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3\Excels\"/>
    </mc:Choice>
  </mc:AlternateContent>
  <xr:revisionPtr revIDLastSave="0" documentId="13_ncr:1_{A8C6DEB6-BC2E-4FA6-A4D5-AA26F02CE8DB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Schéma 1" sheetId="22" r:id="rId1"/>
    <sheet name="Tableau 1" sheetId="6" r:id="rId2"/>
    <sheet name="Graphique 1" sheetId="19" r:id="rId3"/>
    <sheet name="Tableau 2" sheetId="8" r:id="rId4"/>
    <sheet name="Tableau complémentaire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2" l="1"/>
  <c r="E48" i="22"/>
  <c r="F48" i="22" s="1"/>
  <c r="D47" i="22"/>
  <c r="E47" i="22" s="1"/>
  <c r="F47" i="22" s="1"/>
  <c r="D46" i="22"/>
  <c r="E46" i="22" s="1"/>
  <c r="F46" i="22" s="1"/>
  <c r="C48" i="22"/>
  <c r="C47" i="22"/>
  <c r="C46" i="22"/>
  <c r="D45" i="22"/>
  <c r="E45" i="22" s="1"/>
  <c r="F45" i="22" s="1"/>
  <c r="C45" i="22"/>
  <c r="D44" i="22"/>
  <c r="E44" i="22" s="1"/>
  <c r="F44" i="22" s="1"/>
  <c r="C44" i="22"/>
  <c r="D43" i="22"/>
  <c r="E43" i="22" s="1"/>
  <c r="F43" i="22" s="1"/>
  <c r="C43" i="22"/>
  <c r="D42" i="22"/>
  <c r="E42" i="22" s="1"/>
  <c r="F42" i="22" s="1"/>
  <c r="C42" i="22"/>
  <c r="D41" i="22"/>
  <c r="E41" i="22" s="1"/>
  <c r="F41" i="22" s="1"/>
  <c r="C41" i="22"/>
  <c r="D40" i="22"/>
  <c r="E40" i="22" s="1"/>
  <c r="F40" i="22" s="1"/>
  <c r="C40" i="22"/>
  <c r="D39" i="22"/>
  <c r="E39" i="22" s="1"/>
  <c r="F39" i="22" s="1"/>
  <c r="C39" i="22"/>
  <c r="D38" i="22"/>
  <c r="E38" i="22" s="1"/>
  <c r="F38" i="22" s="1"/>
  <c r="C38" i="22"/>
  <c r="D37" i="22"/>
  <c r="E37" i="22" s="1"/>
  <c r="F37" i="22" s="1"/>
  <c r="C37" i="22"/>
  <c r="D36" i="22"/>
  <c r="E36" i="22" s="1"/>
  <c r="F36" i="22" s="1"/>
  <c r="C36" i="22"/>
  <c r="D35" i="22"/>
  <c r="E35" i="22" s="1"/>
  <c r="F35" i="22" s="1"/>
  <c r="C35" i="22"/>
  <c r="D34" i="22"/>
  <c r="E34" i="22" s="1"/>
  <c r="F34" i="22" s="1"/>
  <c r="C34" i="22"/>
  <c r="D33" i="22"/>
  <c r="E33" i="22" s="1"/>
  <c r="F33" i="22" s="1"/>
  <c r="C33" i="22"/>
  <c r="D32" i="22"/>
  <c r="E32" i="22" s="1"/>
  <c r="F32" i="22" s="1"/>
  <c r="C32" i="22"/>
  <c r="D31" i="22"/>
  <c r="E31" i="22" s="1"/>
  <c r="F31" i="22" s="1"/>
  <c r="C31" i="22"/>
  <c r="D30" i="22"/>
  <c r="E30" i="22" s="1"/>
  <c r="F30" i="22" s="1"/>
  <c r="C30" i="22"/>
  <c r="D29" i="22"/>
  <c r="E29" i="22" s="1"/>
  <c r="F29" i="22" s="1"/>
  <c r="C29" i="22"/>
  <c r="D28" i="22"/>
  <c r="E28" i="22" s="1"/>
  <c r="F28" i="22" s="1"/>
  <c r="C28" i="22"/>
  <c r="D27" i="22"/>
  <c r="E27" i="22" s="1"/>
  <c r="F27" i="22" s="1"/>
  <c r="C27" i="22"/>
  <c r="D26" i="22"/>
  <c r="E26" i="22" s="1"/>
  <c r="F26" i="22" s="1"/>
  <c r="C26" i="22"/>
  <c r="D25" i="22"/>
  <c r="E25" i="22" s="1"/>
  <c r="F25" i="22" s="1"/>
  <c r="C25" i="22"/>
  <c r="D24" i="22"/>
  <c r="E24" i="22" s="1"/>
  <c r="F24" i="22" s="1"/>
  <c r="C24" i="22"/>
  <c r="D23" i="22"/>
  <c r="E23" i="22" s="1"/>
  <c r="F23" i="22" s="1"/>
  <c r="C23" i="22"/>
  <c r="D22" i="22"/>
  <c r="E22" i="22" s="1"/>
  <c r="F22" i="22" s="1"/>
  <c r="C22" i="22"/>
  <c r="D21" i="22"/>
  <c r="E21" i="22" s="1"/>
  <c r="F21" i="22" s="1"/>
  <c r="C21" i="22"/>
  <c r="D20" i="22"/>
  <c r="E20" i="22" s="1"/>
  <c r="F20" i="22" s="1"/>
  <c r="C20" i="22"/>
  <c r="D19" i="22"/>
  <c r="E19" i="22" s="1"/>
  <c r="F19" i="22" s="1"/>
  <c r="C19" i="22"/>
  <c r="D18" i="22"/>
  <c r="E18" i="22" s="1"/>
  <c r="F18" i="22" s="1"/>
  <c r="C18" i="22"/>
  <c r="D17" i="22"/>
  <c r="E17" i="22" s="1"/>
  <c r="F17" i="22" s="1"/>
  <c r="C17" i="22"/>
  <c r="D16" i="22"/>
  <c r="E16" i="22" s="1"/>
  <c r="F16" i="22" s="1"/>
  <c r="C16" i="22"/>
  <c r="D15" i="22"/>
  <c r="E15" i="22" s="1"/>
  <c r="F15" i="22" s="1"/>
  <c r="C15" i="22"/>
  <c r="D14" i="22"/>
  <c r="E14" i="22" s="1"/>
  <c r="F14" i="22" s="1"/>
  <c r="C14" i="22"/>
  <c r="D13" i="22"/>
  <c r="E13" i="22" s="1"/>
  <c r="F13" i="22" s="1"/>
  <c r="C13" i="22"/>
  <c r="D12" i="22"/>
  <c r="E12" i="22" s="1"/>
  <c r="F12" i="22" s="1"/>
  <c r="C12" i="22"/>
  <c r="D11" i="22"/>
  <c r="E11" i="22" s="1"/>
  <c r="F11" i="22" s="1"/>
  <c r="C11" i="22"/>
  <c r="D10" i="22"/>
  <c r="E10" i="22" s="1"/>
  <c r="F10" i="22" s="1"/>
  <c r="C10" i="22"/>
  <c r="D9" i="22"/>
  <c r="E9" i="22" s="1"/>
  <c r="F9" i="22" s="1"/>
  <c r="C9" i="22"/>
  <c r="D8" i="22"/>
  <c r="E8" i="22" s="1"/>
  <c r="F8" i="22" s="1"/>
  <c r="C8" i="22"/>
  <c r="D7" i="22"/>
  <c r="E7" i="22" s="1"/>
  <c r="F7" i="22" s="1"/>
  <c r="C7" i="22"/>
  <c r="D6" i="22"/>
  <c r="E6" i="22" s="1"/>
  <c r="F6" i="22" s="1"/>
  <c r="C6" i="22"/>
  <c r="E4" i="22"/>
</calcChain>
</file>

<file path=xl/sharedStrings.xml><?xml version="1.0" encoding="utf-8"?>
<sst xmlns="http://schemas.openxmlformats.org/spreadsheetml/2006/main" count="236" uniqueCount="235">
  <si>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</si>
  <si>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</si>
  <si>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</si>
  <si>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</si>
  <si>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</si>
  <si>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</si>
  <si>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</si>
  <si>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</si>
  <si>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</si>
  <si>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</si>
  <si>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</si>
  <si>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</si>
  <si>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</si>
  <si>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</si>
  <si>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</si>
  <si>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</si>
  <si>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</si>
  <si>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</si>
  <si>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</si>
  <si>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</si>
  <si>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</si>
  <si>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</si>
  <si>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</si>
  <si>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</si>
  <si>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</si>
  <si>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</si>
  <si>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</si>
  <si>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</si>
  <si>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</si>
  <si>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</si>
  <si>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</si>
  <si>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</si>
  <si>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</si>
  <si>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</si>
  <si>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</si>
  <si>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</si>
  <si>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</si>
  <si>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</si>
  <si>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</si>
  <si>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</si>
  <si>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</si>
  <si>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</si>
  <si>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</si>
  <si>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</si>
  <si>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</si>
  <si>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</si>
  <si>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</si>
  <si>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</si>
  <si>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</si>
  <si>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</si>
  <si>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</si>
  <si>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</si>
  <si>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</si>
  <si>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</si>
  <si>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</si>
  <si>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</si>
  <si>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</si>
  <si>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</si>
  <si>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</si>
  <si>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</si>
  <si>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</si>
  <si>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</si>
  <si>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</si>
  <si>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</si>
  <si>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</si>
  <si>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</si>
  <si>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</si>
  <si>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</si>
  <si>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</si>
  <si>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</si>
  <si>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</si>
  <si>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</si>
  <si>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</si>
  <si>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</si>
  <si>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</si>
  <si>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</si>
  <si>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</si>
  <si>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</si>
  <si>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</si>
  <si>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</si>
  <si>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</si>
  <si>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</si>
  <si>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</si>
  <si>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</si>
  <si>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</si>
  <si>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</si>
  <si>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</si>
  <si>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</si>
  <si>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</si>
  <si>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</si>
  <si>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</si>
  <si>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</si>
  <si>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</si>
  <si>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</si>
  <si>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</si>
  <si>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</si>
  <si>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</si>
  <si>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</si>
  <si>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</si>
  <si>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</si>
  <si>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</si>
  <si>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</si>
  <si>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</si>
  <si>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</si>
  <si>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</si>
  <si>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</si>
  <si>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</si>
  <si>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</si>
  <si>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</si>
  <si>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</si>
  <si>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</si>
  <si>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</si>
  <si>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</si>
  <si>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</si>
  <si>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</si>
  <si>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</si>
  <si>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</si>
  <si>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</si>
  <si>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</si>
  <si>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</si>
  <si>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</si>
  <si>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</si>
  <si>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</si>
  <si>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</si>
  <si>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</si>
  <si>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</si>
  <si>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</si>
  <si>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</si>
  <si>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</si>
  <si>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</si>
  <si>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</si>
  <si>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</si>
  <si>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</si>
  <si>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</si>
  <si>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</si>
  <si>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</si>
  <si>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</si>
  <si>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</si>
  <si>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</si>
  <si>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</si>
  <si>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</si>
  <si>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</si>
  <si>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</si>
  <si>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</si>
  <si>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</si>
  <si>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</si>
  <si>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</si>
  <si>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</si>
  <si>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</si>
  <si>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</si>
  <si>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</si>
  <si>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</si>
  <si>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</si>
  <si>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</si>
  <si>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</si>
  <si>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</si>
  <si>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</si>
  <si>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</si>
  <si>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</si>
  <si>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</si>
  <si>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</si>
  <si>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</si>
  <si>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</si>
  <si>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</si>
  <si>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</si>
  <si>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</si>
  <si>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</si>
  <si>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</si>
  <si>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</si>
  <si>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</si>
  <si>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</si>
  <si>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</si>
  <si>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</si>
  <si>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</si>
  <si>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</si>
  <si>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</si>
  <si>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</si>
  <si>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</si>
  <si>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</si>
  <si>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</si>
  <si>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</si>
  <si>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</si>
  <si>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</si>
  <si>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</si>
  <si>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</si>
  <si>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</si>
  <si>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</si>
  <si>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94</t>
  </si>
  <si>
    <t>Val-de-Marne</t>
  </si>
  <si>
    <t>95</t>
  </si>
  <si>
    <t>Val-d’Oise</t>
  </si>
  <si>
    <t>Guadeloupe</t>
  </si>
  <si>
    <t>Martinique</t>
  </si>
  <si>
    <t>Guyane</t>
  </si>
  <si>
    <t>Personne seule</t>
  </si>
  <si>
    <t>2 personnes</t>
  </si>
  <si>
    <t>3 personnes</t>
  </si>
  <si>
    <t>4 personnes</t>
  </si>
  <si>
    <t>5 personnes ou plus</t>
  </si>
  <si>
    <t>Durée des droits</t>
  </si>
  <si>
    <t xml:space="preserve">Demandeurs d’asile </t>
  </si>
  <si>
    <t>Bénéficiaires de la protection temporaire</t>
  </si>
  <si>
    <t>Catégories d’allocataires de l’ADA</t>
  </si>
  <si>
    <t>Département</t>
  </si>
  <si>
    <t>La Réunion</t>
  </si>
  <si>
    <t>Effectifs (en nombre)</t>
  </si>
  <si>
    <t>Montant forfaitaire :</t>
  </si>
  <si>
    <t>RA</t>
  </si>
  <si>
    <t>Montant allocation</t>
  </si>
  <si>
    <t>revenu garanti</t>
  </si>
  <si>
    <t>France métropolitaine</t>
  </si>
  <si>
    <t>France entière</t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</si>
  <si>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Législation.</t>
    </r>
  </si>
  <si>
    <t>Répartition</t>
  </si>
  <si>
    <t>Caractéristiques</t>
  </si>
  <si>
    <t>Durée de détention de la carte de séjour temporaire 
« vie privée et familiale »</t>
  </si>
  <si>
    <t>En milliers</t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</si>
  <si>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&gt; Effectifs en France, au 31 décembre de chaque année.
</t>
    </r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 &gt; Ofii.</t>
    </r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</si>
  <si>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(hors Mayotte).</t>
    </r>
  </si>
  <si>
    <t>Nombre de personnes dans le foyer (en %)</t>
  </si>
  <si>
    <t>Victimes de proxénétisme ou de traite des êtres humains</t>
  </si>
  <si>
    <t>Taux (pour 100)</t>
  </si>
  <si>
    <t>Seine-Saint-Denis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</si>
  <si>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Ofii.</t>
    </r>
  </si>
  <si>
    <r>
      <t>Schéma 1. Revenu mensuel garanti pour une personne seule sans enfant et ayant une place d’hébergement gratuite, selon ses ressources,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avril 2023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</si>
  <si>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>En France, on compte au total 0,2 allocataire de l’ADA pour 100 habitants âgés de 15 à 64 ans.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</si>
  <si>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Ofii ; Insee, population estimée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2022 (résultats provisoires arrêtés fin 2022).</t>
    </r>
  </si>
  <si>
    <t>- Jusqu’à la date à laquelle s’achève la protection 
- Jusqu’à la date du transfert du bénéficiaire vers un autre État de l’Union européenne</t>
  </si>
  <si>
    <t>Côtes-d’Armor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</si>
  <si>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montant de l’allocation pour demandeur d’asile (ADA) est calculé sur un mois moyen (365 jours/12).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Une personne seule sans enfant et sans ressources initiales, ayant accepté l’offre de prise en charge proposée par l’Ofii, manifesté un besoin d’hébergement et ayant accès gratuitement à un hébergement ou à un logement à quelque titre que ce soit, perçoit l’ADA à taux plein d’un montant de 206,83 euros par mois. Avec des ressources initiales, elle perçoit une allocation égale à la différence entre le plafond des ressources (206,83 euros) et le montant de ses ressources initiales. Son revenu total garanti mensuel s’élève à 206,83 euros. Si cette personne a manifesté un besoin d’hébergement mais n’a pas accès gratuitement à un hébergement ou à un logement à quelque titre que ce soit, alors le plafond des ressources et le revenu total garanti mensuel valent 431,91 euros.</t>
    </r>
  </si>
  <si>
    <t>– Jusqu’à la fin du mois au cours duquel le droit du demandeur 
de se maintenir sur le territoire français a pris fin
– Jusqu’à la date du transfert effectif vers un autre État si la demande d’asile relève de la compétence de cet État
– Jusqu’à la fin du mois qui suit celui de la notification de la décision pour les personnes qui obtiennent la qualité de réfugié ou le bénéfice de la protection subsidiaire</t>
  </si>
  <si>
    <t>Tableau 1. Durée de versement de l’allocation pour demandeur d’asile (ADA), selon les catégories d’allocataires</t>
  </si>
  <si>
    <t>Graphique 1. Évolution du nombre d’allocataires de l’allocation pour demandeur d’asile (ADA), depuis 2016</t>
  </si>
  <si>
    <t>Tableau 2. Caractéristiques des foyers allocataires de l’allocation pour demandeur d’asile (ADA), fin 2021</t>
  </si>
  <si>
    <t>Tableau complémentaire. Part des allocataires de l’allocation pour demandeur d’asile (ADA), fin 2021, parmi la population âgée de 15 à 64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</si>
</sst>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0\ [$€-1]_-;\-* #,##0.00\ [$€-1]_-;_-* &quot;-&quot;??\ [$€-1]_-"/>
    <numFmt numFmtId="166" formatCode="\ * #,##0.00\ [$€-1]\ ;\-* #,##0.00\ [$€-1]\ ;\ * \-#\ [$€-1]\ "/>
    <numFmt numFmtId="167" formatCode="_-* #,##0.00\ [$€-1]_-;\-* #,##0.00\ [$€-1]_-;_-* \-??\ [$€-1]_-"/>
    <numFmt numFmtId="168" formatCode="#,##0.0"/>
    <numFmt numFmtId="169" formatCode="_-* #,##0_-;\-* #,##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10" fillId="16" borderId="1" applyNumberFormat="0" applyAlignment="0" applyProtection="0"/>
    <xf numFmtId="0" fontId="22" fillId="17" borderId="3" applyNumberFormat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1" fillId="0" borderId="2" applyNumberFormat="0" applyFill="0" applyAlignment="0" applyProtection="0"/>
    <xf numFmtId="0" fontId="14" fillId="19" borderId="0" applyNumberFormat="0" applyBorder="0" applyAlignment="0" applyProtection="0"/>
    <xf numFmtId="0" fontId="5" fillId="0" borderId="0"/>
    <xf numFmtId="0" fontId="24" fillId="0" borderId="0"/>
    <xf numFmtId="0" fontId="26" fillId="0" borderId="0"/>
    <xf numFmtId="0" fontId="23" fillId="0" borderId="0"/>
    <xf numFmtId="0" fontId="25" fillId="0" borderId="0"/>
    <xf numFmtId="0" fontId="3" fillId="0" borderId="0"/>
    <xf numFmtId="0" fontId="23" fillId="18" borderId="4" applyNumberFormat="0" applyFont="0" applyAlignment="0" applyProtection="0"/>
    <xf numFmtId="0" fontId="16" fillId="16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9" fillId="2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vertical="center"/>
    </xf>
    <xf numFmtId="2" fontId="4" fillId="0" borderId="9" xfId="40" quotePrefix="1" applyNumberFormat="1" applyFont="1" applyBorder="1" applyAlignment="1">
      <alignment horizontal="center" vertical="center"/>
    </xf>
    <xf numFmtId="0" fontId="4" fillId="20" borderId="9" xfId="40" applyFont="1" applyFill="1" applyBorder="1" applyAlignment="1">
      <alignment horizontal="left" vertical="center"/>
    </xf>
    <xf numFmtId="2" fontId="4" fillId="0" borderId="9" xfId="0" quotePrefix="1" applyNumberFormat="1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/>
    </xf>
    <xf numFmtId="1" fontId="4" fillId="0" borderId="9" xfId="40" quotePrefix="1" applyNumberFormat="1" applyFont="1" applyBorder="1" applyAlignment="1">
      <alignment horizontal="center" vertical="center"/>
    </xf>
    <xf numFmtId="0" fontId="4" fillId="20" borderId="9" xfId="0" applyFont="1" applyFill="1" applyBorder="1" applyAlignment="1">
      <alignment horizontal="left" vertical="center"/>
    </xf>
    <xf numFmtId="0" fontId="4" fillId="0" borderId="0" xfId="46" applyFont="1" applyAlignment="1">
      <alignment vertical="center"/>
    </xf>
    <xf numFmtId="0" fontId="4" fillId="0" borderId="0" xfId="46" applyFont="1" applyAlignment="1">
      <alignment horizontal="right" vertical="center"/>
    </xf>
    <xf numFmtId="0" fontId="31" fillId="0" borderId="0" xfId="46" applyFont="1" applyAlignment="1">
      <alignment horizontal="right" vertical="center"/>
    </xf>
    <xf numFmtId="0" fontId="4" fillId="0" borderId="0" xfId="46" applyFont="1" applyAlignment="1">
      <alignment horizontal="left" vertical="center" indent="2"/>
    </xf>
    <xf numFmtId="0" fontId="29" fillId="0" borderId="0" xfId="46" applyFont="1" applyAlignment="1">
      <alignment horizontal="left" vertical="center" wrapText="1"/>
    </xf>
    <xf numFmtId="1" fontId="29" fillId="0" borderId="9" xfId="46" applyNumberFormat="1" applyFont="1" applyBorder="1" applyAlignment="1">
      <alignment horizontal="center" vertical="center" wrapText="1"/>
    </xf>
    <xf numFmtId="0" fontId="29" fillId="0" borderId="9" xfId="46" applyFont="1" applyBorder="1" applyAlignment="1">
      <alignment horizontal="left" vertical="center" wrapText="1"/>
    </xf>
    <xf numFmtId="164" fontId="4" fillId="0" borderId="0" xfId="46" applyNumberFormat="1" applyFont="1" applyAlignment="1">
      <alignment vertical="center"/>
    </xf>
    <xf numFmtId="1" fontId="4" fillId="0" borderId="0" xfId="46" applyNumberFormat="1" applyFont="1" applyAlignment="1">
      <alignment vertical="center"/>
    </xf>
    <xf numFmtId="2" fontId="4" fillId="0" borderId="0" xfId="46" applyNumberFormat="1" applyFont="1" applyAlignment="1">
      <alignment vertical="center"/>
    </xf>
    <xf numFmtId="164" fontId="4" fillId="0" borderId="9" xfId="46" applyNumberFormat="1" applyFont="1" applyBorder="1" applyAlignment="1">
      <alignment horizontal="center" vertical="center" wrapText="1"/>
    </xf>
    <xf numFmtId="168" fontId="4" fillId="0" borderId="9" xfId="46" applyNumberFormat="1" applyFont="1" applyBorder="1" applyAlignment="1">
      <alignment horizontal="center" vertical="center" wrapText="1"/>
    </xf>
    <xf numFmtId="0" fontId="4" fillId="20" borderId="0" xfId="0" applyFont="1" applyFill="1" applyAlignment="1">
      <alignment vertical="center"/>
    </xf>
    <xf numFmtId="2" fontId="4" fillId="20" borderId="9" xfId="40" quotePrefix="1" applyNumberFormat="1" applyFont="1" applyFill="1" applyBorder="1" applyAlignment="1">
      <alignment horizontal="center" vertical="center"/>
    </xf>
    <xf numFmtId="0" fontId="29" fillId="20" borderId="0" xfId="46" applyFont="1" applyFill="1" applyAlignment="1">
      <alignment vertical="center"/>
    </xf>
    <xf numFmtId="0" fontId="4" fillId="20" borderId="0" xfId="46" applyFont="1" applyFill="1"/>
    <xf numFmtId="0" fontId="4" fillId="20" borderId="9" xfId="46" applyFont="1" applyFill="1" applyBorder="1" applyAlignment="1">
      <alignment horizontal="center" vertical="center"/>
    </xf>
    <xf numFmtId="0" fontId="29" fillId="20" borderId="9" xfId="46" applyFont="1" applyFill="1" applyBorder="1" applyAlignment="1">
      <alignment horizontal="center" vertical="center"/>
    </xf>
    <xf numFmtId="2" fontId="29" fillId="20" borderId="9" xfId="46" applyNumberFormat="1" applyFont="1" applyFill="1" applyBorder="1" applyAlignment="1">
      <alignment horizontal="center" vertical="center"/>
    </xf>
    <xf numFmtId="0" fontId="29" fillId="20" borderId="0" xfId="46" applyFont="1" applyFill="1"/>
    <xf numFmtId="1" fontId="4" fillId="20" borderId="9" xfId="46" applyNumberFormat="1" applyFont="1" applyFill="1" applyBorder="1" applyAlignment="1">
      <alignment horizontal="center" vertical="center"/>
    </xf>
    <xf numFmtId="2" fontId="4" fillId="20" borderId="9" xfId="46" applyNumberFormat="1" applyFont="1" applyFill="1" applyBorder="1" applyAlignment="1">
      <alignment horizontal="center" vertical="center"/>
    </xf>
    <xf numFmtId="2" fontId="4" fillId="20" borderId="0" xfId="46" applyNumberFormat="1" applyFont="1" applyFill="1"/>
    <xf numFmtId="1" fontId="4" fillId="20" borderId="0" xfId="46" applyNumberFormat="1" applyFont="1" applyFill="1"/>
    <xf numFmtId="0" fontId="30" fillId="20" borderId="0" xfId="46" applyFont="1" applyFill="1" applyAlignment="1">
      <alignment horizontal="left" vertical="center" readingOrder="1"/>
    </xf>
    <xf numFmtId="0" fontId="29" fillId="0" borderId="0" xfId="0" applyFont="1" applyAlignment="1">
      <alignment vertical="center"/>
    </xf>
    <xf numFmtId="169" fontId="4" fillId="20" borderId="0" xfId="47" applyNumberFormat="1" applyFont="1" applyFill="1" applyAlignment="1">
      <alignment vertical="center"/>
    </xf>
    <xf numFmtId="169" fontId="4" fillId="20" borderId="0" xfId="0" applyNumberFormat="1" applyFont="1" applyFill="1" applyAlignment="1">
      <alignment vertical="center"/>
    </xf>
    <xf numFmtId="0" fontId="4" fillId="20" borderId="0" xfId="0" applyFont="1" applyFill="1" applyAlignment="1">
      <alignment horizontal="right" vertical="center"/>
    </xf>
    <xf numFmtId="169" fontId="29" fillId="20" borderId="0" xfId="0" applyNumberFormat="1" applyFont="1" applyFill="1" applyAlignment="1">
      <alignment vertical="center"/>
    </xf>
    <xf numFmtId="0" fontId="28" fillId="0" borderId="9" xfId="0" quotePrefix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20" borderId="9" xfId="0" applyNumberFormat="1" applyFont="1" applyFill="1" applyBorder="1" applyAlignment="1">
      <alignment horizontal="center" vertical="center"/>
    </xf>
    <xf numFmtId="3" fontId="29" fillId="0" borderId="9" xfId="0" applyNumberFormat="1" applyFont="1" applyBorder="1" applyAlignment="1">
      <alignment horizontal="right" vertical="center" wrapText="1" indent="3"/>
    </xf>
    <xf numFmtId="0" fontId="29" fillId="0" borderId="10" xfId="0" applyFont="1" applyBorder="1" applyAlignment="1">
      <alignment horizontal="right" vertical="center" wrapText="1" indent="3"/>
    </xf>
    <xf numFmtId="1" fontId="4" fillId="0" borderId="11" xfId="0" applyNumberFormat="1" applyFont="1" applyBorder="1" applyAlignment="1">
      <alignment horizontal="right" vertical="center" indent="3"/>
    </xf>
    <xf numFmtId="1" fontId="4" fillId="0" borderId="12" xfId="0" applyNumberFormat="1" applyFont="1" applyBorder="1" applyAlignment="1">
      <alignment horizontal="right" vertical="center" indent="3"/>
    </xf>
    <xf numFmtId="0" fontId="4" fillId="20" borderId="9" xfId="46" applyFont="1" applyFill="1" applyBorder="1" applyAlignment="1">
      <alignment horizontal="left" vertical="center"/>
    </xf>
    <xf numFmtId="0" fontId="4" fillId="20" borderId="0" xfId="0" applyFont="1" applyFill="1" applyAlignment="1">
      <alignment horizontal="justify" vertical="top" wrapText="1"/>
    </xf>
    <xf numFmtId="0" fontId="28" fillId="0" borderId="10" xfId="0" quotePrefix="1" applyFont="1" applyBorder="1" applyAlignment="1">
      <alignment horizontal="center" vertical="center" wrapText="1"/>
    </xf>
    <xf numFmtId="0" fontId="28" fillId="0" borderId="12" xfId="0" quotePrefix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9" fillId="0" borderId="0" xfId="46" applyFont="1" applyAlignment="1">
      <alignment horizontal="left" vertical="center" wrapText="1"/>
    </xf>
    <xf numFmtId="0" fontId="4" fillId="0" borderId="0" xfId="46" applyFont="1" applyAlignment="1">
      <alignment horizontal="left" vertical="top" wrapText="1"/>
    </xf>
    <xf numFmtId="0" fontId="4" fillId="0" borderId="0" xfId="46" applyFont="1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top" wrapText="1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uro" xfId="22" xr:uid="{00000000-0005-0000-0000-000015000000}"/>
    <cellStyle name="Euro 2" xfId="23" xr:uid="{00000000-0005-0000-0000-000016000000}"/>
    <cellStyle name="Euro 3" xfId="24" xr:uid="{00000000-0005-0000-0000-000017000000}"/>
    <cellStyle name="Euro 4" xfId="25" xr:uid="{00000000-0005-0000-0000-000018000000}"/>
    <cellStyle name="Explanatory Text" xfId="26" xr:uid="{00000000-0005-0000-0000-000019000000}"/>
    <cellStyle name="Good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Input" xfId="32" xr:uid="{00000000-0005-0000-0000-00001F000000}"/>
    <cellStyle name="Linked Cell" xfId="33" xr:uid="{00000000-0005-0000-0000-000020000000}"/>
    <cellStyle name="Milliers" xfId="47" builtinId="3"/>
    <cellStyle name="Neutral" xfId="34" xr:uid="{00000000-0005-0000-0000-000022000000}"/>
    <cellStyle name="Normal" xfId="0" builtinId="0"/>
    <cellStyle name="Normal 2" xfId="35" xr:uid="{00000000-0005-0000-0000-000024000000}"/>
    <cellStyle name="Normal 2 2" xfId="36" xr:uid="{00000000-0005-0000-0000-000025000000}"/>
    <cellStyle name="Normal 2 3" xfId="37" xr:uid="{00000000-0005-0000-0000-000026000000}"/>
    <cellStyle name="Normal 3" xfId="38" xr:uid="{00000000-0005-0000-0000-000027000000}"/>
    <cellStyle name="Normal 4" xfId="39" xr:uid="{00000000-0005-0000-0000-000028000000}"/>
    <cellStyle name="Normal 5" xfId="45" xr:uid="{00000000-0005-0000-0000-000029000000}"/>
    <cellStyle name="Normal 6" xfId="46" xr:uid="{00000000-0005-0000-0000-00002A000000}"/>
    <cellStyle name="Normal 7" xfId="48" xr:uid="{00000000-0005-0000-0000-00002B000000}"/>
    <cellStyle name="Normal_API CNAF 31.12.96 METR (5)" xfId="40" xr:uid="{00000000-0005-0000-0000-00002C000000}"/>
    <cellStyle name="Note" xfId="41" xr:uid="{00000000-0005-0000-0000-00002D000000}"/>
    <cellStyle name="Output" xfId="42" xr:uid="{00000000-0005-0000-0000-00002E000000}"/>
    <cellStyle name="Title" xfId="43" xr:uid="{00000000-0005-0000-0000-00002F000000}"/>
    <cellStyle name="Warning Text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76</xdr:row>
      <xdr:rowOff>38100</xdr:rowOff>
    </xdr:from>
    <xdr:to>
      <xdr:col>16</xdr:col>
      <xdr:colOff>104775</xdr:colOff>
      <xdr:row>77</xdr:row>
      <xdr:rowOff>142875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77425" y="12744450"/>
          <a:ext cx="1962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Ressources initiales (en euros)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7"/>
  <sheetViews>
    <sheetView topLeftCell="A42" zoomScaleNormal="100" workbookViewId="0">
      <selection activeCell="B50" sqref="B50:F50"/>
    </sheetView>
  </sheetViews>
  <sheetFormatPr baseColWidth="10" defaultColWidth="10.81640625" defaultRowHeight="10" x14ac:dyDescent="0.2"/>
  <cols>
    <col min="1" max="1" width="3.453125" style="40" customWidth="1"/>
    <col min="2" max="3" width="10.81640625" style="40"/>
    <col min="4" max="5" width="17.453125" style="40" customWidth="1"/>
    <col min="6" max="16384" width="10.81640625" style="40"/>
  </cols>
  <sheetData>
    <row r="1" spans="2:10" ht="11.25" customHeight="1" x14ac:dyDescent="0.2">
      <c r="B1" s="8" t="s">
        <v>224</v>
      </c>
    </row>
    <row r="2" spans="2:10" ht="10.5" x14ac:dyDescent="0.2">
      <c r="B2" s="39"/>
    </row>
    <row r="3" spans="2:10" x14ac:dyDescent="0.2">
      <c r="B3" s="62" t="s">
        <v>206</v>
      </c>
      <c r="C3" s="62"/>
      <c r="D3" s="41"/>
      <c r="E3" s="41"/>
      <c r="F3" s="41"/>
    </row>
    <row r="4" spans="2:10" ht="10.5" x14ac:dyDescent="0.25">
      <c r="B4" s="43">
        <v>206.83</v>
      </c>
      <c r="C4" s="42">
        <v>0</v>
      </c>
      <c r="D4" s="42"/>
      <c r="E4" s="43">
        <f>+B4-C4</f>
        <v>206.83</v>
      </c>
      <c r="F4" s="42"/>
      <c r="H4" s="44"/>
    </row>
    <row r="5" spans="2:10" ht="10.5" x14ac:dyDescent="0.2">
      <c r="B5" s="42" t="s">
        <v>207</v>
      </c>
      <c r="C5" s="42" t="s">
        <v>207</v>
      </c>
      <c r="D5" s="42" t="s">
        <v>208</v>
      </c>
      <c r="E5" s="42" t="s">
        <v>209</v>
      </c>
      <c r="F5" s="42"/>
    </row>
    <row r="6" spans="2:10" x14ac:dyDescent="0.2">
      <c r="B6" s="41">
        <v>0</v>
      </c>
      <c r="C6" s="41">
        <f t="shared" ref="C6:C48" si="0">+B6</f>
        <v>0</v>
      </c>
      <c r="D6" s="45">
        <f>B4</f>
        <v>206.83</v>
      </c>
      <c r="E6" s="46">
        <f>D6+B6</f>
        <v>206.83</v>
      </c>
      <c r="F6" s="41">
        <f>E6-D6</f>
        <v>0</v>
      </c>
    </row>
    <row r="7" spans="2:10" x14ac:dyDescent="0.2">
      <c r="B7" s="41">
        <v>5</v>
      </c>
      <c r="C7" s="41">
        <f t="shared" si="0"/>
        <v>5</v>
      </c>
      <c r="D7" s="45">
        <f t="shared" ref="D7:D48" si="1">$B$4-B7</f>
        <v>201.83</v>
      </c>
      <c r="E7" s="46">
        <f t="shared" ref="E7:E48" si="2">D7+B7</f>
        <v>206.83</v>
      </c>
      <c r="F7" s="41">
        <f t="shared" ref="F7:F48" si="3">E7-D7</f>
        <v>5</v>
      </c>
    </row>
    <row r="8" spans="2:10" x14ac:dyDescent="0.2">
      <c r="B8" s="41">
        <v>10</v>
      </c>
      <c r="C8" s="41">
        <f t="shared" si="0"/>
        <v>10</v>
      </c>
      <c r="D8" s="45">
        <f t="shared" si="1"/>
        <v>196.83</v>
      </c>
      <c r="E8" s="46">
        <f t="shared" si="2"/>
        <v>206.83</v>
      </c>
      <c r="F8" s="41">
        <f t="shared" si="3"/>
        <v>10</v>
      </c>
      <c r="J8" s="47"/>
    </row>
    <row r="9" spans="2:10" x14ac:dyDescent="0.2">
      <c r="B9" s="41">
        <v>15</v>
      </c>
      <c r="C9" s="41">
        <f t="shared" si="0"/>
        <v>15</v>
      </c>
      <c r="D9" s="45">
        <f t="shared" si="1"/>
        <v>191.83</v>
      </c>
      <c r="E9" s="46">
        <f t="shared" si="2"/>
        <v>206.83</v>
      </c>
      <c r="F9" s="41">
        <f t="shared" si="3"/>
        <v>15</v>
      </c>
      <c r="J9" s="48"/>
    </row>
    <row r="10" spans="2:10" x14ac:dyDescent="0.2">
      <c r="B10" s="41">
        <v>20</v>
      </c>
      <c r="C10" s="41">
        <f t="shared" si="0"/>
        <v>20</v>
      </c>
      <c r="D10" s="45">
        <f t="shared" si="1"/>
        <v>186.83</v>
      </c>
      <c r="E10" s="46">
        <f t="shared" si="2"/>
        <v>206.83</v>
      </c>
      <c r="F10" s="41">
        <f t="shared" si="3"/>
        <v>20</v>
      </c>
    </row>
    <row r="11" spans="2:10" x14ac:dyDescent="0.2">
      <c r="B11" s="41">
        <v>25</v>
      </c>
      <c r="C11" s="41">
        <f t="shared" si="0"/>
        <v>25</v>
      </c>
      <c r="D11" s="45">
        <f t="shared" si="1"/>
        <v>181.83</v>
      </c>
      <c r="E11" s="46">
        <f t="shared" si="2"/>
        <v>206.83</v>
      </c>
      <c r="F11" s="41">
        <f t="shared" si="3"/>
        <v>25</v>
      </c>
    </row>
    <row r="12" spans="2:10" x14ac:dyDescent="0.2">
      <c r="B12" s="41">
        <v>30</v>
      </c>
      <c r="C12" s="41">
        <f t="shared" si="0"/>
        <v>30</v>
      </c>
      <c r="D12" s="45">
        <f t="shared" si="1"/>
        <v>176.83</v>
      </c>
      <c r="E12" s="46">
        <f t="shared" si="2"/>
        <v>206.83</v>
      </c>
      <c r="F12" s="41">
        <f t="shared" si="3"/>
        <v>30</v>
      </c>
    </row>
    <row r="13" spans="2:10" x14ac:dyDescent="0.2">
      <c r="B13" s="41">
        <v>35</v>
      </c>
      <c r="C13" s="41">
        <f t="shared" si="0"/>
        <v>35</v>
      </c>
      <c r="D13" s="45">
        <f t="shared" si="1"/>
        <v>171.83</v>
      </c>
      <c r="E13" s="46">
        <f t="shared" si="2"/>
        <v>206.83</v>
      </c>
      <c r="F13" s="41">
        <f t="shared" si="3"/>
        <v>35</v>
      </c>
    </row>
    <row r="14" spans="2:10" x14ac:dyDescent="0.2">
      <c r="B14" s="41">
        <v>40</v>
      </c>
      <c r="C14" s="41">
        <f t="shared" si="0"/>
        <v>40</v>
      </c>
      <c r="D14" s="45">
        <f t="shared" si="1"/>
        <v>166.83</v>
      </c>
      <c r="E14" s="46">
        <f t="shared" si="2"/>
        <v>206.83</v>
      </c>
      <c r="F14" s="41">
        <f t="shared" si="3"/>
        <v>40</v>
      </c>
    </row>
    <row r="15" spans="2:10" x14ac:dyDescent="0.2">
      <c r="B15" s="41">
        <v>45</v>
      </c>
      <c r="C15" s="41">
        <f t="shared" si="0"/>
        <v>45</v>
      </c>
      <c r="D15" s="45">
        <f t="shared" si="1"/>
        <v>161.83000000000001</v>
      </c>
      <c r="E15" s="46">
        <f t="shared" si="2"/>
        <v>206.83</v>
      </c>
      <c r="F15" s="41">
        <f t="shared" si="3"/>
        <v>45</v>
      </c>
    </row>
    <row r="16" spans="2:10" x14ac:dyDescent="0.2">
      <c r="B16" s="41">
        <v>50</v>
      </c>
      <c r="C16" s="41">
        <f t="shared" si="0"/>
        <v>50</v>
      </c>
      <c r="D16" s="45">
        <f t="shared" si="1"/>
        <v>156.83000000000001</v>
      </c>
      <c r="E16" s="46">
        <f t="shared" si="2"/>
        <v>206.83</v>
      </c>
      <c r="F16" s="41">
        <f t="shared" si="3"/>
        <v>50</v>
      </c>
    </row>
    <row r="17" spans="2:6" x14ac:dyDescent="0.2">
      <c r="B17" s="41">
        <v>55</v>
      </c>
      <c r="C17" s="41">
        <f t="shared" si="0"/>
        <v>55</v>
      </c>
      <c r="D17" s="45">
        <f t="shared" si="1"/>
        <v>151.83000000000001</v>
      </c>
      <c r="E17" s="46">
        <f t="shared" si="2"/>
        <v>206.83</v>
      </c>
      <c r="F17" s="41">
        <f t="shared" si="3"/>
        <v>55</v>
      </c>
    </row>
    <row r="18" spans="2:6" x14ac:dyDescent="0.2">
      <c r="B18" s="41">
        <v>60</v>
      </c>
      <c r="C18" s="41">
        <f t="shared" si="0"/>
        <v>60</v>
      </c>
      <c r="D18" s="45">
        <f t="shared" si="1"/>
        <v>146.83000000000001</v>
      </c>
      <c r="E18" s="46">
        <f t="shared" si="2"/>
        <v>206.83</v>
      </c>
      <c r="F18" s="41">
        <f t="shared" si="3"/>
        <v>60</v>
      </c>
    </row>
    <row r="19" spans="2:6" x14ac:dyDescent="0.2">
      <c r="B19" s="41">
        <v>65</v>
      </c>
      <c r="C19" s="41">
        <f t="shared" si="0"/>
        <v>65</v>
      </c>
      <c r="D19" s="45">
        <f t="shared" si="1"/>
        <v>141.83000000000001</v>
      </c>
      <c r="E19" s="46">
        <f t="shared" si="2"/>
        <v>206.83</v>
      </c>
      <c r="F19" s="41">
        <f t="shared" si="3"/>
        <v>65</v>
      </c>
    </row>
    <row r="20" spans="2:6" x14ac:dyDescent="0.2">
      <c r="B20" s="41">
        <v>70</v>
      </c>
      <c r="C20" s="41">
        <f t="shared" si="0"/>
        <v>70</v>
      </c>
      <c r="D20" s="45">
        <f t="shared" si="1"/>
        <v>136.83000000000001</v>
      </c>
      <c r="E20" s="46">
        <f t="shared" si="2"/>
        <v>206.83</v>
      </c>
      <c r="F20" s="41">
        <f t="shared" si="3"/>
        <v>70</v>
      </c>
    </row>
    <row r="21" spans="2:6" x14ac:dyDescent="0.2">
      <c r="B21" s="41">
        <v>75</v>
      </c>
      <c r="C21" s="41">
        <f t="shared" si="0"/>
        <v>75</v>
      </c>
      <c r="D21" s="45">
        <f t="shared" si="1"/>
        <v>131.83000000000001</v>
      </c>
      <c r="E21" s="46">
        <f t="shared" si="2"/>
        <v>206.83</v>
      </c>
      <c r="F21" s="41">
        <f t="shared" si="3"/>
        <v>75</v>
      </c>
    </row>
    <row r="22" spans="2:6" x14ac:dyDescent="0.2">
      <c r="B22" s="41">
        <v>80</v>
      </c>
      <c r="C22" s="41">
        <f t="shared" si="0"/>
        <v>80</v>
      </c>
      <c r="D22" s="45">
        <f t="shared" si="1"/>
        <v>126.83000000000001</v>
      </c>
      <c r="E22" s="46">
        <f t="shared" si="2"/>
        <v>206.83</v>
      </c>
      <c r="F22" s="41">
        <f t="shared" si="3"/>
        <v>80</v>
      </c>
    </row>
    <row r="23" spans="2:6" x14ac:dyDescent="0.2">
      <c r="B23" s="41">
        <v>85</v>
      </c>
      <c r="C23" s="41">
        <f t="shared" si="0"/>
        <v>85</v>
      </c>
      <c r="D23" s="45">
        <f t="shared" si="1"/>
        <v>121.83000000000001</v>
      </c>
      <c r="E23" s="46">
        <f t="shared" si="2"/>
        <v>206.83</v>
      </c>
      <c r="F23" s="41">
        <f t="shared" si="3"/>
        <v>85</v>
      </c>
    </row>
    <row r="24" spans="2:6" x14ac:dyDescent="0.2">
      <c r="B24" s="41">
        <v>90</v>
      </c>
      <c r="C24" s="41">
        <f t="shared" si="0"/>
        <v>90</v>
      </c>
      <c r="D24" s="45">
        <f t="shared" si="1"/>
        <v>116.83000000000001</v>
      </c>
      <c r="E24" s="46">
        <f t="shared" si="2"/>
        <v>206.83</v>
      </c>
      <c r="F24" s="41">
        <f t="shared" si="3"/>
        <v>90</v>
      </c>
    </row>
    <row r="25" spans="2:6" x14ac:dyDescent="0.2">
      <c r="B25" s="41">
        <v>95</v>
      </c>
      <c r="C25" s="41">
        <f t="shared" si="0"/>
        <v>95</v>
      </c>
      <c r="D25" s="45">
        <f t="shared" si="1"/>
        <v>111.83000000000001</v>
      </c>
      <c r="E25" s="46">
        <f t="shared" si="2"/>
        <v>206.83</v>
      </c>
      <c r="F25" s="41">
        <f t="shared" si="3"/>
        <v>95</v>
      </c>
    </row>
    <row r="26" spans="2:6" x14ac:dyDescent="0.2">
      <c r="B26" s="41">
        <v>100</v>
      </c>
      <c r="C26" s="41">
        <f t="shared" si="0"/>
        <v>100</v>
      </c>
      <c r="D26" s="45">
        <f t="shared" si="1"/>
        <v>106.83000000000001</v>
      </c>
      <c r="E26" s="46">
        <f t="shared" si="2"/>
        <v>206.83</v>
      </c>
      <c r="F26" s="41">
        <f t="shared" si="3"/>
        <v>100</v>
      </c>
    </row>
    <row r="27" spans="2:6" x14ac:dyDescent="0.2">
      <c r="B27" s="41">
        <v>105</v>
      </c>
      <c r="C27" s="41">
        <f t="shared" si="0"/>
        <v>105</v>
      </c>
      <c r="D27" s="45">
        <f t="shared" si="1"/>
        <v>101.83000000000001</v>
      </c>
      <c r="E27" s="46">
        <f t="shared" si="2"/>
        <v>206.83</v>
      </c>
      <c r="F27" s="41">
        <f t="shared" si="3"/>
        <v>105</v>
      </c>
    </row>
    <row r="28" spans="2:6" x14ac:dyDescent="0.2">
      <c r="B28" s="41">
        <v>110</v>
      </c>
      <c r="C28" s="41">
        <f t="shared" si="0"/>
        <v>110</v>
      </c>
      <c r="D28" s="45">
        <f t="shared" si="1"/>
        <v>96.830000000000013</v>
      </c>
      <c r="E28" s="46">
        <f t="shared" si="2"/>
        <v>206.83</v>
      </c>
      <c r="F28" s="41">
        <f t="shared" si="3"/>
        <v>110</v>
      </c>
    </row>
    <row r="29" spans="2:6" x14ac:dyDescent="0.2">
      <c r="B29" s="41">
        <v>115</v>
      </c>
      <c r="C29" s="41">
        <f t="shared" si="0"/>
        <v>115</v>
      </c>
      <c r="D29" s="45">
        <f t="shared" si="1"/>
        <v>91.830000000000013</v>
      </c>
      <c r="E29" s="46">
        <f t="shared" si="2"/>
        <v>206.83</v>
      </c>
      <c r="F29" s="41">
        <f t="shared" si="3"/>
        <v>115</v>
      </c>
    </row>
    <row r="30" spans="2:6" x14ac:dyDescent="0.2">
      <c r="B30" s="41">
        <v>120</v>
      </c>
      <c r="C30" s="41">
        <f t="shared" si="0"/>
        <v>120</v>
      </c>
      <c r="D30" s="45">
        <f t="shared" si="1"/>
        <v>86.830000000000013</v>
      </c>
      <c r="E30" s="46">
        <f t="shared" si="2"/>
        <v>206.83</v>
      </c>
      <c r="F30" s="41">
        <f t="shared" si="3"/>
        <v>120</v>
      </c>
    </row>
    <row r="31" spans="2:6" x14ac:dyDescent="0.2">
      <c r="B31" s="41">
        <v>125</v>
      </c>
      <c r="C31" s="41">
        <f t="shared" si="0"/>
        <v>125</v>
      </c>
      <c r="D31" s="45">
        <f t="shared" si="1"/>
        <v>81.830000000000013</v>
      </c>
      <c r="E31" s="46">
        <f t="shared" si="2"/>
        <v>206.83</v>
      </c>
      <c r="F31" s="41">
        <f t="shared" si="3"/>
        <v>125</v>
      </c>
    </row>
    <row r="32" spans="2:6" x14ac:dyDescent="0.2">
      <c r="B32" s="41">
        <v>130</v>
      </c>
      <c r="C32" s="41">
        <f t="shared" si="0"/>
        <v>130</v>
      </c>
      <c r="D32" s="45">
        <f t="shared" si="1"/>
        <v>76.830000000000013</v>
      </c>
      <c r="E32" s="46">
        <f t="shared" si="2"/>
        <v>206.83</v>
      </c>
      <c r="F32" s="41">
        <f t="shared" si="3"/>
        <v>130</v>
      </c>
    </row>
    <row r="33" spans="2:6" x14ac:dyDescent="0.2">
      <c r="B33" s="41">
        <v>135</v>
      </c>
      <c r="C33" s="41">
        <f t="shared" si="0"/>
        <v>135</v>
      </c>
      <c r="D33" s="45">
        <f t="shared" si="1"/>
        <v>71.830000000000013</v>
      </c>
      <c r="E33" s="46">
        <f t="shared" si="2"/>
        <v>206.83</v>
      </c>
      <c r="F33" s="41">
        <f t="shared" si="3"/>
        <v>135</v>
      </c>
    </row>
    <row r="34" spans="2:6" x14ac:dyDescent="0.2">
      <c r="B34" s="41">
        <v>140</v>
      </c>
      <c r="C34" s="41">
        <f t="shared" si="0"/>
        <v>140</v>
      </c>
      <c r="D34" s="45">
        <f t="shared" si="1"/>
        <v>66.830000000000013</v>
      </c>
      <c r="E34" s="46">
        <f t="shared" si="2"/>
        <v>206.83</v>
      </c>
      <c r="F34" s="41">
        <f t="shared" si="3"/>
        <v>140</v>
      </c>
    </row>
    <row r="35" spans="2:6" x14ac:dyDescent="0.2">
      <c r="B35" s="41">
        <v>145</v>
      </c>
      <c r="C35" s="41">
        <f t="shared" si="0"/>
        <v>145</v>
      </c>
      <c r="D35" s="45">
        <f t="shared" si="1"/>
        <v>61.830000000000013</v>
      </c>
      <c r="E35" s="46">
        <f t="shared" si="2"/>
        <v>206.83</v>
      </c>
      <c r="F35" s="41">
        <f t="shared" si="3"/>
        <v>145</v>
      </c>
    </row>
    <row r="36" spans="2:6" x14ac:dyDescent="0.2">
      <c r="B36" s="41">
        <v>150</v>
      </c>
      <c r="C36" s="41">
        <f t="shared" si="0"/>
        <v>150</v>
      </c>
      <c r="D36" s="45">
        <f t="shared" si="1"/>
        <v>56.830000000000013</v>
      </c>
      <c r="E36" s="46">
        <f t="shared" si="2"/>
        <v>206.83</v>
      </c>
      <c r="F36" s="41">
        <f t="shared" si="3"/>
        <v>150</v>
      </c>
    </row>
    <row r="37" spans="2:6" x14ac:dyDescent="0.2">
      <c r="B37" s="41">
        <v>155</v>
      </c>
      <c r="C37" s="41">
        <f t="shared" si="0"/>
        <v>155</v>
      </c>
      <c r="D37" s="45">
        <f t="shared" si="1"/>
        <v>51.830000000000013</v>
      </c>
      <c r="E37" s="46">
        <f t="shared" si="2"/>
        <v>206.83</v>
      </c>
      <c r="F37" s="41">
        <f t="shared" si="3"/>
        <v>155</v>
      </c>
    </row>
    <row r="38" spans="2:6" x14ac:dyDescent="0.2">
      <c r="B38" s="41">
        <v>160</v>
      </c>
      <c r="C38" s="41">
        <f t="shared" si="0"/>
        <v>160</v>
      </c>
      <c r="D38" s="45">
        <f t="shared" si="1"/>
        <v>46.830000000000013</v>
      </c>
      <c r="E38" s="46">
        <f t="shared" si="2"/>
        <v>206.83</v>
      </c>
      <c r="F38" s="41">
        <f t="shared" si="3"/>
        <v>160</v>
      </c>
    </row>
    <row r="39" spans="2:6" x14ac:dyDescent="0.2">
      <c r="B39" s="41">
        <v>165</v>
      </c>
      <c r="C39" s="41">
        <f t="shared" si="0"/>
        <v>165</v>
      </c>
      <c r="D39" s="45">
        <f t="shared" si="1"/>
        <v>41.830000000000013</v>
      </c>
      <c r="E39" s="46">
        <f t="shared" si="2"/>
        <v>206.83</v>
      </c>
      <c r="F39" s="41">
        <f t="shared" si="3"/>
        <v>165</v>
      </c>
    </row>
    <row r="40" spans="2:6" x14ac:dyDescent="0.2">
      <c r="B40" s="41">
        <v>170</v>
      </c>
      <c r="C40" s="41">
        <f t="shared" si="0"/>
        <v>170</v>
      </c>
      <c r="D40" s="45">
        <f t="shared" si="1"/>
        <v>36.830000000000013</v>
      </c>
      <c r="E40" s="46">
        <f t="shared" si="2"/>
        <v>206.83</v>
      </c>
      <c r="F40" s="41">
        <f t="shared" si="3"/>
        <v>170</v>
      </c>
    </row>
    <row r="41" spans="2:6" x14ac:dyDescent="0.2">
      <c r="B41" s="41">
        <v>175</v>
      </c>
      <c r="C41" s="41">
        <f t="shared" si="0"/>
        <v>175</v>
      </c>
      <c r="D41" s="45">
        <f t="shared" si="1"/>
        <v>31.830000000000013</v>
      </c>
      <c r="E41" s="46">
        <f t="shared" si="2"/>
        <v>206.83</v>
      </c>
      <c r="F41" s="41">
        <f t="shared" si="3"/>
        <v>175</v>
      </c>
    </row>
    <row r="42" spans="2:6" x14ac:dyDescent="0.2">
      <c r="B42" s="41">
        <v>180</v>
      </c>
      <c r="C42" s="41">
        <f t="shared" si="0"/>
        <v>180</v>
      </c>
      <c r="D42" s="45">
        <f t="shared" si="1"/>
        <v>26.830000000000013</v>
      </c>
      <c r="E42" s="46">
        <f t="shared" si="2"/>
        <v>206.83</v>
      </c>
      <c r="F42" s="41">
        <f t="shared" si="3"/>
        <v>180</v>
      </c>
    </row>
    <row r="43" spans="2:6" x14ac:dyDescent="0.2">
      <c r="B43" s="41">
        <v>185</v>
      </c>
      <c r="C43" s="41">
        <f t="shared" si="0"/>
        <v>185</v>
      </c>
      <c r="D43" s="45">
        <f t="shared" si="1"/>
        <v>21.830000000000013</v>
      </c>
      <c r="E43" s="46">
        <f t="shared" si="2"/>
        <v>206.83</v>
      </c>
      <c r="F43" s="41">
        <f t="shared" si="3"/>
        <v>185</v>
      </c>
    </row>
    <row r="44" spans="2:6" x14ac:dyDescent="0.2">
      <c r="B44" s="41">
        <v>190</v>
      </c>
      <c r="C44" s="41">
        <f t="shared" si="0"/>
        <v>190</v>
      </c>
      <c r="D44" s="45">
        <f t="shared" si="1"/>
        <v>16.830000000000013</v>
      </c>
      <c r="E44" s="46">
        <f t="shared" si="2"/>
        <v>206.83</v>
      </c>
      <c r="F44" s="41">
        <f t="shared" si="3"/>
        <v>190</v>
      </c>
    </row>
    <row r="45" spans="2:6" x14ac:dyDescent="0.2">
      <c r="B45" s="41">
        <v>195</v>
      </c>
      <c r="C45" s="41">
        <f t="shared" si="0"/>
        <v>195</v>
      </c>
      <c r="D45" s="45">
        <f t="shared" si="1"/>
        <v>11.830000000000013</v>
      </c>
      <c r="E45" s="46">
        <f t="shared" si="2"/>
        <v>206.83</v>
      </c>
      <c r="F45" s="41">
        <f t="shared" si="3"/>
        <v>195</v>
      </c>
    </row>
    <row r="46" spans="2:6" x14ac:dyDescent="0.2">
      <c r="B46" s="41">
        <v>200</v>
      </c>
      <c r="C46" s="41">
        <f t="shared" si="0"/>
        <v>200</v>
      </c>
      <c r="D46" s="45">
        <f t="shared" si="1"/>
        <v>6.8300000000000125</v>
      </c>
      <c r="E46" s="46">
        <f t="shared" si="2"/>
        <v>206.83</v>
      </c>
      <c r="F46" s="41">
        <f t="shared" si="3"/>
        <v>200</v>
      </c>
    </row>
    <row r="47" spans="2:6" x14ac:dyDescent="0.2">
      <c r="B47" s="41">
        <v>205</v>
      </c>
      <c r="C47" s="41">
        <f t="shared" si="0"/>
        <v>205</v>
      </c>
      <c r="D47" s="45">
        <f t="shared" si="1"/>
        <v>1.8300000000000125</v>
      </c>
      <c r="E47" s="46">
        <f t="shared" si="2"/>
        <v>206.83</v>
      </c>
      <c r="F47" s="41">
        <f t="shared" si="3"/>
        <v>205</v>
      </c>
    </row>
    <row r="48" spans="2:6" x14ac:dyDescent="0.2">
      <c r="B48" s="41">
        <v>206.83</v>
      </c>
      <c r="C48" s="41">
        <f t="shared" si="0"/>
        <v>206.83</v>
      </c>
      <c r="D48" s="45">
        <f t="shared" si="1"/>
        <v>0</v>
      </c>
      <c r="E48" s="46">
        <f t="shared" si="2"/>
        <v>206.83</v>
      </c>
      <c r="F48" s="41">
        <f t="shared" si="3"/>
        <v>206.83</v>
      </c>
    </row>
    <row r="50" spans="2:6" ht="119.25" customHeight="1" x14ac:dyDescent="0.2">
      <c r="B50" s="63" t="s">
        <v>229</v>
      </c>
      <c r="C50" s="63"/>
      <c r="D50" s="63"/>
      <c r="E50" s="63"/>
      <c r="F50" s="63"/>
    </row>
    <row r="82" spans="10:13" x14ac:dyDescent="0.2">
      <c r="M82" s="49"/>
    </row>
    <row r="87" spans="10:13" x14ac:dyDescent="0.2">
      <c r="J87" s="47"/>
    </row>
  </sheetData>
  <mergeCells count="2">
    <mergeCell ref="B3:C3"/>
    <mergeCell ref="B50:F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5"/>
  <sheetViews>
    <sheetView showGridLines="0" zoomScaleNormal="100" workbookViewId="0">
      <selection activeCell="B1" sqref="B1:C1"/>
    </sheetView>
  </sheetViews>
  <sheetFormatPr baseColWidth="10" defaultColWidth="11.453125" defaultRowHeight="10" x14ac:dyDescent="0.25"/>
  <cols>
    <col min="1" max="1" width="3.453125" style="3" customWidth="1"/>
    <col min="2" max="3" width="50.453125" style="3" customWidth="1"/>
    <col min="4" max="16384" width="11.453125" style="3"/>
  </cols>
  <sheetData>
    <row r="1" spans="2:7" ht="10.5" x14ac:dyDescent="0.25">
      <c r="B1" s="66" t="s">
        <v>231</v>
      </c>
      <c r="C1" s="67"/>
    </row>
    <row r="2" spans="2:7" ht="10.5" x14ac:dyDescent="0.25">
      <c r="B2" s="6"/>
      <c r="C2" s="6"/>
    </row>
    <row r="3" spans="2:7" ht="10.5" x14ac:dyDescent="0.25">
      <c r="B3" s="1" t="s">
        <v>202</v>
      </c>
      <c r="C3" s="2" t="s">
        <v>199</v>
      </c>
    </row>
    <row r="4" spans="2:7" x14ac:dyDescent="0.25">
      <c r="B4" s="68" t="s">
        <v>200</v>
      </c>
      <c r="C4" s="64" t="s">
        <v>230</v>
      </c>
    </row>
    <row r="5" spans="2:7" ht="72" customHeight="1" x14ac:dyDescent="0.25">
      <c r="B5" s="68"/>
      <c r="C5" s="65"/>
      <c r="G5" s="5"/>
    </row>
    <row r="6" spans="2:7" ht="34.5" customHeight="1" x14ac:dyDescent="0.25">
      <c r="B6" s="7" t="s">
        <v>201</v>
      </c>
      <c r="C6" s="55" t="s">
        <v>227</v>
      </c>
    </row>
    <row r="7" spans="2:7" ht="36" customHeight="1" x14ac:dyDescent="0.25">
      <c r="B7" s="7" t="s">
        <v>220</v>
      </c>
      <c r="C7" s="4" t="s">
        <v>215</v>
      </c>
    </row>
    <row r="9" spans="2:7" ht="10.5" x14ac:dyDescent="0.25">
      <c r="B9" s="3" t="s">
        <v>212</v>
      </c>
    </row>
    <row r="16" spans="2:7" ht="12.75" customHeight="1" x14ac:dyDescent="0.25">
      <c r="B16" s="69"/>
      <c r="C16" s="69"/>
      <c r="D16" s="69"/>
      <c r="E16" s="69"/>
    </row>
    <row r="17" spans="2:5" x14ac:dyDescent="0.25">
      <c r="B17" s="69"/>
      <c r="C17" s="69"/>
      <c r="D17" s="69"/>
      <c r="E17" s="69"/>
    </row>
    <row r="18" spans="2:5" x14ac:dyDescent="0.25">
      <c r="B18" s="69"/>
      <c r="C18" s="69"/>
      <c r="D18" s="69"/>
      <c r="E18" s="69"/>
    </row>
    <row r="19" spans="2:5" x14ac:dyDescent="0.25">
      <c r="B19" s="69"/>
      <c r="C19" s="69"/>
      <c r="D19" s="69"/>
      <c r="E19" s="69"/>
    </row>
    <row r="20" spans="2:5" ht="15" customHeight="1" x14ac:dyDescent="0.25">
      <c r="B20" s="69"/>
      <c r="C20" s="69"/>
      <c r="D20" s="69"/>
      <c r="E20" s="69"/>
    </row>
    <row r="21" spans="2:5" x14ac:dyDescent="0.25">
      <c r="B21" s="69"/>
      <c r="C21" s="69"/>
      <c r="D21" s="69"/>
      <c r="E21" s="69"/>
    </row>
    <row r="22" spans="2:5" x14ac:dyDescent="0.25">
      <c r="B22" s="69"/>
      <c r="C22" s="69"/>
      <c r="D22" s="69"/>
      <c r="E22" s="69"/>
    </row>
    <row r="23" spans="2:5" x14ac:dyDescent="0.25">
      <c r="B23" s="69"/>
      <c r="C23" s="69"/>
      <c r="D23" s="69"/>
      <c r="E23" s="69"/>
    </row>
    <row r="24" spans="2:5" x14ac:dyDescent="0.25">
      <c r="B24" s="69"/>
      <c r="C24" s="69"/>
      <c r="D24" s="69"/>
      <c r="E24" s="69"/>
    </row>
    <row r="25" spans="2:5" x14ac:dyDescent="0.25">
      <c r="B25" s="69"/>
      <c r="C25" s="69"/>
      <c r="D25" s="69"/>
      <c r="E25" s="69"/>
    </row>
  </sheetData>
  <mergeCells count="4">
    <mergeCell ref="C4:C5"/>
    <mergeCell ref="B1:C1"/>
    <mergeCell ref="B4:B5"/>
    <mergeCell ref="B16:E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2"/>
  <sheetViews>
    <sheetView showGridLines="0" zoomScaleNormal="100" workbookViewId="0">
      <selection activeCell="L12" sqref="L12"/>
    </sheetView>
  </sheetViews>
  <sheetFormatPr baseColWidth="10" defaultColWidth="11.453125" defaultRowHeight="11.25" customHeight="1" x14ac:dyDescent="0.25"/>
  <cols>
    <col min="1" max="1" width="3.453125" style="25" customWidth="1"/>
    <col min="2" max="2" width="41.453125" style="25" customWidth="1"/>
    <col min="3" max="6" width="11.453125" style="25" customWidth="1"/>
    <col min="7" max="16384" width="11.453125" style="25"/>
  </cols>
  <sheetData>
    <row r="1" spans="2:13" ht="11.25" customHeight="1" x14ac:dyDescent="0.25">
      <c r="B1" s="70" t="s">
        <v>232</v>
      </c>
      <c r="C1" s="70"/>
      <c r="D1" s="70"/>
      <c r="E1" s="70"/>
      <c r="F1" s="70"/>
      <c r="G1" s="70"/>
      <c r="H1" s="70"/>
    </row>
    <row r="2" spans="2:13" ht="11.25" customHeight="1" x14ac:dyDescent="0.25">
      <c r="D2" s="26"/>
      <c r="E2" s="26"/>
      <c r="G2" s="27"/>
      <c r="I2" s="28" t="s">
        <v>216</v>
      </c>
    </row>
    <row r="3" spans="2:13" ht="11.25" customHeight="1" x14ac:dyDescent="0.25">
      <c r="B3" s="29"/>
      <c r="C3" s="30">
        <v>2016</v>
      </c>
      <c r="D3" s="30">
        <v>2017</v>
      </c>
      <c r="E3" s="30">
        <v>2018</v>
      </c>
      <c r="F3" s="30">
        <v>2019</v>
      </c>
      <c r="G3" s="30">
        <v>2020</v>
      </c>
      <c r="H3" s="30">
        <v>2021</v>
      </c>
      <c r="I3" s="30">
        <v>2022</v>
      </c>
    </row>
    <row r="4" spans="2:13" ht="11.25" customHeight="1" x14ac:dyDescent="0.25">
      <c r="B4" s="31" t="s">
        <v>210</v>
      </c>
      <c r="C4" s="35">
        <v>69.637</v>
      </c>
      <c r="D4" s="35">
        <v>82.197999999999993</v>
      </c>
      <c r="E4" s="35">
        <v>97.825999999999993</v>
      </c>
      <c r="F4" s="35">
        <v>105.872</v>
      </c>
      <c r="G4" s="35">
        <v>101.194</v>
      </c>
      <c r="H4" s="35">
        <v>77.091999999999999</v>
      </c>
      <c r="I4" s="35">
        <v>113.345</v>
      </c>
    </row>
    <row r="5" spans="2:13" ht="11.25" customHeight="1" x14ac:dyDescent="0.25">
      <c r="B5" s="31" t="s">
        <v>211</v>
      </c>
      <c r="C5" s="36">
        <v>76.120999999999995</v>
      </c>
      <c r="D5" s="36">
        <v>86.792000000000002</v>
      </c>
      <c r="E5" s="36">
        <v>100.199</v>
      </c>
      <c r="F5" s="36">
        <v>108.22799999999999</v>
      </c>
      <c r="G5" s="35">
        <v>103.85599999999999</v>
      </c>
      <c r="H5" s="35">
        <v>78.849000000000004</v>
      </c>
      <c r="I5" s="35">
        <v>114.581</v>
      </c>
      <c r="K5" s="32"/>
    </row>
    <row r="6" spans="2:13" ht="11.25" customHeight="1" x14ac:dyDescent="0.25">
      <c r="D6" s="32"/>
      <c r="E6" s="32"/>
      <c r="F6" s="32"/>
      <c r="G6" s="32"/>
    </row>
    <row r="7" spans="2:13" ht="26.25" customHeight="1" x14ac:dyDescent="0.25">
      <c r="B7" s="71" t="s">
        <v>217</v>
      </c>
      <c r="C7" s="72"/>
      <c r="D7" s="72"/>
      <c r="E7" s="32"/>
      <c r="F7" s="32"/>
    </row>
    <row r="8" spans="2:13" ht="11.25" customHeight="1" x14ac:dyDescent="0.25">
      <c r="D8" s="32"/>
      <c r="E8" s="32"/>
      <c r="F8" s="32"/>
      <c r="G8" s="32"/>
      <c r="H8" s="32"/>
      <c r="M8" s="32"/>
    </row>
    <row r="10" spans="2:13" ht="11.25" customHeight="1" x14ac:dyDescent="0.25">
      <c r="D10" s="33"/>
      <c r="M10" s="34"/>
    </row>
    <row r="42" spans="6:6" ht="11.25" customHeight="1" x14ac:dyDescent="0.25">
      <c r="F42" s="33"/>
    </row>
  </sheetData>
  <mergeCells count="2">
    <mergeCell ref="B1:H1"/>
    <mergeCell ref="B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3"/>
  <sheetViews>
    <sheetView showGridLines="0" zoomScaleNormal="100" workbookViewId="0">
      <selection activeCell="D23" sqref="D23"/>
    </sheetView>
  </sheetViews>
  <sheetFormatPr baseColWidth="10" defaultColWidth="11.453125" defaultRowHeight="11.25" customHeight="1" x14ac:dyDescent="0.25"/>
  <cols>
    <col min="1" max="1" width="3.453125" style="5" customWidth="1"/>
    <col min="2" max="2" width="43.81640625" style="5" customWidth="1"/>
    <col min="3" max="9" width="12.6328125" style="5" customWidth="1"/>
    <col min="10" max="11" width="11.453125" style="5"/>
    <col min="12" max="12" width="19.81640625" style="5" customWidth="1"/>
    <col min="13" max="16384" width="11.453125" style="5"/>
  </cols>
  <sheetData>
    <row r="1" spans="2:12" ht="11.25" customHeight="1" x14ac:dyDescent="0.25">
      <c r="B1" s="73" t="s">
        <v>233</v>
      </c>
      <c r="C1" s="73"/>
      <c r="D1" s="73"/>
      <c r="E1" s="73"/>
    </row>
    <row r="2" spans="2:12" ht="11.25" customHeight="1" x14ac:dyDescent="0.25">
      <c r="C2" s="9"/>
    </row>
    <row r="3" spans="2:12" ht="11.25" customHeight="1" x14ac:dyDescent="0.25">
      <c r="B3" s="13" t="s">
        <v>214</v>
      </c>
      <c r="C3" s="10" t="s">
        <v>213</v>
      </c>
      <c r="E3" s="37"/>
      <c r="F3" s="37"/>
      <c r="G3" s="37"/>
      <c r="H3" s="37"/>
      <c r="I3" s="37"/>
      <c r="J3" s="37"/>
      <c r="K3" s="37"/>
      <c r="L3" s="37"/>
    </row>
    <row r="4" spans="2:12" ht="11.25" customHeight="1" x14ac:dyDescent="0.25">
      <c r="B4" s="11" t="s">
        <v>205</v>
      </c>
      <c r="C4" s="58">
        <v>78800</v>
      </c>
      <c r="E4" s="37"/>
      <c r="F4" s="37"/>
      <c r="G4" s="37"/>
      <c r="H4" s="37"/>
      <c r="I4" s="8"/>
      <c r="J4" s="37"/>
      <c r="K4" s="37"/>
      <c r="L4" s="37"/>
    </row>
    <row r="5" spans="2:12" ht="11.25" customHeight="1" x14ac:dyDescent="0.25">
      <c r="B5" s="14" t="s">
        <v>219</v>
      </c>
      <c r="C5" s="59"/>
      <c r="E5" s="37"/>
      <c r="F5" s="37"/>
      <c r="G5" s="37"/>
      <c r="H5" s="37"/>
      <c r="I5" s="37"/>
      <c r="J5" s="37"/>
      <c r="K5" s="37"/>
      <c r="L5" s="37"/>
    </row>
    <row r="6" spans="2:12" ht="11.25" customHeight="1" x14ac:dyDescent="0.25">
      <c r="B6" s="15" t="s">
        <v>194</v>
      </c>
      <c r="C6" s="60">
        <v>81.100584661821955</v>
      </c>
      <c r="E6" s="37"/>
      <c r="F6" s="51"/>
      <c r="G6" s="37"/>
      <c r="H6" s="37"/>
      <c r="I6" s="52"/>
      <c r="J6" s="37"/>
      <c r="K6" s="37"/>
      <c r="L6" s="37"/>
    </row>
    <row r="7" spans="2:12" ht="11.25" customHeight="1" x14ac:dyDescent="0.25">
      <c r="B7" s="15" t="s">
        <v>195</v>
      </c>
      <c r="C7" s="60">
        <v>7.9328843739299177</v>
      </c>
      <c r="E7" s="37"/>
      <c r="F7" s="51"/>
      <c r="G7" s="37"/>
      <c r="H7" s="37"/>
      <c r="I7" s="52"/>
      <c r="J7" s="37"/>
      <c r="K7" s="37"/>
      <c r="L7" s="37"/>
    </row>
    <row r="8" spans="2:12" ht="11.25" customHeight="1" x14ac:dyDescent="0.25">
      <c r="B8" s="15" t="s">
        <v>196</v>
      </c>
      <c r="C8" s="60">
        <v>4.870068104858654</v>
      </c>
      <c r="E8" s="37"/>
      <c r="F8" s="51"/>
      <c r="G8" s="37"/>
      <c r="H8" s="37"/>
      <c r="I8" s="52"/>
      <c r="J8" s="37"/>
      <c r="K8" s="37"/>
      <c r="L8" s="37"/>
    </row>
    <row r="9" spans="2:12" ht="11.25" customHeight="1" x14ac:dyDescent="0.25">
      <c r="B9" s="15" t="s">
        <v>197</v>
      </c>
      <c r="C9" s="60">
        <v>3.3798779946479978</v>
      </c>
      <c r="E9" s="37"/>
      <c r="F9" s="51"/>
      <c r="G9" s="37"/>
      <c r="H9" s="37"/>
      <c r="I9" s="52"/>
      <c r="J9" s="37"/>
      <c r="K9" s="37"/>
      <c r="L9" s="37"/>
    </row>
    <row r="10" spans="2:12" ht="11.25" customHeight="1" x14ac:dyDescent="0.25">
      <c r="B10" s="16" t="s">
        <v>198</v>
      </c>
      <c r="C10" s="61">
        <v>2.7165848647414679</v>
      </c>
      <c r="E10" s="37"/>
      <c r="F10" s="51"/>
      <c r="G10" s="37"/>
      <c r="H10" s="37"/>
      <c r="I10" s="51"/>
      <c r="J10" s="37"/>
      <c r="K10" s="37"/>
      <c r="L10" s="37"/>
    </row>
    <row r="11" spans="2:12" ht="11.25" customHeight="1" x14ac:dyDescent="0.25">
      <c r="E11" s="53"/>
      <c r="F11" s="51"/>
      <c r="G11" s="37"/>
      <c r="H11" s="37"/>
      <c r="I11" s="54"/>
      <c r="J11" s="54"/>
      <c r="K11" s="37"/>
      <c r="L11" s="37"/>
    </row>
    <row r="12" spans="2:12" ht="25.5" customHeight="1" x14ac:dyDescent="0.25">
      <c r="B12" s="74" t="s">
        <v>223</v>
      </c>
      <c r="C12" s="74"/>
      <c r="E12" s="37"/>
      <c r="F12" s="37"/>
      <c r="G12" s="37"/>
      <c r="H12" s="37"/>
      <c r="I12" s="37"/>
      <c r="J12" s="37"/>
      <c r="K12" s="37"/>
      <c r="L12" s="37"/>
    </row>
    <row r="13" spans="2:12" ht="11.25" customHeight="1" x14ac:dyDescent="0.25">
      <c r="C13" s="50"/>
      <c r="D13" s="50"/>
      <c r="E13" s="50"/>
      <c r="F13" s="50"/>
      <c r="G13" s="50"/>
      <c r="H13" s="50"/>
      <c r="I13" s="50"/>
    </row>
  </sheetData>
  <mergeCells count="2">
    <mergeCell ref="B1:E1"/>
    <mergeCell ref="B12:C1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showGridLines="0" tabSelected="1" topLeftCell="A94" zoomScaleNormal="100" workbookViewId="0">
      <selection activeCell="B107" sqref="B107"/>
    </sheetView>
  </sheetViews>
  <sheetFormatPr baseColWidth="10" defaultColWidth="11.453125" defaultRowHeight="11.25" customHeight="1" x14ac:dyDescent="0.25"/>
  <cols>
    <col min="1" max="1" width="3.453125" style="5" customWidth="1"/>
    <col min="2" max="2" width="8.453125" style="5" customWidth="1"/>
    <col min="3" max="3" width="20.453125" style="5" customWidth="1"/>
    <col min="4" max="4" width="15.453125" style="5" customWidth="1"/>
    <col min="5" max="16384" width="11.453125" style="5"/>
  </cols>
  <sheetData>
    <row r="1" spans="2:8" ht="11.25" customHeight="1" x14ac:dyDescent="0.25">
      <c r="B1" s="50" t="s">
        <v>234</v>
      </c>
      <c r="C1" s="50"/>
      <c r="D1" s="50"/>
      <c r="E1" s="50"/>
      <c r="F1" s="50"/>
      <c r="G1" s="50"/>
      <c r="H1" s="50"/>
    </row>
    <row r="2" spans="2:8" ht="11.25" customHeight="1" x14ac:dyDescent="0.25">
      <c r="B2" s="17"/>
      <c r="C2" s="17"/>
      <c r="D2" s="17"/>
    </row>
    <row r="3" spans="2:8" ht="11.25" customHeight="1" x14ac:dyDescent="0.25">
      <c r="B3" s="18" t="s">
        <v>0</v>
      </c>
      <c r="C3" s="18" t="s">
        <v>203</v>
      </c>
      <c r="D3" s="18" t="s">
        <v>221</v>
      </c>
    </row>
    <row r="4" spans="2:8" ht="11.25" customHeight="1" x14ac:dyDescent="0.25">
      <c r="B4" s="19" t="s">
        <v>1</v>
      </c>
      <c r="C4" s="20" t="s">
        <v>2</v>
      </c>
      <c r="D4" s="56">
        <v>0.15047912553570569</v>
      </c>
    </row>
    <row r="5" spans="2:8" ht="11.25" customHeight="1" x14ac:dyDescent="0.25">
      <c r="B5" s="19" t="s">
        <v>3</v>
      </c>
      <c r="C5" s="20" t="s">
        <v>4</v>
      </c>
      <c r="D5" s="56">
        <v>0.11709527152064324</v>
      </c>
    </row>
    <row r="6" spans="2:8" ht="11.25" customHeight="1" x14ac:dyDescent="0.25">
      <c r="B6" s="21" t="s">
        <v>5</v>
      </c>
      <c r="C6" s="24" t="s">
        <v>6</v>
      </c>
      <c r="D6" s="56">
        <v>0.16564695824093617</v>
      </c>
    </row>
    <row r="7" spans="2:8" ht="11.25" customHeight="1" x14ac:dyDescent="0.25">
      <c r="B7" s="19" t="s">
        <v>7</v>
      </c>
      <c r="C7" s="20" t="s">
        <v>8</v>
      </c>
      <c r="D7" s="56">
        <v>0.19339920117721252</v>
      </c>
    </row>
    <row r="8" spans="2:8" ht="11.25" customHeight="1" x14ac:dyDescent="0.25">
      <c r="B8" s="19" t="s">
        <v>9</v>
      </c>
      <c r="C8" s="20" t="s">
        <v>10</v>
      </c>
      <c r="D8" s="56">
        <v>9.5248698061627141E-2</v>
      </c>
    </row>
    <row r="9" spans="2:8" ht="11.25" customHeight="1" x14ac:dyDescent="0.25">
      <c r="B9" s="19" t="s">
        <v>11</v>
      </c>
      <c r="C9" s="20" t="s">
        <v>12</v>
      </c>
      <c r="D9" s="56">
        <v>0.21397916134758238</v>
      </c>
    </row>
    <row r="10" spans="2:8" ht="11.25" customHeight="1" x14ac:dyDescent="0.25">
      <c r="B10" s="19" t="s">
        <v>13</v>
      </c>
      <c r="C10" s="20" t="s">
        <v>14</v>
      </c>
      <c r="D10" s="56">
        <v>5.0661471689638422E-2</v>
      </c>
    </row>
    <row r="11" spans="2:8" ht="11.25" customHeight="1" x14ac:dyDescent="0.25">
      <c r="B11" s="19" t="s">
        <v>15</v>
      </c>
      <c r="C11" s="20" t="s">
        <v>16</v>
      </c>
      <c r="D11" s="56">
        <v>0.13170000126028711</v>
      </c>
    </row>
    <row r="12" spans="2:8" ht="11.25" customHeight="1" x14ac:dyDescent="0.25">
      <c r="B12" s="19" t="s">
        <v>17</v>
      </c>
      <c r="C12" s="20" t="s">
        <v>18</v>
      </c>
      <c r="D12" s="56">
        <v>8.307699216381885E-2</v>
      </c>
    </row>
    <row r="13" spans="2:8" ht="11.25" customHeight="1" x14ac:dyDescent="0.25">
      <c r="B13" s="19" t="s">
        <v>19</v>
      </c>
      <c r="C13" s="20" t="s">
        <v>20</v>
      </c>
      <c r="D13" s="56">
        <v>0.20282455943187719</v>
      </c>
    </row>
    <row r="14" spans="2:8" ht="11.25" customHeight="1" x14ac:dyDescent="0.25">
      <c r="B14" s="19" t="s">
        <v>21</v>
      </c>
      <c r="C14" s="20" t="s">
        <v>22</v>
      </c>
      <c r="D14" s="56">
        <v>9.5196724493285395E-2</v>
      </c>
    </row>
    <row r="15" spans="2:8" ht="11.25" customHeight="1" x14ac:dyDescent="0.25">
      <c r="B15" s="19" t="s">
        <v>23</v>
      </c>
      <c r="C15" s="20" t="s">
        <v>24</v>
      </c>
      <c r="D15" s="56">
        <v>6.043437204910293E-2</v>
      </c>
    </row>
    <row r="16" spans="2:8" ht="11.25" customHeight="1" x14ac:dyDescent="0.25">
      <c r="B16" s="19" t="s">
        <v>25</v>
      </c>
      <c r="C16" s="20" t="s">
        <v>26</v>
      </c>
      <c r="D16" s="56">
        <v>0.25752142332232597</v>
      </c>
    </row>
    <row r="17" spans="1:4" ht="11.25" customHeight="1" x14ac:dyDescent="0.25">
      <c r="B17" s="19" t="s">
        <v>27</v>
      </c>
      <c r="C17" s="20" t="s">
        <v>28</v>
      </c>
      <c r="D17" s="56">
        <v>0.18669342053580304</v>
      </c>
    </row>
    <row r="18" spans="1:4" ht="11.25" customHeight="1" x14ac:dyDescent="0.25">
      <c r="B18" s="19" t="s">
        <v>29</v>
      </c>
      <c r="C18" s="20" t="s">
        <v>30</v>
      </c>
      <c r="D18" s="56">
        <v>0.12525942208741142</v>
      </c>
    </row>
    <row r="19" spans="1:4" ht="11.25" customHeight="1" x14ac:dyDescent="0.25">
      <c r="B19" s="19" t="s">
        <v>31</v>
      </c>
      <c r="C19" s="20" t="s">
        <v>32</v>
      </c>
      <c r="D19" s="56">
        <v>0.12240141789802493</v>
      </c>
    </row>
    <row r="20" spans="1:4" ht="11.25" customHeight="1" x14ac:dyDescent="0.25">
      <c r="B20" s="19" t="s">
        <v>33</v>
      </c>
      <c r="C20" s="20" t="s">
        <v>34</v>
      </c>
      <c r="D20" s="56">
        <v>7.7753457632353959E-2</v>
      </c>
    </row>
    <row r="21" spans="1:4" ht="11.25" customHeight="1" x14ac:dyDescent="0.25">
      <c r="B21" s="19" t="s">
        <v>35</v>
      </c>
      <c r="C21" s="20" t="s">
        <v>36</v>
      </c>
      <c r="D21" s="56">
        <v>0.21556281277165615</v>
      </c>
    </row>
    <row r="22" spans="1:4" ht="11.25" customHeight="1" x14ac:dyDescent="0.25">
      <c r="A22" s="37"/>
      <c r="B22" s="38" t="s">
        <v>37</v>
      </c>
      <c r="C22" s="20" t="s">
        <v>38</v>
      </c>
      <c r="D22" s="57">
        <v>0.12614270449958448</v>
      </c>
    </row>
    <row r="23" spans="1:4" ht="11.25" customHeight="1" x14ac:dyDescent="0.25">
      <c r="B23" s="22" t="s">
        <v>39</v>
      </c>
      <c r="C23" s="20" t="s">
        <v>40</v>
      </c>
      <c r="D23" s="56">
        <v>0</v>
      </c>
    </row>
    <row r="24" spans="1:4" ht="11.25" customHeight="1" x14ac:dyDescent="0.25">
      <c r="B24" s="22" t="s">
        <v>41</v>
      </c>
      <c r="C24" s="20" t="s">
        <v>42</v>
      </c>
      <c r="D24" s="56">
        <v>0</v>
      </c>
    </row>
    <row r="25" spans="1:4" ht="11.25" customHeight="1" x14ac:dyDescent="0.25">
      <c r="B25" s="19" t="s">
        <v>43</v>
      </c>
      <c r="C25" s="20" t="s">
        <v>44</v>
      </c>
      <c r="D25" s="56">
        <v>0.21114560023099688</v>
      </c>
    </row>
    <row r="26" spans="1:4" ht="11.25" customHeight="1" x14ac:dyDescent="0.25">
      <c r="B26" s="19" t="s">
        <v>45</v>
      </c>
      <c r="C26" s="20" t="s">
        <v>228</v>
      </c>
      <c r="D26" s="56">
        <v>0.13905747998875953</v>
      </c>
    </row>
    <row r="27" spans="1:4" ht="11.25" customHeight="1" x14ac:dyDescent="0.25">
      <c r="B27" s="19" t="s">
        <v>46</v>
      </c>
      <c r="C27" s="20" t="s">
        <v>47</v>
      </c>
      <c r="D27" s="56">
        <v>0.24602604041856377</v>
      </c>
    </row>
    <row r="28" spans="1:4" ht="11.25" customHeight="1" x14ac:dyDescent="0.25">
      <c r="B28" s="19" t="s">
        <v>48</v>
      </c>
      <c r="C28" s="20" t="s">
        <v>49</v>
      </c>
      <c r="D28" s="56">
        <v>9.0755583868194961E-2</v>
      </c>
    </row>
    <row r="29" spans="1:4" ht="11.25" customHeight="1" x14ac:dyDescent="0.25">
      <c r="B29" s="19" t="s">
        <v>50</v>
      </c>
      <c r="C29" s="20" t="s">
        <v>51</v>
      </c>
      <c r="D29" s="56">
        <v>0.15600347985077928</v>
      </c>
    </row>
    <row r="30" spans="1:4" ht="11.25" customHeight="1" x14ac:dyDescent="0.25">
      <c r="B30" s="19" t="s">
        <v>52</v>
      </c>
      <c r="C30" s="20" t="s">
        <v>53</v>
      </c>
      <c r="D30" s="56">
        <v>0.13073915927636195</v>
      </c>
    </row>
    <row r="31" spans="1:4" ht="11.25" customHeight="1" x14ac:dyDescent="0.25">
      <c r="B31" s="19" t="s">
        <v>54</v>
      </c>
      <c r="C31" s="20" t="s">
        <v>55</v>
      </c>
      <c r="D31" s="56">
        <v>0.16663662955928632</v>
      </c>
    </row>
    <row r="32" spans="1:4" ht="11.25" customHeight="1" x14ac:dyDescent="0.25">
      <c r="B32" s="19" t="s">
        <v>56</v>
      </c>
      <c r="C32" s="20" t="s">
        <v>57</v>
      </c>
      <c r="D32" s="56">
        <v>0.10496373093386503</v>
      </c>
    </row>
    <row r="33" spans="2:4" ht="11.25" customHeight="1" x14ac:dyDescent="0.25">
      <c r="B33" s="19" t="s">
        <v>58</v>
      </c>
      <c r="C33" s="20" t="s">
        <v>59</v>
      </c>
      <c r="D33" s="56">
        <v>0.1027586895543795</v>
      </c>
    </row>
    <row r="34" spans="2:4" ht="11.25" customHeight="1" x14ac:dyDescent="0.25">
      <c r="B34" s="19" t="s">
        <v>60</v>
      </c>
      <c r="C34" s="20" t="s">
        <v>61</v>
      </c>
      <c r="D34" s="56">
        <v>8.0266718683087712E-2</v>
      </c>
    </row>
    <row r="35" spans="2:4" ht="11.25" customHeight="1" x14ac:dyDescent="0.25">
      <c r="B35" s="19" t="s">
        <v>62</v>
      </c>
      <c r="C35" s="20" t="s">
        <v>63</v>
      </c>
      <c r="D35" s="56">
        <v>0.19702222111379905</v>
      </c>
    </row>
    <row r="36" spans="2:4" ht="11.25" customHeight="1" x14ac:dyDescent="0.25">
      <c r="B36" s="19" t="s">
        <v>64</v>
      </c>
      <c r="C36" s="20" t="s">
        <v>65</v>
      </c>
      <c r="D36" s="56">
        <v>0.11308577050024365</v>
      </c>
    </row>
    <row r="37" spans="2:4" ht="11.25" customHeight="1" x14ac:dyDescent="0.25">
      <c r="B37" s="19" t="s">
        <v>66</v>
      </c>
      <c r="C37" s="20" t="s">
        <v>67</v>
      </c>
      <c r="D37" s="56">
        <v>0.15853160683040482</v>
      </c>
    </row>
    <row r="38" spans="2:4" ht="11.25" customHeight="1" x14ac:dyDescent="0.25">
      <c r="B38" s="19" t="s">
        <v>68</v>
      </c>
      <c r="C38" s="20" t="s">
        <v>69</v>
      </c>
      <c r="D38" s="56">
        <v>0.14313249240230444</v>
      </c>
    </row>
    <row r="39" spans="2:4" ht="11.25" customHeight="1" x14ac:dyDescent="0.25">
      <c r="B39" s="19" t="s">
        <v>70</v>
      </c>
      <c r="C39" s="20" t="s">
        <v>71</v>
      </c>
      <c r="D39" s="56">
        <v>0.16621211778285766</v>
      </c>
    </row>
    <row r="40" spans="2:4" ht="11.25" customHeight="1" x14ac:dyDescent="0.25">
      <c r="B40" s="19" t="s">
        <v>72</v>
      </c>
      <c r="C40" s="20" t="s">
        <v>73</v>
      </c>
      <c r="D40" s="56">
        <v>0.12045790619236711</v>
      </c>
    </row>
    <row r="41" spans="2:4" ht="11.25" customHeight="1" x14ac:dyDescent="0.25">
      <c r="B41" s="19" t="s">
        <v>74</v>
      </c>
      <c r="C41" s="20" t="s">
        <v>75</v>
      </c>
      <c r="D41" s="56">
        <v>0.11844903630396418</v>
      </c>
    </row>
    <row r="42" spans="2:4" ht="11.25" customHeight="1" x14ac:dyDescent="0.25">
      <c r="B42" s="19" t="s">
        <v>76</v>
      </c>
      <c r="C42" s="20" t="s">
        <v>77</v>
      </c>
      <c r="D42" s="56">
        <v>0.17284551110405225</v>
      </c>
    </row>
    <row r="43" spans="2:4" ht="11.25" customHeight="1" x14ac:dyDescent="0.25">
      <c r="B43" s="19" t="s">
        <v>78</v>
      </c>
      <c r="C43" s="20" t="s">
        <v>79</v>
      </c>
      <c r="D43" s="56">
        <v>0.1433463406864697</v>
      </c>
    </row>
    <row r="44" spans="2:4" ht="11.25" customHeight="1" x14ac:dyDescent="0.25">
      <c r="B44" s="19" t="s">
        <v>80</v>
      </c>
      <c r="C44" s="20" t="s">
        <v>81</v>
      </c>
      <c r="D44" s="56">
        <v>8.7810104606808104E-2</v>
      </c>
    </row>
    <row r="45" spans="2:4" ht="11.25" customHeight="1" x14ac:dyDescent="0.25">
      <c r="B45" s="19" t="s">
        <v>82</v>
      </c>
      <c r="C45" s="20" t="s">
        <v>83</v>
      </c>
      <c r="D45" s="56">
        <v>0.1944136696778592</v>
      </c>
    </row>
    <row r="46" spans="2:4" ht="11.25" customHeight="1" x14ac:dyDescent="0.25">
      <c r="B46" s="19" t="s">
        <v>84</v>
      </c>
      <c r="C46" s="20" t="s">
        <v>85</v>
      </c>
      <c r="D46" s="56">
        <v>0.18436877262134688</v>
      </c>
    </row>
    <row r="47" spans="2:4" ht="11.25" customHeight="1" x14ac:dyDescent="0.25">
      <c r="B47" s="19" t="s">
        <v>86</v>
      </c>
      <c r="C47" s="20" t="s">
        <v>87</v>
      </c>
      <c r="D47" s="56">
        <v>0.12319552565943617</v>
      </c>
    </row>
    <row r="48" spans="2:4" ht="11.25" customHeight="1" x14ac:dyDescent="0.25">
      <c r="B48" s="19" t="s">
        <v>88</v>
      </c>
      <c r="C48" s="20" t="s">
        <v>89</v>
      </c>
      <c r="D48" s="56">
        <v>0.19717026527296028</v>
      </c>
    </row>
    <row r="49" spans="2:4" ht="11.25" customHeight="1" x14ac:dyDescent="0.25">
      <c r="B49" s="19" t="s">
        <v>90</v>
      </c>
      <c r="C49" s="20" t="s">
        <v>91</v>
      </c>
      <c r="D49" s="56">
        <v>0.22771020981180137</v>
      </c>
    </row>
    <row r="50" spans="2:4" ht="11.25" customHeight="1" x14ac:dyDescent="0.25">
      <c r="B50" s="19" t="s">
        <v>92</v>
      </c>
      <c r="C50" s="20" t="s">
        <v>93</v>
      </c>
      <c r="D50" s="56">
        <v>0.15682771800091397</v>
      </c>
    </row>
    <row r="51" spans="2:4" ht="11.25" customHeight="1" x14ac:dyDescent="0.25">
      <c r="B51" s="19" t="s">
        <v>94</v>
      </c>
      <c r="C51" s="20" t="s">
        <v>95</v>
      </c>
      <c r="D51" s="56">
        <v>0.1228527590905677</v>
      </c>
    </row>
    <row r="52" spans="2:4" ht="11.25" customHeight="1" x14ac:dyDescent="0.25">
      <c r="B52" s="19" t="s">
        <v>96</v>
      </c>
      <c r="C52" s="20" t="s">
        <v>97</v>
      </c>
      <c r="D52" s="56">
        <v>0.12051150438527973</v>
      </c>
    </row>
    <row r="53" spans="2:4" ht="11.25" customHeight="1" x14ac:dyDescent="0.25">
      <c r="B53" s="19" t="s">
        <v>98</v>
      </c>
      <c r="C53" s="20" t="s">
        <v>99</v>
      </c>
      <c r="D53" s="56">
        <v>0.13676718063376722</v>
      </c>
    </row>
    <row r="54" spans="2:4" ht="11.25" customHeight="1" x14ac:dyDescent="0.25">
      <c r="B54" s="19" t="s">
        <v>100</v>
      </c>
      <c r="C54" s="20" t="s">
        <v>101</v>
      </c>
      <c r="D54" s="56">
        <v>9.985179890898771E-2</v>
      </c>
    </row>
    <row r="55" spans="2:4" ht="11.25" customHeight="1" x14ac:dyDescent="0.25">
      <c r="B55" s="19" t="s">
        <v>102</v>
      </c>
      <c r="C55" s="20" t="s">
        <v>103</v>
      </c>
      <c r="D55" s="56">
        <v>0.15605171999862813</v>
      </c>
    </row>
    <row r="56" spans="2:4" ht="11.25" customHeight="1" x14ac:dyDescent="0.25">
      <c r="B56" s="19" t="s">
        <v>104</v>
      </c>
      <c r="C56" s="20" t="s">
        <v>105</v>
      </c>
      <c r="D56" s="56">
        <v>0.28596027304593813</v>
      </c>
    </row>
    <row r="57" spans="2:4" ht="11.25" customHeight="1" x14ac:dyDescent="0.25">
      <c r="B57" s="19" t="s">
        <v>106</v>
      </c>
      <c r="C57" s="20" t="s">
        <v>107</v>
      </c>
      <c r="D57" s="56">
        <v>0.1796227921365133</v>
      </c>
    </row>
    <row r="58" spans="2:4" ht="11.25" customHeight="1" x14ac:dyDescent="0.25">
      <c r="B58" s="19" t="s">
        <v>108</v>
      </c>
      <c r="C58" s="20" t="s">
        <v>109</v>
      </c>
      <c r="D58" s="56">
        <v>0.14510792945321679</v>
      </c>
    </row>
    <row r="59" spans="2:4" ht="11.25" customHeight="1" x14ac:dyDescent="0.25">
      <c r="B59" s="19" t="s">
        <v>110</v>
      </c>
      <c r="C59" s="20" t="s">
        <v>111</v>
      </c>
      <c r="D59" s="56">
        <v>0.13607254665004614</v>
      </c>
    </row>
    <row r="60" spans="2:4" ht="11.25" customHeight="1" x14ac:dyDescent="0.25">
      <c r="B60" s="19" t="s">
        <v>112</v>
      </c>
      <c r="C60" s="20" t="s">
        <v>113</v>
      </c>
      <c r="D60" s="56">
        <v>0.13786386610305545</v>
      </c>
    </row>
    <row r="61" spans="2:4" ht="11.25" customHeight="1" x14ac:dyDescent="0.25">
      <c r="B61" s="19" t="s">
        <v>114</v>
      </c>
      <c r="C61" s="20" t="s">
        <v>115</v>
      </c>
      <c r="D61" s="56">
        <v>0.18644789300149067</v>
      </c>
    </row>
    <row r="62" spans="2:4" ht="11.25" customHeight="1" x14ac:dyDescent="0.25">
      <c r="B62" s="19" t="s">
        <v>116</v>
      </c>
      <c r="C62" s="20" t="s">
        <v>117</v>
      </c>
      <c r="D62" s="56">
        <v>0.16008832459287883</v>
      </c>
    </row>
    <row r="63" spans="2:4" ht="11.25" customHeight="1" x14ac:dyDescent="0.25">
      <c r="B63" s="19" t="s">
        <v>118</v>
      </c>
      <c r="C63" s="20" t="s">
        <v>119</v>
      </c>
      <c r="D63" s="56">
        <v>9.8239659728008841E-2</v>
      </c>
    </row>
    <row r="64" spans="2:4" ht="11.25" customHeight="1" x14ac:dyDescent="0.25">
      <c r="B64" s="19" t="s">
        <v>120</v>
      </c>
      <c r="C64" s="20" t="s">
        <v>121</v>
      </c>
      <c r="D64" s="56">
        <v>0.15626623764014888</v>
      </c>
    </row>
    <row r="65" spans="2:4" ht="11.25" customHeight="1" x14ac:dyDescent="0.25">
      <c r="B65" s="19" t="s">
        <v>122</v>
      </c>
      <c r="C65" s="20" t="s">
        <v>123</v>
      </c>
      <c r="D65" s="56">
        <v>0.16356031367377152</v>
      </c>
    </row>
    <row r="66" spans="2:4" ht="11.25" customHeight="1" x14ac:dyDescent="0.25">
      <c r="B66" s="19" t="s">
        <v>124</v>
      </c>
      <c r="C66" s="20" t="s">
        <v>125</v>
      </c>
      <c r="D66" s="56">
        <v>3.0004618688494744E-2</v>
      </c>
    </row>
    <row r="67" spans="2:4" ht="11.25" customHeight="1" x14ac:dyDescent="0.25">
      <c r="B67" s="19" t="s">
        <v>126</v>
      </c>
      <c r="C67" s="20" t="s">
        <v>127</v>
      </c>
      <c r="D67" s="56">
        <v>0.16941726303490579</v>
      </c>
    </row>
    <row r="68" spans="2:4" ht="11.25" customHeight="1" x14ac:dyDescent="0.25">
      <c r="B68" s="19" t="s">
        <v>128</v>
      </c>
      <c r="C68" s="20" t="s">
        <v>129</v>
      </c>
      <c r="D68" s="56">
        <v>8.1222825301030588E-2</v>
      </c>
    </row>
    <row r="69" spans="2:4" ht="11.25" customHeight="1" x14ac:dyDescent="0.25">
      <c r="B69" s="19" t="s">
        <v>130</v>
      </c>
      <c r="C69" s="20" t="s">
        <v>131</v>
      </c>
      <c r="D69" s="56">
        <v>0.14678679218435223</v>
      </c>
    </row>
    <row r="70" spans="2:4" ht="11.25" customHeight="1" x14ac:dyDescent="0.25">
      <c r="B70" s="19" t="s">
        <v>132</v>
      </c>
      <c r="C70" s="20" t="s">
        <v>133</v>
      </c>
      <c r="D70" s="56">
        <v>0.12795791289594774</v>
      </c>
    </row>
    <row r="71" spans="2:4" ht="11.25" customHeight="1" x14ac:dyDescent="0.25">
      <c r="B71" s="19" t="s">
        <v>134</v>
      </c>
      <c r="C71" s="20" t="s">
        <v>135</v>
      </c>
      <c r="D71" s="56">
        <v>0.19918712299603239</v>
      </c>
    </row>
    <row r="72" spans="2:4" ht="11.25" customHeight="1" x14ac:dyDescent="0.25">
      <c r="B72" s="19" t="s">
        <v>136</v>
      </c>
      <c r="C72" s="20" t="s">
        <v>137</v>
      </c>
      <c r="D72" s="56">
        <v>0.12398799274175555</v>
      </c>
    </row>
    <row r="73" spans="2:4" ht="11.25" customHeight="1" x14ac:dyDescent="0.25">
      <c r="B73" s="19" t="s">
        <v>138</v>
      </c>
      <c r="C73" s="20" t="s">
        <v>139</v>
      </c>
      <c r="D73" s="56">
        <v>0.18768929927978181</v>
      </c>
    </row>
    <row r="74" spans="2:4" ht="11.25" customHeight="1" x14ac:dyDescent="0.25">
      <c r="B74" s="19" t="s">
        <v>140</v>
      </c>
      <c r="C74" s="20" t="s">
        <v>141</v>
      </c>
      <c r="D74" s="56">
        <v>0.12897114543864763</v>
      </c>
    </row>
    <row r="75" spans="2:4" ht="11.25" customHeight="1" x14ac:dyDescent="0.25">
      <c r="B75" s="19" t="s">
        <v>142</v>
      </c>
      <c r="C75" s="20" t="s">
        <v>143</v>
      </c>
      <c r="D75" s="56">
        <v>0.12012416033211927</v>
      </c>
    </row>
    <row r="76" spans="2:4" ht="11.25" customHeight="1" x14ac:dyDescent="0.25">
      <c r="B76" s="19" t="s">
        <v>144</v>
      </c>
      <c r="C76" s="20" t="s">
        <v>145</v>
      </c>
      <c r="D76" s="56">
        <v>0.13050522466816297</v>
      </c>
    </row>
    <row r="77" spans="2:4" ht="11.25" customHeight="1" x14ac:dyDescent="0.25">
      <c r="B77" s="19" t="s">
        <v>146</v>
      </c>
      <c r="C77" s="20" t="s">
        <v>147</v>
      </c>
      <c r="D77" s="56">
        <v>0.15051808762043264</v>
      </c>
    </row>
    <row r="78" spans="2:4" ht="11.25" customHeight="1" x14ac:dyDescent="0.25">
      <c r="B78" s="19" t="s">
        <v>148</v>
      </c>
      <c r="C78" s="20" t="s">
        <v>149</v>
      </c>
      <c r="D78" s="56">
        <v>0.1133317151778724</v>
      </c>
    </row>
    <row r="79" spans="2:4" ht="11.25" customHeight="1" x14ac:dyDescent="0.25">
      <c r="B79" s="19" t="s">
        <v>150</v>
      </c>
      <c r="C79" s="20" t="s">
        <v>151</v>
      </c>
      <c r="D79" s="56">
        <v>0.65291851745432916</v>
      </c>
    </row>
    <row r="80" spans="2:4" ht="11.25" customHeight="1" x14ac:dyDescent="0.25">
      <c r="B80" s="19" t="s">
        <v>152</v>
      </c>
      <c r="C80" s="20" t="s">
        <v>153</v>
      </c>
      <c r="D80" s="56">
        <v>0.20287236948914594</v>
      </c>
    </row>
    <row r="81" spans="2:4" ht="11.25" customHeight="1" x14ac:dyDescent="0.25">
      <c r="B81" s="19" t="s">
        <v>154</v>
      </c>
      <c r="C81" s="20" t="s">
        <v>155</v>
      </c>
      <c r="D81" s="56">
        <v>0.19897454891565333</v>
      </c>
    </row>
    <row r="82" spans="2:4" ht="11.25" customHeight="1" x14ac:dyDescent="0.25">
      <c r="B82" s="19" t="s">
        <v>156</v>
      </c>
      <c r="C82" s="20" t="s">
        <v>157</v>
      </c>
      <c r="D82" s="56">
        <v>0.37180545989299574</v>
      </c>
    </row>
    <row r="83" spans="2:4" ht="11.25" customHeight="1" x14ac:dyDescent="0.25">
      <c r="B83" s="19" t="s">
        <v>158</v>
      </c>
      <c r="C83" s="20" t="s">
        <v>159</v>
      </c>
      <c r="D83" s="56">
        <v>0.1407316234365667</v>
      </c>
    </row>
    <row r="84" spans="2:4" ht="11.25" customHeight="1" x14ac:dyDescent="0.25">
      <c r="B84" s="19" t="s">
        <v>160</v>
      </c>
      <c r="C84" s="20" t="s">
        <v>161</v>
      </c>
      <c r="D84" s="56">
        <v>0.12298395188432056</v>
      </c>
    </row>
    <row r="85" spans="2:4" ht="11.25" customHeight="1" x14ac:dyDescent="0.25">
      <c r="B85" s="19" t="s">
        <v>162</v>
      </c>
      <c r="C85" s="20" t="s">
        <v>163</v>
      </c>
      <c r="D85" s="56">
        <v>6.4475380931077131E-2</v>
      </c>
    </row>
    <row r="86" spans="2:4" ht="11.25" customHeight="1" x14ac:dyDescent="0.25">
      <c r="B86" s="19" t="s">
        <v>164</v>
      </c>
      <c r="C86" s="20" t="s">
        <v>165</v>
      </c>
      <c r="D86" s="56">
        <v>0.15585699170663406</v>
      </c>
    </row>
    <row r="87" spans="2:4" ht="11.25" customHeight="1" x14ac:dyDescent="0.25">
      <c r="B87" s="19" t="s">
        <v>166</v>
      </c>
      <c r="C87" s="20" t="s">
        <v>167</v>
      </c>
      <c r="D87" s="56">
        <v>9.5088558095965572E-2</v>
      </c>
    </row>
    <row r="88" spans="2:4" ht="11.25" customHeight="1" x14ac:dyDescent="0.25">
      <c r="B88" s="19" t="s">
        <v>168</v>
      </c>
      <c r="C88" s="20" t="s">
        <v>169</v>
      </c>
      <c r="D88" s="56">
        <v>6.078899297917225E-2</v>
      </c>
    </row>
    <row r="89" spans="2:4" ht="11.25" customHeight="1" x14ac:dyDescent="0.25">
      <c r="B89" s="19" t="s">
        <v>170</v>
      </c>
      <c r="C89" s="20" t="s">
        <v>171</v>
      </c>
      <c r="D89" s="56">
        <v>9.0528905289052886E-2</v>
      </c>
    </row>
    <row r="90" spans="2:4" ht="11.25" customHeight="1" x14ac:dyDescent="0.25">
      <c r="B90" s="19" t="s">
        <v>172</v>
      </c>
      <c r="C90" s="20" t="s">
        <v>173</v>
      </c>
      <c r="D90" s="56">
        <v>0.21760308152837241</v>
      </c>
    </row>
    <row r="91" spans="2:4" ht="11.25" customHeight="1" x14ac:dyDescent="0.25">
      <c r="B91" s="19" t="s">
        <v>174</v>
      </c>
      <c r="C91" s="20" t="s">
        <v>175</v>
      </c>
      <c r="D91" s="56">
        <v>0.18711684509104218</v>
      </c>
    </row>
    <row r="92" spans="2:4" ht="11.25" customHeight="1" x14ac:dyDescent="0.25">
      <c r="B92" s="19" t="s">
        <v>176</v>
      </c>
      <c r="C92" s="20" t="s">
        <v>177</v>
      </c>
      <c r="D92" s="56">
        <v>0.1203975517565571</v>
      </c>
    </row>
    <row r="93" spans="2:4" ht="11.25" customHeight="1" x14ac:dyDescent="0.25">
      <c r="B93" s="19" t="s">
        <v>178</v>
      </c>
      <c r="C93" s="20" t="s">
        <v>179</v>
      </c>
      <c r="D93" s="56">
        <v>0.16098908325660924</v>
      </c>
    </row>
    <row r="94" spans="2:4" ht="11.25" customHeight="1" x14ac:dyDescent="0.25">
      <c r="B94" s="19" t="s">
        <v>180</v>
      </c>
      <c r="C94" s="20" t="s">
        <v>181</v>
      </c>
      <c r="D94" s="56">
        <v>0.16987141677480241</v>
      </c>
    </row>
    <row r="95" spans="2:4" ht="11.25" customHeight="1" x14ac:dyDescent="0.25">
      <c r="B95" s="19" t="s">
        <v>182</v>
      </c>
      <c r="C95" s="20" t="s">
        <v>183</v>
      </c>
      <c r="D95" s="56">
        <v>0.32399455002544991</v>
      </c>
    </row>
    <row r="96" spans="2:4" ht="11.25" customHeight="1" x14ac:dyDescent="0.25">
      <c r="B96" s="19" t="s">
        <v>184</v>
      </c>
      <c r="C96" s="20" t="s">
        <v>185</v>
      </c>
      <c r="D96" s="56">
        <v>0.28592675698716791</v>
      </c>
    </row>
    <row r="97" spans="2:4" ht="11.25" customHeight="1" x14ac:dyDescent="0.25">
      <c r="B97" s="19" t="s">
        <v>186</v>
      </c>
      <c r="C97" s="20" t="s">
        <v>222</v>
      </c>
      <c r="D97" s="56">
        <v>0.24401890420260833</v>
      </c>
    </row>
    <row r="98" spans="2:4" ht="11.25" customHeight="1" x14ac:dyDescent="0.25">
      <c r="B98" s="19" t="s">
        <v>187</v>
      </c>
      <c r="C98" s="20" t="s">
        <v>188</v>
      </c>
      <c r="D98" s="56">
        <v>0.30658061421064864</v>
      </c>
    </row>
    <row r="99" spans="2:4" ht="11.25" customHeight="1" x14ac:dyDescent="0.25">
      <c r="B99" s="19" t="s">
        <v>189</v>
      </c>
      <c r="C99" s="20" t="s">
        <v>190</v>
      </c>
      <c r="D99" s="56">
        <v>0.37248822379279284</v>
      </c>
    </row>
    <row r="100" spans="2:4" ht="11.25" customHeight="1" x14ac:dyDescent="0.25">
      <c r="B100" s="23">
        <v>971</v>
      </c>
      <c r="C100" s="20" t="s">
        <v>191</v>
      </c>
      <c r="D100" s="56">
        <v>0.24299799319431112</v>
      </c>
    </row>
    <row r="101" spans="2:4" ht="11.25" customHeight="1" x14ac:dyDescent="0.25">
      <c r="B101" s="23">
        <v>972</v>
      </c>
      <c r="C101" s="20" t="s">
        <v>192</v>
      </c>
      <c r="D101" s="56">
        <v>0.19348292867086667</v>
      </c>
    </row>
    <row r="102" spans="2:4" ht="11.25" customHeight="1" x14ac:dyDescent="0.25">
      <c r="B102" s="23">
        <v>973</v>
      </c>
      <c r="C102" s="20" t="s">
        <v>193</v>
      </c>
      <c r="D102" s="56">
        <v>0.40522287257991896</v>
      </c>
    </row>
    <row r="103" spans="2:4" ht="11.25" customHeight="1" x14ac:dyDescent="0.25">
      <c r="B103" s="23">
        <v>974</v>
      </c>
      <c r="C103" s="20" t="s">
        <v>204</v>
      </c>
      <c r="D103" s="56">
        <v>6.0815173743585344E-3</v>
      </c>
    </row>
    <row r="105" spans="2:4" ht="11.25" customHeight="1" x14ac:dyDescent="0.25">
      <c r="B105" s="5" t="s">
        <v>225</v>
      </c>
    </row>
    <row r="106" spans="2:4" ht="11.25" customHeight="1" x14ac:dyDescent="0.25">
      <c r="B106" s="5" t="s">
        <v>218</v>
      </c>
    </row>
    <row r="107" spans="2:4" ht="12" x14ac:dyDescent="0.25">
      <c r="B107" s="5" t="s">
        <v>226</v>
      </c>
    </row>
    <row r="112" spans="2:4" ht="11.25" customHeight="1" x14ac:dyDescent="0.25">
      <c r="D112" s="12"/>
    </row>
  </sheetData>
  <sortState xmlns:xlrd2="http://schemas.microsoft.com/office/spreadsheetml/2017/richdata2" ref="B4:D103">
    <sortCondition ref="B4:B103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Schéma 1</vt:lpstr>
      <vt:lpstr>Tableau 1</vt:lpstr>
      <vt:lpstr>Graphique 1</vt:lpstr>
      <vt:lpstr>Tableau 2</vt:lpstr>
      <vt:lpstr>Tableau complémentaire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Émilie Morin</cp:lastModifiedBy>
  <dcterms:created xsi:type="dcterms:W3CDTF">2009-10-05T08:20:59Z</dcterms:created>
  <dcterms:modified xsi:type="dcterms:W3CDTF">2023-09-19T15:10:55Z</dcterms:modified>
</cp:coreProperties>
</file>