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D03D693A-2990-4145-94A8-61C1F5A92C49}" xr6:coauthVersionLast="47" xr6:coauthVersionMax="47" xr10:uidLastSave="{00000000-0000-0000-0000-000000000000}"/>
  <bookViews>
    <workbookView xWindow="-110" yWindow="-110" windowWidth="19420" windowHeight="10300" firstSheet="2" activeTab="5" xr2:uid="{00000000-000D-0000-FFFF-FFFF00000000}"/>
  </bookViews>
  <sheets>
    <sheet name=" Tableau 1 " sheetId="3" r:id="rId1"/>
    <sheet name=" Tableau 2" sheetId="4" r:id="rId2"/>
    <sheet name="Tableau 3" sheetId="1" r:id="rId3"/>
    <sheet name=" Tableau 4" sheetId="5" r:id="rId4"/>
    <sheet name="Tableau complémentaire 1" sheetId="8" r:id="rId5"/>
    <sheet name=" Tableau complémentaire 2"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4" l="1"/>
  <c r="D11" i="4"/>
  <c r="C11" i="4"/>
  <c r="Q22" i="8" l="1"/>
  <c r="Q20" i="8"/>
  <c r="Q16" i="8"/>
  <c r="Q18" i="8"/>
  <c r="Q7" i="8"/>
</calcChain>
</file>

<file path=xl/sharedStrings.xml><?xml version="1.0" encoding="utf-8"?>
<sst xmlns="http://schemas.openxmlformats.org/spreadsheetml/2006/main" count="479" uniqueCount="276">
  <si>
    <t>Allocations familiales</t>
  </si>
  <si>
    <t>Allocation de soutien familial</t>
  </si>
  <si>
    <t xml:space="preserve">Complément familial </t>
  </si>
  <si>
    <t>Allocation de rentrée scolaire</t>
  </si>
  <si>
    <t>+ 4,3</t>
  </si>
  <si>
    <t>+ 2,3</t>
  </si>
  <si>
    <t>+ 0,8</t>
  </si>
  <si>
    <t>- 0,8</t>
  </si>
  <si>
    <t>750</t>
  </si>
  <si>
    <t>Sans condition de ressources</t>
  </si>
  <si>
    <t>- 0,6</t>
  </si>
  <si>
    <t>0</t>
  </si>
  <si>
    <t xml:space="preserve">Enfant âgé de 11 à 14 ans </t>
  </si>
  <si>
    <t xml:space="preserve">Enfant âgé de 15 à 18 ans </t>
  </si>
  <si>
    <t xml:space="preserve"> Par enfant supplémentaire</t>
  </si>
  <si>
    <t>+0,4</t>
  </si>
  <si>
    <t>-0,3</t>
  </si>
  <si>
    <t>-1,0</t>
  </si>
  <si>
    <t>-0,6</t>
  </si>
  <si>
    <t>-0,7</t>
  </si>
  <si>
    <t>+0,7</t>
  </si>
  <si>
    <t>+1,1</t>
  </si>
  <si>
    <t>+0,6</t>
  </si>
  <si>
    <t>+1,4</t>
  </si>
  <si>
    <t>-1,1</t>
  </si>
  <si>
    <t>+0,8</t>
  </si>
  <si>
    <t>+1,3</t>
  </si>
  <si>
    <t>-0,1</t>
  </si>
  <si>
    <t>+0,5</t>
  </si>
  <si>
    <t>+0,2</t>
  </si>
  <si>
    <t>+0,3</t>
  </si>
  <si>
    <t>Par enfant supplémentaire</t>
  </si>
  <si>
    <t xml:space="preserve">Enfant âgé de 6 à 10 ans </t>
  </si>
  <si>
    <t xml:space="preserve"> Allocations familiales (AF)</t>
  </si>
  <si>
    <t xml:space="preserve"> Complément familial (CF)</t>
  </si>
  <si>
    <t xml:space="preserve"> Allocation de rentrée scolaire (ARS)</t>
  </si>
  <si>
    <t xml:space="preserve"> Allocation de soutien familial (ASF)</t>
  </si>
  <si>
    <t>En euros</t>
  </si>
  <si>
    <t xml:space="preserve">Montant mensuel net </t>
  </si>
  <si>
    <t>En millions d’euros courants</t>
  </si>
  <si>
    <t>Enfant privé de l’aide de ses deux parents</t>
  </si>
  <si>
    <t>Montant à mi-taux</t>
  </si>
  <si>
    <t>Montant à quart-taux</t>
  </si>
  <si>
    <t>2 enfants à charge</t>
  </si>
  <si>
    <t>sans limite</t>
  </si>
  <si>
    <t>Activité au plus égale à un mi-temps</t>
  </si>
  <si>
    <t>Allocation de base à taux partiel</t>
  </si>
  <si>
    <t>Allocation de base à taux plein</t>
  </si>
  <si>
    <t>+1,8</t>
  </si>
  <si>
    <t>-1,2</t>
  </si>
  <si>
    <t xml:space="preserve">Prestation d’accueil du jeune enfant </t>
  </si>
  <si>
    <t>Allocation de base (AB)</t>
  </si>
  <si>
    <t>Prime à la naissance ou à l’adoption</t>
  </si>
  <si>
    <t>Montant mensuel des allocations familiales</t>
  </si>
  <si>
    <r>
      <t>Ensemble des prestations familiales</t>
    </r>
    <r>
      <rPr>
        <b/>
        <vertAlign val="superscript"/>
        <sz val="8"/>
        <rFont val="Arial"/>
        <family val="2"/>
      </rPr>
      <t>1</t>
    </r>
  </si>
  <si>
    <r>
      <t>Activité comprise entre un mi-temps et un 4/5</t>
    </r>
    <r>
      <rPr>
        <vertAlign val="superscript"/>
        <sz val="8"/>
        <rFont val="Arial"/>
        <family val="2"/>
      </rPr>
      <t>e</t>
    </r>
    <r>
      <rPr>
        <sz val="8"/>
        <color indexed="8"/>
        <rFont val="Arial"/>
        <family val="2"/>
      </rPr>
      <t/>
    </r>
  </si>
  <si>
    <t>-0,2</t>
  </si>
  <si>
    <t>+0,1</t>
  </si>
  <si>
    <t>+1,0</t>
  </si>
  <si>
    <r>
      <t>Prime à l’adoption</t>
    </r>
    <r>
      <rPr>
        <sz val="8"/>
        <rFont val="Arial"/>
        <family val="2"/>
      </rPr>
      <t xml:space="preserve"> (par enfant, versée une seule fois)</t>
    </r>
  </si>
  <si>
    <r>
      <t>Cessation complète d’activité</t>
    </r>
    <r>
      <rPr>
        <vertAlign val="superscript"/>
        <sz val="8"/>
        <color indexed="8"/>
        <rFont val="Arial"/>
        <family val="2"/>
      </rPr>
      <t/>
    </r>
  </si>
  <si>
    <t>Prestations  d’entretien</t>
  </si>
  <si>
    <t>Évolution en euros constants et en %</t>
  </si>
  <si>
    <t>+0,9</t>
  </si>
  <si>
    <t>-0,8</t>
  </si>
  <si>
    <t>-1,9</t>
  </si>
  <si>
    <t>-0,5</t>
  </si>
  <si>
    <t xml:space="preserve">Prepare majorée </t>
  </si>
  <si>
    <t>2016 (1)</t>
  </si>
  <si>
    <t>+2,1</t>
  </si>
  <si>
    <t>-1,7</t>
  </si>
  <si>
    <t>-0,4</t>
  </si>
  <si>
    <t>Allocation de base de la Paje</t>
  </si>
  <si>
    <t xml:space="preserve">1 enfant à charge (uniquement dans les DROM) </t>
  </si>
  <si>
    <t>évolution annuelle en %</t>
  </si>
  <si>
    <t>0,0</t>
  </si>
  <si>
    <t>+0,0</t>
  </si>
  <si>
    <t>-1,5</t>
  </si>
  <si>
    <t>Montant à taux plein</t>
  </si>
  <si>
    <t>Données définitives</t>
  </si>
  <si>
    <t>-</t>
  </si>
  <si>
    <t>Prestation d’accueil du jeune enfant
(Paje)</t>
  </si>
  <si>
    <t>Prestation partagée d’éducation de l’enfant (Prepare)</t>
  </si>
  <si>
    <t>Entretien de l’enfant</t>
  </si>
  <si>
    <t>Enfant privé de l’aide de l’un de ses deux parents</t>
  </si>
  <si>
    <t>Évolution annuelle en %</t>
  </si>
  <si>
    <t>allocation de base (AB)</t>
  </si>
  <si>
    <t>prime à la naissance ou à l’adoption</t>
  </si>
  <si>
    <t>Nombre d’enfants</t>
  </si>
  <si>
    <t>Prestations d’entretien</t>
  </si>
  <si>
    <t>Prestation d’accueil du jeune enfant (Paje), dont</t>
  </si>
  <si>
    <t>complément mode de garde (CMG)</t>
  </si>
  <si>
    <t>Dépenses annuelles (en millions d’euros courants)</t>
  </si>
  <si>
    <t>12 894 </t>
  </si>
  <si>
    <t>13 079 </t>
  </si>
  <si>
    <t>12 974 </t>
  </si>
  <si>
    <t>12 454 </t>
  </si>
  <si>
    <t>12 360 </t>
  </si>
  <si>
    <t>11 892 </t>
  </si>
  <si>
    <t>11 501 </t>
  </si>
  <si>
    <t>4 308 </t>
  </si>
  <si>
    <t>4 327 </t>
  </si>
  <si>
    <t>4 280 </t>
  </si>
  <si>
    <t>4 095 </t>
  </si>
  <si>
    <t>3 935 </t>
  </si>
  <si>
    <t>3 776 </t>
  </si>
  <si>
    <t>3 625 </t>
  </si>
  <si>
    <t>647 </t>
  </si>
  <si>
    <t>655 </t>
  </si>
  <si>
    <t>646 </t>
  </si>
  <si>
    <t>396 </t>
  </si>
  <si>
    <t>606 </t>
  </si>
  <si>
    <t>589 </t>
  </si>
  <si>
    <t>566 </t>
  </si>
  <si>
    <t>2 064 </t>
  </si>
  <si>
    <t>2 026 </t>
  </si>
  <si>
    <t>1 963 </t>
  </si>
  <si>
    <t>1 788 </t>
  </si>
  <si>
    <t>1 584 </t>
  </si>
  <si>
    <t>1 233 </t>
  </si>
  <si>
    <t>980 </t>
  </si>
  <si>
    <t>5 875 </t>
  </si>
  <si>
    <t>6 070 </t>
  </si>
  <si>
    <t>6 085 </t>
  </si>
  <si>
    <t>6 174 </t>
  </si>
  <si>
    <t>6 234 </t>
  </si>
  <si>
    <t>6 294 </t>
  </si>
  <si>
    <t>6 329 </t>
  </si>
  <si>
    <t>12 652 </t>
  </si>
  <si>
    <t>12 965 </t>
  </si>
  <si>
    <t>13 160 </t>
  </si>
  <si>
    <t>12 863 </t>
  </si>
  <si>
    <t>12 513 </t>
  </si>
  <si>
    <t>12 594 </t>
  </si>
  <si>
    <t>12 701 </t>
  </si>
  <si>
    <t>1 653 </t>
  </si>
  <si>
    <t>1 678 </t>
  </si>
  <si>
    <t>1 774 </t>
  </si>
  <si>
    <t>1 901 </t>
  </si>
  <si>
    <t>2 008 </t>
  </si>
  <si>
    <t>2 138 </t>
  </si>
  <si>
    <t>2 286 </t>
  </si>
  <si>
    <t>1 870 </t>
  </si>
  <si>
    <t>1 916 </t>
  </si>
  <si>
    <t>1 960 </t>
  </si>
  <si>
    <t>1 984 </t>
  </si>
  <si>
    <t>1 995 </t>
  </si>
  <si>
    <t>2 013 </t>
  </si>
  <si>
    <t>2 031 </t>
  </si>
  <si>
    <t>1 285 </t>
  </si>
  <si>
    <t>1 302 </t>
  </si>
  <si>
    <t>1 387 </t>
  </si>
  <si>
    <t>1 473 </t>
  </si>
  <si>
    <t>1 528 </t>
  </si>
  <si>
    <t>1 631 </t>
  </si>
  <si>
    <t>1 724 </t>
  </si>
  <si>
    <t>31 582 </t>
  </si>
  <si>
    <t>32 189 </t>
  </si>
  <si>
    <t>32 564 </t>
  </si>
  <si>
    <t>31 988 </t>
  </si>
  <si>
    <t>31 477 </t>
  </si>
  <si>
    <t>31 377 </t>
  </si>
  <si>
    <t>31 437 </t>
  </si>
  <si>
    <t>+0,9 </t>
  </si>
  <si>
    <t>+1,0 </t>
  </si>
  <si>
    <t>+0,7 </t>
  </si>
  <si>
    <t>-1,8 </t>
  </si>
  <si>
    <t>-1,3 </t>
  </si>
  <si>
    <t>388 </t>
  </si>
  <si>
    <t>394 </t>
  </si>
  <si>
    <t>397 </t>
  </si>
  <si>
    <t>392 </t>
  </si>
  <si>
    <t>384 </t>
  </si>
  <si>
    <t>385 </t>
  </si>
  <si>
    <t>-1,4 </t>
  </si>
  <si>
    <t>-1,2 </t>
  </si>
  <si>
    <t> 17 091</t>
  </si>
  <si>
    <t> 2 278</t>
  </si>
  <si>
    <t> 17 115</t>
  </si>
  <si>
    <t> 16 885</t>
  </si>
  <si>
    <t> 16 858</t>
  </si>
  <si>
    <t> 2 407</t>
  </si>
  <si>
    <t> 2 388</t>
  </si>
  <si>
    <t> 2 353</t>
  </si>
  <si>
    <r>
      <t xml:space="preserve">Prime à la naissance </t>
    </r>
    <r>
      <rPr>
        <sz val="8"/>
        <rFont val="Arial"/>
        <family val="2"/>
      </rPr>
      <t xml:space="preserve">(par enfant, versée une seule fois)  </t>
    </r>
    <r>
      <rPr>
        <b/>
        <sz val="8"/>
        <rFont val="Arial"/>
        <family val="2"/>
      </rPr>
      <t xml:space="preserve">              </t>
    </r>
  </si>
  <si>
    <r>
      <t>Allocation de soutien familial</t>
    </r>
    <r>
      <rPr>
        <sz val="8"/>
        <rFont val="Arial"/>
        <family val="2"/>
      </rPr>
      <t xml:space="preserve"> (par enfant) </t>
    </r>
  </si>
  <si>
    <r>
      <t>Prestation d’accueil du jeune enfant (Paje)</t>
    </r>
    <r>
      <rPr>
        <vertAlign val="superscript"/>
        <sz val="8"/>
        <rFont val="Arial"/>
        <family val="2"/>
      </rPr>
      <t>2</t>
    </r>
  </si>
  <si>
    <t> 2 232</t>
  </si>
  <si>
    <t> 17 076</t>
  </si>
  <si>
    <t>12 719</t>
  </si>
  <si>
    <t>2 331</t>
  </si>
  <si>
    <t>2 034</t>
  </si>
  <si>
    <t>1 771</t>
  </si>
  <si>
    <t>11 230</t>
  </si>
  <si>
    <t>3 374</t>
  </si>
  <si>
    <t>6 381</t>
  </si>
  <si>
    <t>31 342</t>
  </si>
  <si>
    <t>Complément mode de garde (CMG) garde d’enfant à domicile</t>
  </si>
  <si>
    <t>Complément mode de garde (CMG) assistance maternelle</t>
  </si>
  <si>
    <t>Données semi définitives</t>
  </si>
  <si>
    <t>Prestation partagée d’éducation de l’enfant (Prepare), complément (optionnel) de libre choix d’activité (CLCA ou Colca)</t>
  </si>
  <si>
    <r>
      <t>Complément mode de garde (CMG) structure</t>
    </r>
    <r>
      <rPr>
        <vertAlign val="superscript"/>
        <sz val="8"/>
        <rFont val="Arial"/>
        <family val="2"/>
      </rPr>
      <t>3</t>
    </r>
  </si>
  <si>
    <r>
      <t>Familles bénéficiaires d’au moins une prestation familiale</t>
    </r>
    <r>
      <rPr>
        <b/>
        <vertAlign val="superscript"/>
        <sz val="8"/>
        <rFont val="Arial"/>
        <family val="2"/>
      </rPr>
      <t>4</t>
    </r>
  </si>
  <si>
    <r>
      <t>Âgés de moins de 3 ans</t>
    </r>
    <r>
      <rPr>
        <vertAlign val="superscript"/>
        <sz val="8"/>
        <rFont val="Arial"/>
        <family val="2"/>
      </rPr>
      <t>5</t>
    </r>
  </si>
  <si>
    <r>
      <t>Âgés de moins de 21 ans</t>
    </r>
    <r>
      <rPr>
        <vertAlign val="superscript"/>
        <sz val="8"/>
        <rFont val="Arial"/>
        <family val="2"/>
      </rPr>
      <t>5</t>
    </r>
  </si>
  <si>
    <t>-2,0</t>
  </si>
  <si>
    <r>
      <t>Complément familial</t>
    </r>
    <r>
      <rPr>
        <b/>
        <vertAlign val="superscript"/>
        <sz val="8"/>
        <rFont val="Arial"/>
        <family val="2"/>
      </rPr>
      <t>3</t>
    </r>
  </si>
  <si>
    <r>
      <t>Complément familial majoré</t>
    </r>
    <r>
      <rPr>
        <b/>
        <vertAlign val="superscript"/>
        <sz val="8"/>
        <rFont val="Arial"/>
        <family val="2"/>
      </rPr>
      <t>4</t>
    </r>
  </si>
  <si>
    <t> 2 186</t>
  </si>
  <si>
    <t> 17 072</t>
  </si>
  <si>
    <t>10 459</t>
  </si>
  <si>
    <t>3 140</t>
  </si>
  <si>
    <t>5 909</t>
  </si>
  <si>
    <t>2 349</t>
  </si>
  <si>
    <t>2 576</t>
  </si>
  <si>
    <t>1 794</t>
  </si>
  <si>
    <t>31 255</t>
  </si>
  <si>
    <t>+2,6</t>
  </si>
  <si>
    <r>
      <t xml:space="preserve">1. Y compris d’autres prestations que celles qui sont explicitées dans le tableau.
2. Déflateur : indice annuel des prix à la consommation, y compris tabac, en France. 
3. Le nombre moyen de familles bénéficiaires de l’année </t>
    </r>
    <r>
      <rPr>
        <i/>
        <sz val="8"/>
        <rFont val="Arial"/>
        <family val="2"/>
      </rPr>
      <t>n</t>
    </r>
    <r>
      <rPr>
        <sz val="8"/>
        <rFont val="Arial"/>
        <family val="2"/>
      </rPr>
      <t xml:space="preserve"> est la demi-somme des bénéficiaires au 31 décembre de l’année </t>
    </r>
    <r>
      <rPr>
        <i/>
        <sz val="8"/>
        <rFont val="Arial"/>
        <family val="2"/>
      </rPr>
      <t>n</t>
    </r>
    <r>
      <rPr>
        <sz val="8"/>
        <rFont val="Arial"/>
        <family val="2"/>
      </rPr>
      <t xml:space="preserve"> et au 31 décembre de l’année </t>
    </r>
    <r>
      <rPr>
        <i/>
        <sz val="8"/>
        <rFont val="Arial"/>
        <family val="2"/>
      </rPr>
      <t>n-1</t>
    </r>
    <r>
      <rPr>
        <sz val="8"/>
        <rFont val="Arial"/>
        <family val="2"/>
      </rPr>
      <t xml:space="preserve">. Il est calculé à partir des données semi-définitives jusqu’en 2016, puis définitives à partir de 2017 (voir annexe 1.3). En raison de la rupture de série sur le nombre de bénéficiaires en 2016, l’évolution entre les montants moyens 2016 et 2017 est calculée à partir des données semi-définitives 2017 et 2016 pour être comparable aux données passées. L’évolution 2017-2018 est calculée sur données définitives, elle est la même sur données semi-définitives.
</t>
    </r>
    <r>
      <rPr>
        <b/>
        <sz val="8"/>
        <rFont val="Arial"/>
        <family val="2"/>
      </rPr>
      <t>Champ &gt;</t>
    </r>
    <r>
      <rPr>
        <sz val="8"/>
        <rFont val="Arial"/>
        <family val="2"/>
      </rPr>
      <t xml:space="preserve"> Tous régimes, France (hors Mayotte).
</t>
    </r>
    <r>
      <rPr>
        <b/>
        <sz val="8"/>
        <rFont val="Arial"/>
        <family val="2"/>
      </rPr>
      <t xml:space="preserve">Sources &gt; </t>
    </r>
    <r>
      <rPr>
        <sz val="8"/>
        <rFont val="Arial"/>
        <family val="2"/>
      </rPr>
      <t>CNAF ; MSA ; calculs DREES.</t>
    </r>
  </si>
  <si>
    <r>
      <t>Évolution en euros constants</t>
    </r>
    <r>
      <rPr>
        <vertAlign val="superscript"/>
        <sz val="8"/>
        <rFont val="Arial"/>
        <family val="2"/>
      </rPr>
      <t>2</t>
    </r>
    <r>
      <rPr>
        <sz val="8"/>
        <rFont val="Arial"/>
        <family val="2"/>
      </rPr>
      <t xml:space="preserve"> et en %</t>
    </r>
  </si>
  <si>
    <r>
      <t>Montant mensuel moyen</t>
    </r>
    <r>
      <rPr>
        <b/>
        <vertAlign val="superscript"/>
        <sz val="8"/>
        <rFont val="Arial"/>
        <family val="2"/>
      </rPr>
      <t>3</t>
    </r>
    <r>
      <rPr>
        <b/>
        <sz val="8"/>
        <rFont val="Arial"/>
        <family val="2"/>
      </rPr>
      <t xml:space="preserve"> par famille aidée (en euros courants)</t>
    </r>
  </si>
  <si>
    <t>prestation partagée d’éducation de l’enfant (Prepare), complément (optionnel) de libre choix d'activité (CLCA ou Colca)</t>
  </si>
  <si>
    <t xml:space="preserve"> + 4,4</t>
  </si>
  <si>
    <t>719</t>
  </si>
  <si>
    <t>- 1,0</t>
  </si>
  <si>
    <t>+ 41,3</t>
  </si>
  <si>
    <t>- 2,3</t>
  </si>
  <si>
    <t>-2,3</t>
  </si>
  <si>
    <t>699</t>
  </si>
  <si>
    <t>Tableau complémentaire 1. Nombre de familles bénéficiaires de prestations familiales, depuis 2006</t>
  </si>
  <si>
    <t>Tableau complémentaire 2. Dépenses annuelles des principales prestations familiales, depuis 2011</t>
  </si>
  <si>
    <r>
      <t>Familles bénéficiaires d’au moins une prestation familiale</t>
    </r>
    <r>
      <rPr>
        <b/>
        <vertAlign val="superscript"/>
        <sz val="8"/>
        <rFont val="Arial"/>
        <family val="2"/>
      </rPr>
      <t>7</t>
    </r>
  </si>
  <si>
    <r>
      <t>complément mode de garde (CMG) assistance maternelle</t>
    </r>
    <r>
      <rPr>
        <vertAlign val="superscript"/>
        <sz val="8"/>
        <rFont val="Arial"/>
        <family val="2"/>
      </rPr>
      <t>4</t>
    </r>
  </si>
  <si>
    <r>
      <t>complément mode de garde (CMG) garde d’enfant à domicile</t>
    </r>
    <r>
      <rPr>
        <vertAlign val="superscript"/>
        <sz val="8"/>
        <rFont val="Arial"/>
        <family val="2"/>
      </rPr>
      <t>5</t>
    </r>
  </si>
  <si>
    <r>
      <t>complément mode de garde (CMG) structure</t>
    </r>
    <r>
      <rPr>
        <vertAlign val="superscript"/>
        <sz val="8"/>
        <rFont val="Arial"/>
        <family val="2"/>
      </rPr>
      <t>6</t>
    </r>
  </si>
  <si>
    <r>
      <t>âgés de moins de 3 ans</t>
    </r>
    <r>
      <rPr>
        <vertAlign val="superscript"/>
        <sz val="8"/>
        <rFont val="Arial"/>
        <family val="2"/>
      </rPr>
      <t>8</t>
    </r>
  </si>
  <si>
    <r>
      <t>âgés de moins de 21 ans</t>
    </r>
    <r>
      <rPr>
        <vertAlign val="superscript"/>
        <sz val="8"/>
        <rFont val="Arial"/>
        <family val="2"/>
      </rPr>
      <t>8</t>
    </r>
  </si>
  <si>
    <t xml:space="preserve">Nombre d’enfants </t>
  </si>
  <si>
    <r>
      <t>Prestation d’accueil du jeune enfant (Paje)</t>
    </r>
    <r>
      <rPr>
        <vertAlign val="superscript"/>
        <sz val="8"/>
        <rFont val="Arial"/>
        <family val="2"/>
      </rPr>
      <t>2</t>
    </r>
    <r>
      <rPr>
        <sz val="8"/>
        <rFont val="Arial"/>
        <family val="2"/>
      </rPr>
      <t xml:space="preserve">, dont </t>
    </r>
  </si>
  <si>
    <r>
      <t>prestation partagée d’éducation de l’enfant (Prepare), complément (optionnel) de libre choix d’activité (CLCA ou Colca)</t>
    </r>
    <r>
      <rPr>
        <vertAlign val="superscript"/>
        <sz val="8"/>
        <rFont val="Arial"/>
        <family val="2"/>
      </rPr>
      <t>3</t>
    </r>
  </si>
  <si>
    <t>Effectifs en milliers, évolutions en %</t>
  </si>
  <si>
    <r>
      <t>1 enfant à charge (uniquement dans les DROM)</t>
    </r>
    <r>
      <rPr>
        <vertAlign val="superscript"/>
        <sz val="8"/>
        <color theme="1"/>
        <rFont val="Arial"/>
        <family val="2"/>
      </rPr>
      <t xml:space="preserve"> 2</t>
    </r>
  </si>
  <si>
    <r>
      <t xml:space="preserve">2016 </t>
    </r>
    <r>
      <rPr>
        <b/>
        <vertAlign val="superscript"/>
        <sz val="8"/>
        <rFont val="Arial"/>
        <family val="2"/>
      </rPr>
      <t>1</t>
    </r>
  </si>
  <si>
    <r>
      <t>Plafonds de  ressources mensuelles</t>
    </r>
    <r>
      <rPr>
        <b/>
        <vertAlign val="superscript"/>
        <sz val="8"/>
        <color theme="1"/>
        <rFont val="Arial"/>
        <family val="2"/>
      </rPr>
      <t>1</t>
    </r>
    <r>
      <rPr>
        <b/>
        <sz val="8"/>
        <color theme="1"/>
        <rFont val="Arial"/>
        <family val="2"/>
      </rPr>
      <t xml:space="preserve"> 2021</t>
    </r>
  </si>
  <si>
    <r>
      <t>Plafonds des revenus mensuels nets 2021</t>
    </r>
    <r>
      <rPr>
        <b/>
        <vertAlign val="superscript"/>
        <sz val="8"/>
        <rFont val="Arial"/>
        <family val="2"/>
      </rPr>
      <t>1</t>
    </r>
  </si>
  <si>
    <t>4 059 (3 enfants)</t>
  </si>
  <si>
    <t>3 318 (3 enfants)</t>
  </si>
  <si>
    <t>1 660 (3 enfants)</t>
  </si>
  <si>
    <t>3 639 (1 enfant)</t>
  </si>
  <si>
    <t>2 753 (1 enfant)</t>
  </si>
  <si>
    <t>3 046 (1 enfant)</t>
  </si>
  <si>
    <t>3 639 (1 enfant)</t>
  </si>
  <si>
    <t>2 304 (1 enfant)</t>
  </si>
  <si>
    <t xml:space="preserve">2 753 (1 enfant)                 </t>
  </si>
  <si>
    <t xml:space="preserve">2 148 (1 enfant) </t>
  </si>
  <si>
    <t>-1,6</t>
  </si>
  <si>
    <t> 16 900</t>
  </si>
  <si>
    <r>
      <t xml:space="preserve">661 </t>
    </r>
    <r>
      <rPr>
        <vertAlign val="superscript"/>
        <sz val="8"/>
        <rFont val="Arial"/>
        <family val="2"/>
      </rPr>
      <t>6</t>
    </r>
  </si>
  <si>
    <r>
      <t xml:space="preserve">553 </t>
    </r>
    <r>
      <rPr>
        <vertAlign val="superscript"/>
        <sz val="8"/>
        <rFont val="Arial"/>
        <family val="2"/>
      </rPr>
      <t>5</t>
    </r>
  </si>
  <si>
    <r>
      <t>661</t>
    </r>
    <r>
      <rPr>
        <vertAlign val="superscript"/>
        <sz val="8"/>
        <rFont val="Arial"/>
        <family val="2"/>
      </rPr>
      <t xml:space="preserve"> 6</t>
    </r>
  </si>
  <si>
    <r>
      <t>Tableau 1. Barèmes des principales prestations familiales hors allocations familiales, au 1</t>
    </r>
    <r>
      <rPr>
        <b/>
        <vertAlign val="superscript"/>
        <sz val="8"/>
        <rFont val="Arial"/>
        <family val="2"/>
      </rPr>
      <t>er</t>
    </r>
    <r>
      <rPr>
        <b/>
        <sz val="8"/>
        <rFont val="Arial"/>
        <family val="2"/>
      </rPr>
      <t xml:space="preserve"> avril 2023</t>
    </r>
  </si>
  <si>
    <r>
      <t>Allocation de rentrée scolaire</t>
    </r>
    <r>
      <rPr>
        <sz val="8"/>
        <rFont val="Arial"/>
        <family val="2"/>
      </rPr>
      <t xml:space="preserve"> (année 2023-2024) [versée une fois par an]</t>
    </r>
  </si>
  <si>
    <t>2 030 (3 enfants)</t>
  </si>
  <si>
    <r>
      <t>Couple avec deux revenus ou parent isolé</t>
    </r>
    <r>
      <rPr>
        <b/>
        <vertAlign val="superscript"/>
        <sz val="8"/>
        <rFont val="Arial"/>
        <family val="2"/>
      </rPr>
      <t>2</t>
    </r>
  </si>
  <si>
    <t>Couple avec au plus un seul revenu</t>
  </si>
  <si>
    <r>
      <t>Tableau 2. Barème des allocations familiales, au 1</t>
    </r>
    <r>
      <rPr>
        <b/>
        <vertAlign val="superscript"/>
        <sz val="8"/>
        <rFont val="Arial"/>
        <family val="2"/>
      </rPr>
      <t>er</t>
    </r>
    <r>
      <rPr>
        <b/>
        <sz val="8"/>
        <rFont val="Arial"/>
        <family val="2"/>
      </rPr>
      <t xml:space="preserve"> avril 2023</t>
    </r>
  </si>
  <si>
    <r>
      <t>Par enfant supplémentaire</t>
    </r>
    <r>
      <rPr>
        <vertAlign val="superscript"/>
        <sz val="8"/>
        <color theme="1"/>
        <rFont val="Arial"/>
        <family val="2"/>
      </rPr>
      <t>3</t>
    </r>
  </si>
  <si>
    <r>
      <t>Majoration pour les enfants de 14 ans ou plus (par enfant concerné)</t>
    </r>
    <r>
      <rPr>
        <vertAlign val="superscript"/>
        <sz val="8"/>
        <color theme="1"/>
        <rFont val="Arial"/>
        <family val="2"/>
      </rPr>
      <t>4</t>
    </r>
  </si>
  <si>
    <r>
      <t>Allocation forfaitaire provisoire (par enfant concerné)</t>
    </r>
    <r>
      <rPr>
        <vertAlign val="superscript"/>
        <sz val="8"/>
        <color theme="1"/>
        <rFont val="Arial"/>
        <family val="2"/>
      </rPr>
      <t>4</t>
    </r>
  </si>
  <si>
    <t>Tableau 4. Dépenses annuelles des principales prestations familiales, depuis 2014</t>
  </si>
  <si>
    <t>Tableau 3. Nombre de familles bénéficiaires de prestations familiales, depuis 2012</t>
  </si>
  <si>
    <r>
      <t>1. Il y a une rupture de série en 2016. En 2016, nous présentons à la fois les données semi-définitives et définitives de la CNAF (voir annexe 1.3). Cette rupture ne concerne pas les effectifs de nombre d’enfants. 
2. Les cumuls des allocations ou compléments sont possibles dans certains cas (par exemple, Prepare à taux réduit et CMG, AB et Prepare, AB et CMG).
En outre, ce total des bénéficiaires de la Paje ne comprend pas les familles (dont la dernière naissance a eu lieu avant le 1</t>
    </r>
    <r>
      <rPr>
        <vertAlign val="superscript"/>
        <sz val="8"/>
        <rFont val="Arial"/>
        <family val="2"/>
      </rPr>
      <t>er</t>
    </r>
    <r>
      <rPr>
        <sz val="8"/>
        <rFont val="Arial"/>
        <family val="2"/>
      </rPr>
      <t xml:space="preserve"> janvier 2004 et dont le benjamin est âgé de moins de 6 ans) encore bénéficiaires de l’Afeama (aide à la famille pour l’emploi d’une assistante maternelle agréée) ou de l’Aged (allocation de garde d’enfant à domicile) de 2006 à 2009 qui ont cependant été agrégées respectivement avec celles du CMG assistance maternelle et du CMG garde d’enfant à domicile.
3. Y compris APE (allocation parentale d’éducation) jusqu’en 2008.
4. Y compris Afeama jusqu’en 2009.
5. Y compris Aged jusqu’en 2009.
6. Microcrèche ou association, entreprise qui emploie une assistante maternelle ou une garde à domicile.
7. Y compris d’autres prestations que celles explicitées dans le tableau. Par ailleurs, le nombre total de familles bénéficiaires est corrigé des doubles comptes (en cas de cumul de plusieurs prestations).
8. Hors Mayotte jusqu’à fin 2012, y compris Mayotte depuis. Données provisoires en 2020 et 2021.
</t>
    </r>
    <r>
      <rPr>
        <b/>
        <sz val="8"/>
        <rFont val="Arial"/>
        <family val="2"/>
      </rPr>
      <t>Note &gt;</t>
    </r>
    <r>
      <rPr>
        <sz val="8"/>
        <rFont val="Arial"/>
        <family val="2"/>
      </rPr>
      <t xml:space="preserve"> Les effectifs des bénéficiaires des prestations familiales sont au 31 décembre de l'année </t>
    </r>
    <r>
      <rPr>
        <i/>
        <sz val="8"/>
        <rFont val="Arial"/>
        <family val="2"/>
      </rPr>
      <t>n</t>
    </r>
    <r>
      <rPr>
        <sz val="8"/>
        <rFont val="Arial"/>
        <family val="2"/>
      </rPr>
      <t>, les nombres d'enfants sont au 1</t>
    </r>
    <r>
      <rPr>
        <vertAlign val="superscript"/>
        <sz val="8"/>
        <rFont val="Arial"/>
        <family val="2"/>
      </rPr>
      <t>er</t>
    </r>
    <r>
      <rPr>
        <sz val="8"/>
        <rFont val="Arial"/>
        <family val="2"/>
      </rPr>
      <t xml:space="preserve"> janvier de l'année </t>
    </r>
    <r>
      <rPr>
        <i/>
        <sz val="8"/>
        <rFont val="Arial"/>
        <family val="2"/>
      </rPr>
      <t>n+1</t>
    </r>
    <r>
      <rPr>
        <sz val="8"/>
        <rFont val="Arial"/>
        <family val="2"/>
      </rPr>
      <t xml:space="preserve">.
</t>
    </r>
    <r>
      <rPr>
        <b/>
        <sz val="8"/>
        <rFont val="Arial"/>
        <family val="2"/>
      </rPr>
      <t>Champ &gt;</t>
    </r>
    <r>
      <rPr>
        <sz val="8"/>
        <rFont val="Arial"/>
        <family val="2"/>
      </rPr>
      <t xml:space="preserve"> Tous régimes, France (y compris Mayotte depuis 2011).
</t>
    </r>
    <r>
      <rPr>
        <b/>
        <sz val="8"/>
        <rFont val="Arial"/>
        <family val="2"/>
      </rPr>
      <t>Sources &gt;</t>
    </r>
    <r>
      <rPr>
        <sz val="8"/>
        <rFont val="Arial"/>
        <family val="2"/>
      </rPr>
      <t xml:space="preserve"> CNAF ; MSA ; Insee (estimations de la population) ; calculs DREES.</t>
    </r>
  </si>
  <si>
    <r>
      <t xml:space="preserve">1. Revenus nets catégoriels (après déductions fiscales de la caisse des allocations familiales [CAF], abattements ou neutralisations des revenus).
2. On considère qu’il y a deux revenus dans le couple si chacun a un revenu d’activité professionnelle annuel net au moins égal, en 2021, à 5 983 euros. 
3. Dès le premier enfant dans les DROM, les plafonds varient selon le nombre d’enfant(s) ; à Mayotte le montant est différent : 105,56 euros.
4. Dès le premier enfant dans les DROM, les plafonds varient selon le nombre d’enfant(s) ; à Mayotte, le montant est différent : 147,80 euros.
5. Le montant de la majoration du plafond par enfant supplémentaire est différent selon le nombre d’enfants : 461 euros pour le deuxième enfant, 553 euros à partir du troisième.
6. Le montant de la majoration du plafond par enfant supplémentaire est différent selon le nombre d’enfants : 551 euros pour le deuxième enfant, 661 euros à partir du troisième. 
</t>
    </r>
    <r>
      <rPr>
        <b/>
        <sz val="8"/>
        <rFont val="Arial"/>
        <family val="2"/>
      </rPr>
      <t>Note &gt;</t>
    </r>
    <r>
      <rPr>
        <sz val="8"/>
        <rFont val="Arial"/>
        <family val="2"/>
      </rPr>
      <t xml:space="preserve"> Les montants des prestations sont présentés après déduction de la contribution pour le remboursement de la dette sociale (CRDS). 
</t>
    </r>
    <r>
      <rPr>
        <b/>
        <sz val="8"/>
        <rFont val="Arial"/>
        <family val="2"/>
      </rPr>
      <t xml:space="preserve">Lecture &gt; </t>
    </r>
    <r>
      <rPr>
        <sz val="8"/>
        <rFont val="Arial"/>
        <family val="2"/>
      </rPr>
      <t xml:space="preserve">Un couple avec un seul revenu et avec trois enfants à charge dont les ressources mensuelles sont inférieures ou égales à 1 660 euros perçoit le montant majoré du complément familial, soit 277,23 euros par mois. Si ses ressources mensuelles sont comprises entre 1 660 et 3 318 euros, il perçoit le montant de base du complément familial, soit 184,81 euros par mois. Un couple ayant un unique enfant, un seul revenu et dont les ressources mensuelles sont inférieures ou égales à 2 304 euros perçoit l’allocation de base de la Paje à taux plein, soit 184,81 euros par mois. Si ses ressources mensuelles sont comprises entre 2 304 et 2 753 euros, il perçoit l’allocation de base de la prestation d’accueil du jeune enfant (Paje) à taux partiel, soit 92,40 euros par mois.
</t>
    </r>
    <r>
      <rPr>
        <b/>
        <sz val="8"/>
        <rFont val="Arial"/>
        <family val="2"/>
      </rPr>
      <t>Source &gt;</t>
    </r>
    <r>
      <rPr>
        <sz val="8"/>
        <rFont val="Arial"/>
        <family val="2"/>
      </rPr>
      <t xml:space="preserve"> Législation.</t>
    </r>
  </si>
  <si>
    <r>
      <t xml:space="preserve">1. Il y a une rupture de série en 2016. En 2016, nous présentons à la fois les données semi-définitives et définitives de la CNAF (voir annexe 1.3). Cette rupture ne concerne pas les effectifs de nombre d’enfants.
2. Les cumuls des allocations ou compléments sont possibles dans certains cas (par exemple, Prepare à taux réduit et CMG, AB et Prepare, AB et CMG). 
3. Microcrèche ou association, entreprise qui emploie une assistante maternelle ou une garde à domicile.
4. Y compris d’autres prestations que celles explicitées dans le tableau. Par ailleurs, le nombre total de familles bénéficiaires est corrigé des doubles comptes (en cas de cumul de plusieurs prestations).
5. Hors Mayotte jusqu’à fin 2012, y compris Mayotte depuis. Données provisoires en 2020 et 2021.
</t>
    </r>
    <r>
      <rPr>
        <b/>
        <sz val="8"/>
        <rFont val="Arial"/>
        <family val="2"/>
      </rPr>
      <t xml:space="preserve">Note &gt; </t>
    </r>
    <r>
      <rPr>
        <sz val="8"/>
        <rFont val="Arial"/>
        <family val="2"/>
      </rPr>
      <t xml:space="preserve">Les effectifs des bénéficiaires des prestations familiales sont au 31 décembre de l’année </t>
    </r>
    <r>
      <rPr>
        <i/>
        <sz val="8"/>
        <rFont val="Arial"/>
        <family val="2"/>
      </rPr>
      <t>n</t>
    </r>
    <r>
      <rPr>
        <sz val="8"/>
        <rFont val="Arial"/>
        <family val="2"/>
      </rPr>
      <t>, les nombres d’enfants sont au 1</t>
    </r>
    <r>
      <rPr>
        <vertAlign val="superscript"/>
        <sz val="8"/>
        <rFont val="Arial"/>
        <family val="2"/>
      </rPr>
      <t>er</t>
    </r>
    <r>
      <rPr>
        <sz val="8"/>
        <rFont val="Arial"/>
        <family val="2"/>
      </rPr>
      <t xml:space="preserve"> janvier de l’année </t>
    </r>
    <r>
      <rPr>
        <i/>
        <sz val="8"/>
        <rFont val="Arial"/>
        <family val="2"/>
      </rPr>
      <t>n+1</t>
    </r>
    <r>
      <rPr>
        <sz val="8"/>
        <rFont val="Arial"/>
        <family val="2"/>
      </rPr>
      <t xml:space="preserve">.
</t>
    </r>
    <r>
      <rPr>
        <b/>
        <sz val="8"/>
        <rFont val="Arial"/>
        <family val="2"/>
      </rPr>
      <t>Champ &gt;</t>
    </r>
    <r>
      <rPr>
        <sz val="8"/>
        <rFont val="Arial"/>
        <family val="2"/>
      </rPr>
      <t xml:space="preserve"> Tous régimes, France (y compris Mayotte).
</t>
    </r>
    <r>
      <rPr>
        <b/>
        <sz val="8"/>
        <rFont val="Arial"/>
        <family val="2"/>
      </rPr>
      <t>Sources &gt;</t>
    </r>
    <r>
      <rPr>
        <sz val="8"/>
        <rFont val="Arial"/>
        <family val="2"/>
      </rPr>
      <t xml:space="preserve"> CNAF ; MSA ; Insee (estimations de la population) ; calculs DREES.</t>
    </r>
  </si>
  <si>
    <r>
      <t>1. Revenus nets catégoriels (après déductions fiscales de la caisse des allocations familiales [CAF], abattements ou neutralisation des revenus). 
2. À Mayotte, 56,99 euros pour les enfants nés avant le 1</t>
    </r>
    <r>
      <rPr>
        <vertAlign val="superscript"/>
        <sz val="8"/>
        <rFont val="Arial"/>
        <family val="2"/>
      </rPr>
      <t>er</t>
    </r>
    <r>
      <rPr>
        <sz val="8"/>
        <rFont val="Arial"/>
        <family val="2"/>
      </rPr>
      <t xml:space="preserve"> janvier 2012.
3. À Mayotte, le montant est différent : 71,00 euros pour le troisième enfant et 20,55 euros à partir du quatrième enfant. 
4. À Mayotte, il n’y a pas de majoration pour âge, ni d’allocation forfaitaire provisoire.
</t>
    </r>
    <r>
      <rPr>
        <b/>
        <sz val="8"/>
        <rFont val="Arial"/>
        <family val="2"/>
      </rPr>
      <t>Note &gt;</t>
    </r>
    <r>
      <rPr>
        <sz val="8"/>
        <rFont val="Arial"/>
        <family val="2"/>
      </rPr>
      <t xml:space="preserve"> Les montants des prestations sont présentés après déduction de la contribution pour le remboursement de la dette sociale (CRDS). 
</t>
    </r>
    <r>
      <rPr>
        <b/>
        <sz val="8"/>
        <rFont val="Arial"/>
        <family val="2"/>
      </rPr>
      <t>Lecture &gt;</t>
    </r>
    <r>
      <rPr>
        <sz val="8"/>
        <rFont val="Arial"/>
        <family val="2"/>
      </rPr>
      <t xml:space="preserve"> Un foyer avec deux enfants à charge dont les ressources mensuelles sont inférieures ou égales à 5 932 euros perçoit les allocations familiales à taux plein, soit 141,99 euros par mois.
</t>
    </r>
    <r>
      <rPr>
        <b/>
        <sz val="8"/>
        <rFont val="Arial"/>
        <family val="2"/>
      </rPr>
      <t>Source &gt;</t>
    </r>
    <r>
      <rPr>
        <sz val="8"/>
        <rFont val="Arial"/>
        <family val="2"/>
      </rPr>
      <t xml:space="preserve"> Législation.</t>
    </r>
  </si>
  <si>
    <r>
      <t xml:space="preserve">1. Y compris d’autres prestations que celles qui sont explicitées dans le tableau.
2. Déflateur : indice annuel des prix à la consommation, y compris tabac, en France. 
3. Dépenses annuelles divisées par 12 et par le nombre moyen de familles bénéficiaires de l’année. Le nombre moyen de familles bénéficiaires de l’année </t>
    </r>
    <r>
      <rPr>
        <i/>
        <sz val="8"/>
        <rFont val="Arial"/>
        <family val="2"/>
      </rPr>
      <t>n</t>
    </r>
    <r>
      <rPr>
        <sz val="8"/>
        <rFont val="Arial"/>
        <family val="2"/>
      </rPr>
      <t xml:space="preserve"> est la demi-somme des bénéficiaires au 31 décembre de l’année</t>
    </r>
    <r>
      <rPr>
        <i/>
        <sz val="8"/>
        <rFont val="Arial"/>
        <family val="2"/>
      </rPr>
      <t xml:space="preserve"> n</t>
    </r>
    <r>
      <rPr>
        <sz val="8"/>
        <rFont val="Arial"/>
        <family val="2"/>
      </rPr>
      <t xml:space="preserve"> et au 31 décembre de l’année </t>
    </r>
    <r>
      <rPr>
        <i/>
        <sz val="8"/>
        <rFont val="Arial"/>
        <family val="2"/>
      </rPr>
      <t>n-1</t>
    </r>
    <r>
      <rPr>
        <sz val="8"/>
        <rFont val="Arial"/>
        <family val="2"/>
      </rPr>
      <t xml:space="preserve">. Il est calculé à partir des données semi-définitives jusqu’en 2016, puis définitives à partir de 2017 (voir annexe 1.3). En raison de la rupture de série sur le nombre de bénéficiaires en 2016, l’évolution entre les montants moyens 2016 et 2017 est calculée à partir des données semi-définitives 2017 et 2016 pour être comparable aux données passées. L’évolution 2017-2018 est calculée sur données définitives, elle est la même sur données semi-définitives.
</t>
    </r>
    <r>
      <rPr>
        <b/>
        <sz val="8"/>
        <rFont val="Arial"/>
        <family val="2"/>
      </rPr>
      <t>Champ &gt;</t>
    </r>
    <r>
      <rPr>
        <sz val="8"/>
        <rFont val="Arial"/>
        <family val="2"/>
      </rPr>
      <t xml:space="preserve"> Tous régimes, France (hors Mayotte).
</t>
    </r>
    <r>
      <rPr>
        <b/>
        <sz val="8"/>
        <rFont val="Arial"/>
        <family val="2"/>
      </rPr>
      <t>Sources &gt;</t>
    </r>
    <r>
      <rPr>
        <sz val="8"/>
        <rFont val="Arial"/>
        <family val="2"/>
      </rPr>
      <t xml:space="preserve"> CNAF ; MSA ; calculs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</si>
</sst>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0"/>
    <numFmt numFmtId="166" formatCode="#,##0.00&quot; &quot;"/>
    <numFmt numFmtId="167" formatCode="#,##0&quot; &quot;"/>
    <numFmt numFmtId="168" formatCode="_-* #,##0\ _€_-;\-* #,##0\ _€_-;_-* &quot;-&quot;??\ _€_-;_-@_-"/>
    <numFmt numFmtId="169" formatCode="0.000"/>
  </numFmts>
  <fonts count="36">
    <font>
      <sz val="11"/>
      <color theme="1"/>
      <name val="Calibri"/>
      <family val="2"/>
      <scheme val="minor"/>
    </font>
    <font>
      <sz val="10"/>
      <name val="Arial"/>
      <family val="2"/>
    </font>
    <font>
      <sz val="8"/>
      <color indexed="8"/>
      <name val="Arial"/>
      <family val="2"/>
    </font>
    <font>
      <b/>
      <sz val="8"/>
      <color indexed="8"/>
      <name val="Arial"/>
      <family val="2"/>
    </font>
    <font>
      <sz val="8"/>
      <name val="Arial"/>
      <family val="2"/>
    </font>
    <font>
      <vertAlign val="superscript"/>
      <sz val="8"/>
      <color indexed="8"/>
      <name val="Arial"/>
      <family val="2"/>
    </font>
    <font>
      <sz val="8.5"/>
      <name val="LinePrinter"/>
    </font>
    <font>
      <b/>
      <sz val="8"/>
      <name val="Arial"/>
      <family val="2"/>
    </font>
    <font>
      <vertAlign val="superscript"/>
      <sz val="8"/>
      <name val="Arial"/>
      <family val="2"/>
    </font>
    <font>
      <b/>
      <vertAlign val="superscript"/>
      <sz val="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i/>
      <sz val="8"/>
      <color theme="1"/>
      <name val="Arial"/>
      <family val="2"/>
    </font>
    <font>
      <i/>
      <sz val="8"/>
      <name val="Arial"/>
      <family val="2"/>
    </font>
    <font>
      <b/>
      <vertAlign val="superscript"/>
      <sz val="8"/>
      <color theme="1"/>
      <name val="Arial"/>
      <family val="2"/>
    </font>
    <font>
      <vertAlign val="superscript"/>
      <sz val="8"/>
      <color theme="1"/>
      <name val="Arial"/>
      <family val="2"/>
    </font>
    <font>
      <sz val="8"/>
      <color rgb="FFFF0000"/>
      <name val="Arial"/>
      <family val="2"/>
    </font>
    <font>
      <sz val="8"/>
      <color theme="6"/>
      <name val="Arial"/>
      <family val="2"/>
    </font>
    <font>
      <sz val="8"/>
      <color theme="6" tint="-0.249977111117893"/>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C6EFCE"/>
      </patternFill>
    </fill>
    <fill>
      <patternFill patternType="solid">
        <fgColor rgb="FFA5A5A5"/>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hair">
        <color indexed="64"/>
      </bottom>
      <diagonal/>
    </border>
    <border>
      <left/>
      <right/>
      <top style="hair">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4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0" borderId="0" applyNumberFormat="0" applyFill="0" applyBorder="0" applyAlignment="0" applyProtection="0"/>
    <xf numFmtId="0" fontId="13" fillId="26" borderId="24" applyNumberFormat="0" applyAlignment="0" applyProtection="0"/>
    <xf numFmtId="0" fontId="14" fillId="0" borderId="25" applyNumberFormat="0" applyFill="0" applyAlignment="0" applyProtection="0"/>
    <xf numFmtId="0" fontId="15" fillId="27" borderId="24" applyNumberFormat="0" applyAlignment="0" applyProtection="0"/>
    <xf numFmtId="0" fontId="16" fillId="28" borderId="0" applyNumberFormat="0" applyBorder="0" applyAlignment="0" applyProtection="0"/>
    <xf numFmtId="164" fontId="10" fillId="0" borderId="0" applyFont="0" applyFill="0" applyBorder="0" applyAlignment="0" applyProtection="0"/>
    <xf numFmtId="0" fontId="17" fillId="29" borderId="0" applyNumberFormat="0" applyBorder="0" applyAlignment="0" applyProtection="0"/>
    <xf numFmtId="0" fontId="1" fillId="0" borderId="0"/>
    <xf numFmtId="0" fontId="6" fillId="0" borderId="0"/>
    <xf numFmtId="0" fontId="10" fillId="30" borderId="26" applyNumberFormat="0" applyFont="0" applyAlignment="0" applyProtection="0"/>
    <xf numFmtId="0" fontId="18" fillId="31" borderId="0" applyNumberFormat="0" applyBorder="0" applyAlignment="0" applyProtection="0"/>
    <xf numFmtId="0" fontId="19" fillId="26" borderId="2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8" applyNumberFormat="0" applyFill="0" applyAlignment="0" applyProtection="0"/>
    <xf numFmtId="0" fontId="23" fillId="0" borderId="29" applyNumberFormat="0" applyFill="0" applyAlignment="0" applyProtection="0"/>
    <xf numFmtId="0" fontId="24" fillId="0" borderId="30" applyNumberFormat="0" applyFill="0" applyAlignment="0" applyProtection="0"/>
    <xf numFmtId="0" fontId="24" fillId="0" borderId="0" applyNumberFormat="0" applyFill="0" applyBorder="0" applyAlignment="0" applyProtection="0"/>
    <xf numFmtId="0" fontId="25" fillId="0" borderId="31" applyNumberFormat="0" applyFill="0" applyAlignment="0" applyProtection="0"/>
    <xf numFmtId="0" fontId="26" fillId="32" borderId="32" applyNumberFormat="0" applyAlignment="0" applyProtection="0"/>
  </cellStyleXfs>
  <cellXfs count="318">
    <xf numFmtId="0" fontId="0" fillId="0" borderId="0" xfId="0"/>
    <xf numFmtId="0" fontId="27" fillId="0" borderId="0" xfId="0" applyFont="1"/>
    <xf numFmtId="0" fontId="28" fillId="33" borderId="1" xfId="0" applyFont="1" applyFill="1" applyBorder="1" applyAlignment="1">
      <alignment horizontal="center"/>
    </xf>
    <xf numFmtId="0" fontId="4" fillId="33" borderId="2" xfId="32" applyFont="1" applyFill="1" applyBorder="1" applyAlignment="1">
      <alignment horizontal="left" vertical="center" wrapText="1"/>
    </xf>
    <xf numFmtId="0" fontId="27" fillId="33" borderId="0" xfId="0" applyFont="1" applyFill="1"/>
    <xf numFmtId="0" fontId="27" fillId="33" borderId="0" xfId="0" applyFont="1" applyFill="1" applyAlignment="1">
      <alignment horizontal="right"/>
    </xf>
    <xf numFmtId="0" fontId="27" fillId="33" borderId="2" xfId="0" applyFont="1" applyFill="1" applyBorder="1" applyAlignment="1">
      <alignment horizontal="center" vertical="center"/>
    </xf>
    <xf numFmtId="0" fontId="4" fillId="33" borderId="3" xfId="32" applyFont="1" applyFill="1" applyBorder="1" applyAlignment="1">
      <alignment horizontal="left" vertical="center" wrapText="1"/>
    </xf>
    <xf numFmtId="49" fontId="27" fillId="33" borderId="4" xfId="0" applyNumberFormat="1" applyFont="1" applyFill="1" applyBorder="1" applyAlignment="1">
      <alignment horizontal="center" vertical="center"/>
    </xf>
    <xf numFmtId="0" fontId="27" fillId="33" borderId="5" xfId="0" applyFont="1" applyFill="1" applyBorder="1"/>
    <xf numFmtId="3" fontId="27" fillId="33" borderId="2" xfId="0" applyNumberFormat="1" applyFont="1" applyFill="1" applyBorder="1" applyAlignment="1">
      <alignment horizontal="center" vertical="center"/>
    </xf>
    <xf numFmtId="49" fontId="27" fillId="33" borderId="6" xfId="0" applyNumberFormat="1" applyFont="1" applyFill="1" applyBorder="1" applyAlignment="1">
      <alignment horizontal="center" vertical="center"/>
    </xf>
    <xf numFmtId="0" fontId="27" fillId="33" borderId="7" xfId="0" applyFont="1" applyFill="1" applyBorder="1" applyAlignment="1">
      <alignment horizontal="center" vertical="center"/>
    </xf>
    <xf numFmtId="49" fontId="27" fillId="33" borderId="2" xfId="0" applyNumberFormat="1" applyFont="1" applyFill="1" applyBorder="1" applyAlignment="1">
      <alignment horizontal="center" vertical="center"/>
    </xf>
    <xf numFmtId="0" fontId="28" fillId="33" borderId="1" xfId="0" applyFont="1" applyFill="1" applyBorder="1"/>
    <xf numFmtId="0" fontId="7" fillId="33" borderId="1" xfId="32" applyFont="1" applyFill="1" applyBorder="1" applyAlignment="1">
      <alignment horizontal="left" vertical="center" wrapText="1"/>
    </xf>
    <xf numFmtId="0" fontId="7" fillId="33" borderId="3" xfId="32" applyFont="1" applyFill="1" applyBorder="1" applyAlignment="1">
      <alignment horizontal="left" vertical="center" wrapText="1"/>
    </xf>
    <xf numFmtId="0" fontId="4" fillId="33" borderId="2" xfId="32" applyFont="1" applyFill="1" applyBorder="1" applyAlignment="1">
      <alignment horizontal="left" vertical="center" wrapText="1" indent="1"/>
    </xf>
    <xf numFmtId="0" fontId="4" fillId="33" borderId="4" xfId="32" applyFont="1" applyFill="1" applyBorder="1" applyAlignment="1">
      <alignment horizontal="left" vertical="center" wrapText="1" indent="1"/>
    </xf>
    <xf numFmtId="0" fontId="4" fillId="0" borderId="0" xfId="0" applyFont="1"/>
    <xf numFmtId="0" fontId="4" fillId="33" borderId="0" xfId="0" applyFont="1" applyFill="1"/>
    <xf numFmtId="0" fontId="4" fillId="33" borderId="0" xfId="0" applyFont="1" applyFill="1" applyAlignment="1">
      <alignment horizontal="right"/>
    </xf>
    <xf numFmtId="49" fontId="28" fillId="33" borderId="3" xfId="0" applyNumberFormat="1" applyFont="1" applyFill="1" applyBorder="1" applyAlignment="1">
      <alignment horizontal="center" vertical="center"/>
    </xf>
    <xf numFmtId="0" fontId="4" fillId="33" borderId="2" xfId="32" quotePrefix="1" applyFont="1" applyFill="1" applyBorder="1" applyAlignment="1">
      <alignment horizontal="left" vertical="center" wrapText="1"/>
    </xf>
    <xf numFmtId="168" fontId="27" fillId="33" borderId="2" xfId="30" applyNumberFormat="1" applyFont="1" applyFill="1" applyBorder="1" applyAlignment="1">
      <alignment horizontal="center" vertical="center"/>
    </xf>
    <xf numFmtId="49" fontId="27" fillId="33" borderId="4" xfId="0" quotePrefix="1" applyNumberFormat="1" applyFont="1" applyFill="1" applyBorder="1" applyAlignment="1">
      <alignment horizontal="center" vertical="center"/>
    </xf>
    <xf numFmtId="165" fontId="27" fillId="0" borderId="0" xfId="0" applyNumberFormat="1" applyFont="1"/>
    <xf numFmtId="1" fontId="27" fillId="0" borderId="0" xfId="0" applyNumberFormat="1" applyFont="1"/>
    <xf numFmtId="165" fontId="27" fillId="33" borderId="6" xfId="0" applyNumberFormat="1" applyFont="1" applyFill="1" applyBorder="1" applyAlignment="1">
      <alignment horizontal="center" vertical="center"/>
    </xf>
    <xf numFmtId="0" fontId="27" fillId="33" borderId="1" xfId="0" applyFont="1" applyFill="1" applyBorder="1"/>
    <xf numFmtId="0" fontId="28" fillId="0" borderId="1" xfId="0" applyFont="1" applyBorder="1" applyAlignment="1">
      <alignment horizontal="center"/>
    </xf>
    <xf numFmtId="0" fontId="28" fillId="0" borderId="8" xfId="0" applyFont="1" applyBorder="1" applyAlignment="1">
      <alignment horizontal="center"/>
    </xf>
    <xf numFmtId="0" fontId="27" fillId="0" borderId="2" xfId="0" applyFont="1" applyBorder="1" applyAlignment="1">
      <alignment horizontal="center" vertical="center"/>
    </xf>
    <xf numFmtId="0" fontId="27" fillId="0" borderId="7" xfId="0" applyFont="1" applyBorder="1" applyAlignment="1">
      <alignment horizontal="center" vertical="center"/>
    </xf>
    <xf numFmtId="3" fontId="27" fillId="0" borderId="2"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11" xfId="0" applyNumberFormat="1" applyFont="1" applyBorder="1" applyAlignment="1">
      <alignment horizontal="center" vertical="center"/>
    </xf>
    <xf numFmtId="3" fontId="27" fillId="0" borderId="4" xfId="0" applyNumberFormat="1" applyFont="1" applyBorder="1" applyAlignment="1">
      <alignment horizontal="center" vertical="center"/>
    </xf>
    <xf numFmtId="49" fontId="27" fillId="0" borderId="2" xfId="0" applyNumberFormat="1" applyFont="1" applyBorder="1" applyAlignment="1">
      <alignment horizontal="center" vertical="center"/>
    </xf>
    <xf numFmtId="49" fontId="27" fillId="0" borderId="7" xfId="0" applyNumberFormat="1" applyFont="1" applyBorder="1" applyAlignment="1">
      <alignment horizontal="center" vertical="center"/>
    </xf>
    <xf numFmtId="0" fontId="27" fillId="0" borderId="3" xfId="0" applyFont="1" applyBorder="1" applyAlignment="1">
      <alignment horizontal="center" vertical="center"/>
    </xf>
    <xf numFmtId="0" fontId="27" fillId="0" borderId="12" xfId="0" applyFont="1" applyBorder="1" applyAlignment="1">
      <alignment horizontal="center" vertical="center"/>
    </xf>
    <xf numFmtId="3" fontId="27" fillId="0" borderId="3" xfId="0" applyNumberFormat="1" applyFont="1" applyBorder="1" applyAlignment="1">
      <alignment horizontal="center" vertical="center"/>
    </xf>
    <xf numFmtId="3" fontId="27" fillId="0" borderId="7" xfId="0" applyNumberFormat="1" applyFont="1" applyBorder="1" applyAlignment="1">
      <alignment horizontal="center" vertical="center"/>
    </xf>
    <xf numFmtId="3" fontId="28" fillId="0" borderId="2" xfId="0" applyNumberFormat="1" applyFont="1" applyBorder="1" applyAlignment="1">
      <alignment horizontal="center" vertical="center"/>
    </xf>
    <xf numFmtId="3" fontId="28" fillId="0" borderId="7" xfId="0" applyNumberFormat="1" applyFont="1" applyBorder="1" applyAlignment="1">
      <alignment horizontal="center" vertical="center"/>
    </xf>
    <xf numFmtId="3" fontId="7" fillId="0" borderId="2"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11"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28"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13" xfId="0" applyFont="1" applyBorder="1" applyAlignment="1">
      <alignment horizontal="right" vertical="center"/>
    </xf>
    <xf numFmtId="0" fontId="3" fillId="0" borderId="14" xfId="0" applyFont="1" applyBorder="1" applyAlignment="1">
      <alignment horizontal="center" vertical="center"/>
    </xf>
    <xf numFmtId="0" fontId="27" fillId="0" borderId="15" xfId="0" applyFont="1" applyBorder="1" applyAlignment="1">
      <alignment horizontal="right" vertical="center" indent="2"/>
    </xf>
    <xf numFmtId="0" fontId="27" fillId="0" borderId="13" xfId="0" applyFont="1" applyBorder="1" applyAlignment="1">
      <alignment horizontal="right" vertical="center" indent="2"/>
    </xf>
    <xf numFmtId="0" fontId="27" fillId="0" borderId="16" xfId="0" applyFont="1" applyBorder="1" applyAlignment="1">
      <alignment horizontal="right" vertical="center" indent="2"/>
    </xf>
    <xf numFmtId="0" fontId="3" fillId="0" borderId="0" xfId="0" applyFont="1" applyAlignment="1">
      <alignment horizontal="center" vertical="center"/>
    </xf>
    <xf numFmtId="0" fontId="28" fillId="0" borderId="13" xfId="0" applyFont="1" applyBorder="1"/>
    <xf numFmtId="0" fontId="4" fillId="0" borderId="17" xfId="32" applyFont="1" applyBorder="1" applyAlignment="1">
      <alignment horizontal="left" vertical="center" wrapText="1" indent="1"/>
    </xf>
    <xf numFmtId="167" fontId="7" fillId="0" borderId="17" xfId="33" applyNumberFormat="1" applyFont="1" applyBorder="1" applyAlignment="1">
      <alignment horizontal="left" vertical="center"/>
    </xf>
    <xf numFmtId="167" fontId="4" fillId="0" borderId="18" xfId="33" applyNumberFormat="1" applyFont="1" applyBorder="1" applyAlignment="1">
      <alignment horizontal="left" vertical="center"/>
    </xf>
    <xf numFmtId="0" fontId="7" fillId="0" borderId="19" xfId="32" applyFont="1" applyBorder="1" applyAlignment="1">
      <alignment horizontal="left" vertical="center" wrapText="1"/>
    </xf>
    <xf numFmtId="166" fontId="2" fillId="0" borderId="18" xfId="0" applyNumberFormat="1" applyFont="1" applyBorder="1" applyAlignment="1">
      <alignment horizontal="left" vertical="center"/>
    </xf>
    <xf numFmtId="167" fontId="7" fillId="0" borderId="19" xfId="33" applyNumberFormat="1" applyFont="1" applyBorder="1" applyAlignment="1">
      <alignment horizontal="left" vertical="center"/>
    </xf>
    <xf numFmtId="0" fontId="4" fillId="0" borderId="15" xfId="32" applyFont="1" applyBorder="1" applyAlignment="1">
      <alignment horizontal="left" vertical="center" wrapText="1"/>
    </xf>
    <xf numFmtId="0" fontId="4" fillId="33" borderId="17" xfId="32" applyFont="1" applyFill="1" applyBorder="1" applyAlignment="1">
      <alignment horizontal="left" vertical="center" wrapText="1"/>
    </xf>
    <xf numFmtId="0" fontId="4" fillId="33" borderId="17" xfId="32" applyFont="1" applyFill="1" applyBorder="1" applyAlignment="1">
      <alignment horizontal="left" vertical="center" wrapText="1" indent="1"/>
    </xf>
    <xf numFmtId="0" fontId="7" fillId="33" borderId="17" xfId="32" applyFont="1" applyFill="1" applyBorder="1" applyAlignment="1">
      <alignment horizontal="left" vertical="center" wrapText="1"/>
    </xf>
    <xf numFmtId="0" fontId="4" fillId="33" borderId="17" xfId="32" quotePrefix="1" applyFont="1" applyFill="1" applyBorder="1" applyAlignment="1">
      <alignment horizontal="left" vertical="center" wrapText="1"/>
    </xf>
    <xf numFmtId="0" fontId="4" fillId="33" borderId="19" xfId="32" applyFont="1" applyFill="1" applyBorder="1" applyAlignment="1">
      <alignment horizontal="left" vertical="center" wrapText="1"/>
    </xf>
    <xf numFmtId="0" fontId="28" fillId="0" borderId="15" xfId="0" applyFont="1" applyBorder="1" applyAlignment="1">
      <alignment horizontal="right" vertical="center" indent="2"/>
    </xf>
    <xf numFmtId="0" fontId="27" fillId="0" borderId="15" xfId="0" applyFont="1" applyBorder="1" applyAlignment="1">
      <alignment horizontal="right" vertical="center" indent="5"/>
    </xf>
    <xf numFmtId="0" fontId="7" fillId="33" borderId="15" xfId="0" applyFont="1" applyFill="1" applyBorder="1" applyAlignment="1">
      <alignment vertical="center"/>
    </xf>
    <xf numFmtId="0" fontId="4" fillId="33" borderId="15" xfId="0" applyFont="1" applyFill="1" applyBorder="1" applyAlignment="1">
      <alignment vertical="center"/>
    </xf>
    <xf numFmtId="0" fontId="7" fillId="33" borderId="15" xfId="0" applyFont="1" applyFill="1" applyBorder="1" applyAlignment="1">
      <alignment vertical="center" wrapText="1"/>
    </xf>
    <xf numFmtId="0" fontId="4" fillId="33" borderId="16" xfId="0" applyFont="1" applyFill="1" applyBorder="1" applyAlignment="1">
      <alignment vertical="center"/>
    </xf>
    <xf numFmtId="0" fontId="7" fillId="33" borderId="14" xfId="0" applyFont="1" applyFill="1" applyBorder="1" applyAlignment="1">
      <alignment vertical="center" wrapText="1"/>
    </xf>
    <xf numFmtId="0" fontId="7" fillId="33" borderId="19" xfId="0" applyFont="1" applyFill="1" applyBorder="1" applyAlignment="1">
      <alignment vertical="center"/>
    </xf>
    <xf numFmtId="0" fontId="7" fillId="33" borderId="17" xfId="0" applyFont="1" applyFill="1" applyBorder="1" applyAlignment="1">
      <alignment vertical="center"/>
    </xf>
    <xf numFmtId="0" fontId="4" fillId="33" borderId="17"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0" xfId="0" applyFont="1" applyFill="1" applyAlignment="1">
      <alignment horizontal="right" vertical="center" indent="3"/>
    </xf>
    <xf numFmtId="0" fontId="4" fillId="33" borderId="15" xfId="0" applyFont="1" applyFill="1" applyBorder="1" applyAlignment="1">
      <alignment horizontal="right" vertical="center" indent="5"/>
    </xf>
    <xf numFmtId="0" fontId="4" fillId="33" borderId="17" xfId="0" applyFont="1" applyFill="1" applyBorder="1" applyAlignment="1">
      <alignment horizontal="right" vertical="center" indent="3"/>
    </xf>
    <xf numFmtId="166" fontId="2" fillId="0" borderId="17" xfId="0" applyNumberFormat="1" applyFont="1" applyBorder="1" applyAlignment="1">
      <alignment horizontal="left" vertical="center"/>
    </xf>
    <xf numFmtId="166" fontId="2" fillId="0" borderId="17" xfId="0" applyNumberFormat="1" applyFont="1" applyBorder="1" applyAlignment="1" applyProtection="1">
      <alignment horizontal="left" vertical="center"/>
      <protection locked="0"/>
    </xf>
    <xf numFmtId="0" fontId="27" fillId="0" borderId="19" xfId="0" applyFont="1" applyBorder="1" applyAlignment="1">
      <alignment horizontal="right" vertical="center" indent="2"/>
    </xf>
    <xf numFmtId="0" fontId="27" fillId="0" borderId="33" xfId="0" applyFont="1" applyBorder="1" applyAlignment="1">
      <alignment horizontal="right" vertical="center" indent="2"/>
    </xf>
    <xf numFmtId="0" fontId="27" fillId="0" borderId="17" xfId="0" applyFont="1" applyBorder="1" applyAlignment="1">
      <alignment horizontal="right" vertical="center" indent="2"/>
    </xf>
    <xf numFmtId="0" fontId="27" fillId="0" borderId="21" xfId="0" applyFont="1" applyBorder="1" applyAlignment="1">
      <alignment horizontal="right" vertical="center" indent="2"/>
    </xf>
    <xf numFmtId="0" fontId="28" fillId="0" borderId="17" xfId="0" applyFont="1" applyBorder="1" applyAlignment="1">
      <alignment horizontal="right" vertical="center" indent="2"/>
    </xf>
    <xf numFmtId="0" fontId="28" fillId="0" borderId="21" xfId="0" applyFont="1" applyBorder="1" applyAlignment="1">
      <alignment horizontal="right" vertical="center" indent="2"/>
    </xf>
    <xf numFmtId="0" fontId="27" fillId="0" borderId="18" xfId="0" applyFont="1" applyBorder="1" applyAlignment="1">
      <alignment horizontal="right" vertical="center" indent="2"/>
    </xf>
    <xf numFmtId="0" fontId="27" fillId="0" borderId="20" xfId="0" applyFont="1" applyBorder="1" applyAlignment="1">
      <alignment horizontal="right" vertical="center" indent="2"/>
    </xf>
    <xf numFmtId="0" fontId="27" fillId="0" borderId="19" xfId="0" applyFont="1" applyBorder="1" applyAlignment="1">
      <alignment horizontal="right" vertical="center"/>
    </xf>
    <xf numFmtId="0" fontId="27" fillId="0" borderId="33" xfId="0" applyFont="1" applyBorder="1" applyAlignment="1">
      <alignment horizontal="right" vertical="center"/>
    </xf>
    <xf numFmtId="165" fontId="27" fillId="33" borderId="4" xfId="0" applyNumberFormat="1" applyFont="1" applyFill="1" applyBorder="1" applyAlignment="1">
      <alignment horizontal="center" vertical="center"/>
    </xf>
    <xf numFmtId="169" fontId="27" fillId="0" borderId="0" xfId="0" applyNumberFormat="1" applyFont="1"/>
    <xf numFmtId="2" fontId="27" fillId="0" borderId="0" xfId="0" applyNumberFormat="1" applyFont="1"/>
    <xf numFmtId="0" fontId="7" fillId="33" borderId="13" xfId="0" applyFont="1" applyFill="1" applyBorder="1" applyAlignment="1">
      <alignment vertical="center" wrapText="1"/>
    </xf>
    <xf numFmtId="167" fontId="7" fillId="33" borderId="17" xfId="33" applyNumberFormat="1" applyFont="1" applyFill="1" applyBorder="1" applyAlignment="1">
      <alignment horizontal="left" vertical="center"/>
    </xf>
    <xf numFmtId="167" fontId="4" fillId="33" borderId="17" xfId="33" applyNumberFormat="1" applyFont="1" applyFill="1" applyBorder="1" applyAlignment="1">
      <alignment horizontal="left" vertical="center"/>
    </xf>
    <xf numFmtId="0" fontId="27" fillId="0" borderId="0" xfId="0" applyFont="1" applyAlignment="1">
      <alignment horizontal="right"/>
    </xf>
    <xf numFmtId="0" fontId="27" fillId="33" borderId="3" xfId="0" applyFont="1" applyFill="1" applyBorder="1" applyAlignment="1">
      <alignment horizontal="center" vertical="center"/>
    </xf>
    <xf numFmtId="3" fontId="27" fillId="33" borderId="3" xfId="0" applyNumberFormat="1" applyFont="1" applyFill="1" applyBorder="1" applyAlignment="1">
      <alignment horizontal="center" vertical="center"/>
    </xf>
    <xf numFmtId="3" fontId="28" fillId="33" borderId="2" xfId="0" applyNumberFormat="1" applyFont="1" applyFill="1" applyBorder="1" applyAlignment="1">
      <alignment horizontal="center" vertical="center"/>
    </xf>
    <xf numFmtId="49" fontId="28" fillId="33" borderId="4" xfId="0" applyNumberFormat="1" applyFont="1" applyFill="1" applyBorder="1" applyAlignment="1">
      <alignment horizontal="center" vertical="center"/>
    </xf>
    <xf numFmtId="0" fontId="27" fillId="0" borderId="0" xfId="0" applyFont="1" applyAlignment="1">
      <alignment vertical="center"/>
    </xf>
    <xf numFmtId="0" fontId="29" fillId="33" borderId="6" xfId="32" applyFont="1" applyFill="1" applyBorder="1" applyAlignment="1">
      <alignment horizontal="left" vertical="center" wrapText="1"/>
    </xf>
    <xf numFmtId="0" fontId="4" fillId="33" borderId="18" xfId="32" applyFont="1" applyFill="1" applyBorder="1" applyAlignment="1">
      <alignment horizontal="left" vertical="center" wrapText="1"/>
    </xf>
    <xf numFmtId="0" fontId="7" fillId="0" borderId="15" xfId="0" applyFont="1" applyBorder="1" applyAlignment="1">
      <alignment horizontal="center" vertical="center" wrapText="1"/>
    </xf>
    <xf numFmtId="0" fontId="28" fillId="33" borderId="8" xfId="0" applyFont="1" applyFill="1" applyBorder="1" applyAlignment="1">
      <alignment horizontal="center"/>
    </xf>
    <xf numFmtId="0" fontId="7" fillId="33" borderId="19" xfId="32" applyFont="1" applyFill="1" applyBorder="1" applyAlignment="1">
      <alignment horizontal="left" vertical="center" wrapText="1"/>
    </xf>
    <xf numFmtId="0" fontId="28" fillId="0" borderId="19" xfId="0" applyFont="1" applyBorder="1"/>
    <xf numFmtId="0" fontId="4" fillId="0" borderId="17" xfId="32" applyFont="1" applyBorder="1" applyAlignment="1">
      <alignment horizontal="left" vertical="center" wrapText="1"/>
    </xf>
    <xf numFmtId="3" fontId="27" fillId="0" borderId="21" xfId="0" applyNumberFormat="1" applyFont="1" applyBorder="1" applyAlignment="1">
      <alignment horizontal="right" vertical="center" indent="4"/>
    </xf>
    <xf numFmtId="0" fontId="27" fillId="0" borderId="21" xfId="0" applyFont="1" applyBorder="1" applyAlignment="1">
      <alignment horizontal="right" vertical="center" indent="4"/>
    </xf>
    <xf numFmtId="3" fontId="28" fillId="0" borderId="21" xfId="0" applyNumberFormat="1" applyFont="1" applyBorder="1" applyAlignment="1">
      <alignment horizontal="right" vertical="center" indent="4"/>
    </xf>
    <xf numFmtId="0" fontId="28" fillId="0" borderId="21" xfId="0" applyFont="1" applyBorder="1" applyAlignment="1">
      <alignment horizontal="right" vertical="center" indent="4"/>
    </xf>
    <xf numFmtId="0" fontId="27" fillId="0" borderId="20" xfId="0" applyFont="1" applyBorder="1" applyAlignment="1">
      <alignment horizontal="right" vertical="center" indent="4"/>
    </xf>
    <xf numFmtId="0" fontId="27" fillId="0" borderId="33" xfId="0" applyFont="1" applyBorder="1" applyAlignment="1">
      <alignment horizontal="right" vertical="center" indent="4"/>
    </xf>
    <xf numFmtId="3" fontId="27" fillId="0" borderId="20" xfId="0" applyNumberFormat="1" applyFont="1" applyBorder="1" applyAlignment="1">
      <alignment horizontal="right" vertical="center" indent="4"/>
    </xf>
    <xf numFmtId="168" fontId="27" fillId="0" borderId="17" xfId="30" applyNumberFormat="1" applyFont="1" applyFill="1" applyBorder="1" applyAlignment="1">
      <alignment horizontal="right" vertical="center" indent="2"/>
    </xf>
    <xf numFmtId="168" fontId="27" fillId="0" borderId="19" xfId="30" applyNumberFormat="1" applyFont="1" applyFill="1" applyBorder="1" applyAlignment="1">
      <alignment horizontal="right" vertical="center" indent="2"/>
    </xf>
    <xf numFmtId="3" fontId="27" fillId="0" borderId="33" xfId="0" applyNumberFormat="1" applyFont="1" applyBorder="1" applyAlignment="1">
      <alignment horizontal="right" vertical="center" indent="2"/>
    </xf>
    <xf numFmtId="3" fontId="27" fillId="0" borderId="21" xfId="0" applyNumberFormat="1" applyFont="1" applyBorder="1" applyAlignment="1">
      <alignment horizontal="right" vertical="center" indent="2"/>
    </xf>
    <xf numFmtId="1" fontId="27" fillId="0" borderId="19" xfId="0" applyNumberFormat="1" applyFont="1" applyBorder="1" applyAlignment="1">
      <alignment horizontal="right" vertical="center" indent="2"/>
    </xf>
    <xf numFmtId="168" fontId="27" fillId="0" borderId="18" xfId="30" applyNumberFormat="1" applyFont="1" applyFill="1" applyBorder="1" applyAlignment="1">
      <alignment horizontal="right" vertical="center" indent="2"/>
    </xf>
    <xf numFmtId="3" fontId="27" fillId="0" borderId="20" xfId="0" applyNumberFormat="1" applyFont="1" applyBorder="1" applyAlignment="1">
      <alignment horizontal="right" vertical="center" indent="2"/>
    </xf>
    <xf numFmtId="1" fontId="27" fillId="0" borderId="17" xfId="0" applyNumberFormat="1" applyFont="1" applyBorder="1" applyAlignment="1">
      <alignment horizontal="right" vertical="center" indent="2"/>
    </xf>
    <xf numFmtId="168" fontId="28" fillId="0" borderId="17" xfId="30" applyNumberFormat="1" applyFont="1" applyFill="1" applyBorder="1" applyAlignment="1">
      <alignment horizontal="right" vertical="center" indent="2"/>
    </xf>
    <xf numFmtId="167" fontId="4" fillId="0" borderId="17" xfId="33" applyNumberFormat="1" applyFont="1" applyBorder="1" applyAlignment="1">
      <alignment horizontal="left" vertical="center"/>
    </xf>
    <xf numFmtId="165" fontId="27" fillId="0" borderId="17" xfId="0" applyNumberFormat="1" applyFont="1" applyBorder="1" applyAlignment="1">
      <alignment horizontal="right" vertical="center" indent="2"/>
    </xf>
    <xf numFmtId="1" fontId="28" fillId="0" borderId="17" xfId="0" applyNumberFormat="1" applyFont="1" applyBorder="1" applyAlignment="1">
      <alignment horizontal="right" vertical="center" indent="2"/>
    </xf>
    <xf numFmtId="165" fontId="27" fillId="0" borderId="18" xfId="0" quotePrefix="1" applyNumberFormat="1" applyFont="1" applyBorder="1" applyAlignment="1">
      <alignment horizontal="right" vertical="center" indent="2"/>
    </xf>
    <xf numFmtId="0" fontId="27" fillId="0" borderId="18" xfId="0" quotePrefix="1" applyFont="1" applyBorder="1" applyAlignment="1">
      <alignment horizontal="right" vertical="center" indent="2"/>
    </xf>
    <xf numFmtId="0" fontId="27" fillId="0" borderId="16" xfId="0" quotePrefix="1" applyFont="1" applyBorder="1" applyAlignment="1">
      <alignment horizontal="right" vertical="center" indent="2"/>
    </xf>
    <xf numFmtId="165" fontId="27" fillId="0" borderId="20" xfId="0" applyNumberFormat="1" applyFont="1" applyBorder="1" applyAlignment="1">
      <alignment horizontal="right" vertical="center" indent="2"/>
    </xf>
    <xf numFmtId="0" fontId="28" fillId="33" borderId="20" xfId="0" applyFont="1" applyFill="1" applyBorder="1" applyAlignment="1">
      <alignment horizontal="left" vertical="center"/>
    </xf>
    <xf numFmtId="0" fontId="28" fillId="33" borderId="14" xfId="0" applyFont="1" applyFill="1" applyBorder="1" applyAlignment="1">
      <alignment horizontal="center" vertical="center"/>
    </xf>
    <xf numFmtId="0" fontId="28" fillId="0" borderId="15" xfId="0" applyFont="1" applyBorder="1" applyAlignment="1">
      <alignment horizontal="left" vertical="center"/>
    </xf>
    <xf numFmtId="0" fontId="27" fillId="33" borderId="15" xfId="0" applyFont="1" applyFill="1" applyBorder="1" applyAlignment="1">
      <alignment horizontal="left" vertical="center"/>
    </xf>
    <xf numFmtId="0" fontId="27" fillId="33" borderId="15" xfId="0" applyFont="1" applyFill="1" applyBorder="1" applyAlignment="1">
      <alignment horizontal="left" vertical="center" wrapText="1"/>
    </xf>
    <xf numFmtId="0" fontId="28" fillId="33" borderId="13" xfId="0" applyFont="1" applyFill="1" applyBorder="1" applyAlignment="1">
      <alignment horizontal="left" vertical="center" wrapText="1"/>
    </xf>
    <xf numFmtId="0" fontId="27" fillId="33" borderId="16" xfId="0" applyFont="1" applyFill="1" applyBorder="1" applyAlignment="1">
      <alignment horizontal="left" vertical="center" wrapText="1"/>
    </xf>
    <xf numFmtId="0" fontId="4" fillId="0" borderId="17" xfId="0" quotePrefix="1" applyFont="1" applyBorder="1" applyAlignment="1">
      <alignment horizontal="right" vertical="center" indent="2"/>
    </xf>
    <xf numFmtId="0" fontId="4" fillId="0" borderId="15" xfId="0" quotePrefix="1" applyFont="1" applyBorder="1" applyAlignment="1">
      <alignment horizontal="right" vertical="center" indent="2"/>
    </xf>
    <xf numFmtId="0" fontId="4" fillId="0" borderId="21" xfId="0" quotePrefix="1" applyFont="1" applyBorder="1" applyAlignment="1">
      <alignment horizontal="right" vertical="center" indent="2"/>
    </xf>
    <xf numFmtId="0" fontId="4" fillId="0" borderId="21" xfId="0" applyFont="1" applyBorder="1" applyAlignment="1">
      <alignment horizontal="right" vertical="center" indent="3"/>
    </xf>
    <xf numFmtId="0" fontId="7" fillId="0" borderId="14" xfId="0" applyFont="1" applyBorder="1" applyAlignment="1">
      <alignment horizontal="center"/>
    </xf>
    <xf numFmtId="0" fontId="4" fillId="33" borderId="19" xfId="0" applyFont="1" applyFill="1" applyBorder="1"/>
    <xf numFmtId="0" fontId="7" fillId="33" borderId="19" xfId="0" applyFont="1" applyFill="1" applyBorder="1"/>
    <xf numFmtId="0" fontId="7" fillId="33" borderId="19" xfId="0" applyFont="1" applyFill="1" applyBorder="1" applyAlignment="1">
      <alignment horizontal="right" vertical="center" indent="2"/>
    </xf>
    <xf numFmtId="0" fontId="7" fillId="33" borderId="13" xfId="0" applyFont="1" applyFill="1" applyBorder="1" applyAlignment="1">
      <alignment horizontal="right" vertical="center" indent="2"/>
    </xf>
    <xf numFmtId="0" fontId="7" fillId="33" borderId="33" xfId="0" applyFont="1" applyFill="1" applyBorder="1" applyAlignment="1">
      <alignment horizontal="right" vertical="center" indent="2"/>
    </xf>
    <xf numFmtId="0" fontId="7" fillId="33" borderId="33" xfId="0" applyFont="1" applyFill="1" applyBorder="1" applyAlignment="1">
      <alignment horizontal="right" vertical="center" indent="3"/>
    </xf>
    <xf numFmtId="0" fontId="7" fillId="33" borderId="33" xfId="0" applyFont="1" applyFill="1" applyBorder="1" applyAlignment="1">
      <alignment horizontal="right" vertical="center" indent="1"/>
    </xf>
    <xf numFmtId="3" fontId="4" fillId="0" borderId="17" xfId="0" applyNumberFormat="1" applyFont="1" applyBorder="1" applyAlignment="1">
      <alignment horizontal="right" vertical="center" indent="2"/>
    </xf>
    <xf numFmtId="3" fontId="4" fillId="0" borderId="15" xfId="0" applyNumberFormat="1" applyFont="1" applyBorder="1" applyAlignment="1">
      <alignment horizontal="right" vertical="center" indent="2"/>
    </xf>
    <xf numFmtId="3" fontId="4" fillId="0" borderId="21" xfId="0" applyNumberFormat="1" applyFont="1" applyBorder="1" applyAlignment="1">
      <alignment horizontal="right" vertical="center" indent="2"/>
    </xf>
    <xf numFmtId="3" fontId="4" fillId="0" borderId="21" xfId="0" applyNumberFormat="1" applyFont="1" applyBorder="1" applyAlignment="1">
      <alignment horizontal="right" vertical="center" indent="3"/>
    </xf>
    <xf numFmtId="0" fontId="4" fillId="0" borderId="17" xfId="0" applyFont="1" applyBorder="1" applyAlignment="1">
      <alignment horizontal="right" vertical="center" indent="2"/>
    </xf>
    <xf numFmtId="0" fontId="4" fillId="0" borderId="15" xfId="0" applyFont="1" applyBorder="1" applyAlignment="1">
      <alignment horizontal="right" vertical="center" indent="2"/>
    </xf>
    <xf numFmtId="0" fontId="4" fillId="0" borderId="21" xfId="0" applyFont="1" applyBorder="1" applyAlignment="1">
      <alignment horizontal="right" vertical="center" indent="2"/>
    </xf>
    <xf numFmtId="3" fontId="4" fillId="0" borderId="19" xfId="0" applyNumberFormat="1" applyFont="1" applyBorder="1" applyAlignment="1">
      <alignment horizontal="right" vertical="center" indent="2"/>
    </xf>
    <xf numFmtId="3" fontId="4" fillId="0" borderId="13" xfId="0" applyNumberFormat="1" applyFont="1" applyBorder="1" applyAlignment="1">
      <alignment horizontal="right" vertical="center" indent="2"/>
    </xf>
    <xf numFmtId="3" fontId="4" fillId="0" borderId="33" xfId="0" applyNumberFormat="1" applyFont="1" applyBorder="1" applyAlignment="1">
      <alignment horizontal="right" vertical="center" indent="2"/>
    </xf>
    <xf numFmtId="3" fontId="4" fillId="0" borderId="33" xfId="0" applyNumberFormat="1" applyFont="1" applyBorder="1" applyAlignment="1">
      <alignment horizontal="right" vertical="center" indent="3"/>
    </xf>
    <xf numFmtId="0" fontId="4" fillId="0" borderId="18" xfId="0" applyFont="1" applyBorder="1" applyAlignment="1">
      <alignment horizontal="right" vertical="center" indent="2"/>
    </xf>
    <xf numFmtId="0" fontId="4" fillId="0" borderId="16" xfId="0" applyFont="1" applyBorder="1" applyAlignment="1">
      <alignment horizontal="right" vertical="center" indent="2"/>
    </xf>
    <xf numFmtId="0" fontId="4" fillId="0" borderId="20" xfId="0" applyFont="1" applyBorder="1" applyAlignment="1">
      <alignment horizontal="right" vertical="center" indent="2"/>
    </xf>
    <xf numFmtId="0" fontId="4" fillId="0" borderId="20" xfId="0" applyFont="1" applyBorder="1" applyAlignment="1">
      <alignment horizontal="right" vertical="center" indent="3"/>
    </xf>
    <xf numFmtId="0" fontId="4" fillId="0" borderId="19" xfId="0" applyFont="1" applyBorder="1" applyAlignment="1">
      <alignment horizontal="right" vertical="center" indent="2"/>
    </xf>
    <xf numFmtId="0" fontId="4" fillId="0" borderId="13" xfId="0" applyFont="1" applyBorder="1" applyAlignment="1">
      <alignment horizontal="right" vertical="center" indent="2"/>
    </xf>
    <xf numFmtId="0" fontId="4" fillId="0" borderId="33" xfId="0" applyFont="1" applyBorder="1" applyAlignment="1">
      <alignment horizontal="right" vertical="center" indent="2"/>
    </xf>
    <xf numFmtId="0" fontId="4" fillId="0" borderId="33" xfId="0" applyFont="1" applyBorder="1" applyAlignment="1">
      <alignment horizontal="right" vertical="center" indent="3"/>
    </xf>
    <xf numFmtId="0" fontId="4" fillId="0" borderId="16" xfId="0" quotePrefix="1" applyFont="1" applyBorder="1" applyAlignment="1">
      <alignment horizontal="right" vertical="center" indent="2"/>
    </xf>
    <xf numFmtId="0" fontId="4" fillId="0" borderId="20" xfId="0" quotePrefix="1" applyFont="1" applyBorder="1" applyAlignment="1">
      <alignment horizontal="right" vertical="center" indent="2"/>
    </xf>
    <xf numFmtId="0" fontId="4" fillId="0" borderId="20" xfId="0" quotePrefix="1" applyFont="1" applyBorder="1" applyAlignment="1">
      <alignment horizontal="right" vertical="center" indent="3"/>
    </xf>
    <xf numFmtId="3" fontId="7" fillId="0" borderId="17" xfId="0" applyNumberFormat="1" applyFont="1" applyBorder="1" applyAlignment="1">
      <alignment horizontal="right" vertical="center" indent="2"/>
    </xf>
    <xf numFmtId="3" fontId="7" fillId="0" borderId="15" xfId="0" applyNumberFormat="1" applyFont="1" applyBorder="1" applyAlignment="1">
      <alignment horizontal="right" vertical="center" indent="2"/>
    </xf>
    <xf numFmtId="3" fontId="7" fillId="0" borderId="21" xfId="0" applyNumberFormat="1" applyFont="1" applyBorder="1" applyAlignment="1">
      <alignment horizontal="right" vertical="center" indent="2"/>
    </xf>
    <xf numFmtId="3" fontId="7" fillId="0" borderId="21" xfId="0" applyNumberFormat="1" applyFont="1" applyBorder="1" applyAlignment="1">
      <alignment horizontal="right" vertical="center" indent="3"/>
    </xf>
    <xf numFmtId="0" fontId="4" fillId="0" borderId="18" xfId="0" quotePrefix="1" applyFont="1" applyBorder="1" applyAlignment="1">
      <alignment horizontal="right" vertical="center" indent="2"/>
    </xf>
    <xf numFmtId="0" fontId="4" fillId="33" borderId="0" xfId="0" applyFont="1" applyFill="1" applyAlignment="1">
      <alignment horizontal="center" vertical="center"/>
    </xf>
    <xf numFmtId="0" fontId="27" fillId="33" borderId="0" xfId="0" applyFont="1" applyFill="1" applyAlignment="1">
      <alignment horizontal="left" vertical="center" wrapText="1"/>
    </xf>
    <xf numFmtId="0" fontId="4" fillId="0" borderId="23" xfId="0" applyFont="1" applyBorder="1" applyAlignment="1">
      <alignment horizontal="center" vertical="center" textRotation="90" wrapText="1"/>
    </xf>
    <xf numFmtId="0" fontId="4" fillId="33" borderId="0" xfId="0" applyFont="1" applyFill="1" applyAlignment="1">
      <alignment vertical="center"/>
    </xf>
    <xf numFmtId="2" fontId="27" fillId="33" borderId="0" xfId="0" applyNumberFormat="1" applyFont="1" applyFill="1" applyAlignment="1">
      <alignment horizontal="right" vertical="center" indent="3"/>
    </xf>
    <xf numFmtId="0" fontId="27" fillId="0" borderId="0" xfId="0" applyFont="1" applyAlignment="1">
      <alignment horizontal="right" vertical="center" indent="5"/>
    </xf>
    <xf numFmtId="0" fontId="4" fillId="33" borderId="0" xfId="32" applyFont="1" applyFill="1" applyAlignment="1">
      <alignment horizontal="left" vertical="center" wrapText="1"/>
    </xf>
    <xf numFmtId="0" fontId="4" fillId="0" borderId="0" xfId="0" quotePrefix="1" applyFont="1" applyAlignment="1">
      <alignment horizontal="right" vertical="center" indent="2"/>
    </xf>
    <xf numFmtId="0" fontId="4" fillId="0" borderId="0" xfId="0" applyFont="1" applyAlignment="1">
      <alignment horizontal="right" vertical="center" indent="2"/>
    </xf>
    <xf numFmtId="0" fontId="4" fillId="0" borderId="0" xfId="0" applyFont="1" applyAlignment="1">
      <alignment horizontal="right" vertical="center" indent="3"/>
    </xf>
    <xf numFmtId="167" fontId="4" fillId="0" borderId="0" xfId="33" applyNumberFormat="1" applyFont="1" applyAlignment="1">
      <alignment horizontal="left" vertical="center"/>
    </xf>
    <xf numFmtId="0" fontId="27" fillId="0" borderId="0" xfId="0" applyFont="1" applyAlignment="1">
      <alignment horizontal="right" vertical="center" indent="2"/>
    </xf>
    <xf numFmtId="0" fontId="27" fillId="0" borderId="0" xfId="0" applyFont="1" applyAlignment="1">
      <alignment horizontal="right" vertical="center" indent="4"/>
    </xf>
    <xf numFmtId="0" fontId="29" fillId="33" borderId="0" xfId="32" applyFont="1" applyFill="1" applyAlignment="1">
      <alignment horizontal="left" vertical="center" wrapText="1"/>
    </xf>
    <xf numFmtId="49" fontId="27" fillId="33" borderId="0" xfId="0" quotePrefix="1" applyNumberFormat="1" applyFont="1" applyFill="1" applyAlignment="1">
      <alignment horizontal="center" vertical="center"/>
    </xf>
    <xf numFmtId="49" fontId="27" fillId="33" borderId="0" xfId="0" applyNumberFormat="1" applyFont="1" applyFill="1" applyAlignment="1">
      <alignment horizontal="center" vertical="center"/>
    </xf>
    <xf numFmtId="165" fontId="27" fillId="0" borderId="0" xfId="0" quotePrefix="1" applyNumberFormat="1" applyFont="1" applyAlignment="1">
      <alignment horizontal="right" vertical="center" indent="2"/>
    </xf>
    <xf numFmtId="0" fontId="27" fillId="0" borderId="0" xfId="0" quotePrefix="1" applyFont="1" applyAlignment="1">
      <alignment horizontal="right" vertical="center" indent="2"/>
    </xf>
    <xf numFmtId="165" fontId="27" fillId="0" borderId="0" xfId="0" applyNumberFormat="1" applyFont="1" applyAlignment="1">
      <alignment horizontal="right" vertical="center" indent="2"/>
    </xf>
    <xf numFmtId="0" fontId="33" fillId="0" borderId="21" xfId="0" applyFont="1" applyBorder="1" applyAlignment="1">
      <alignment horizontal="right" vertical="center" indent="3"/>
    </xf>
    <xf numFmtId="1" fontId="4" fillId="0" borderId="21" xfId="0" applyNumberFormat="1" applyFont="1" applyBorder="1" applyAlignment="1">
      <alignment horizontal="right" vertical="center" indent="3"/>
    </xf>
    <xf numFmtId="1" fontId="4" fillId="0" borderId="33" xfId="0" applyNumberFormat="1" applyFont="1" applyBorder="1" applyAlignment="1">
      <alignment horizontal="right" vertical="center" indent="3"/>
    </xf>
    <xf numFmtId="1" fontId="4" fillId="0" borderId="20" xfId="0" applyNumberFormat="1" applyFont="1" applyBorder="1" applyAlignment="1">
      <alignment horizontal="right" vertical="center" indent="3"/>
    </xf>
    <xf numFmtId="3" fontId="4" fillId="0" borderId="3" xfId="0" applyNumberFormat="1" applyFont="1" applyBorder="1" applyAlignment="1">
      <alignment horizontal="right" vertical="center" indent="3"/>
    </xf>
    <xf numFmtId="0" fontId="4" fillId="0" borderId="2" xfId="0" applyFont="1" applyBorder="1" applyAlignment="1">
      <alignment horizontal="right" vertical="center" indent="3"/>
    </xf>
    <xf numFmtId="1" fontId="4" fillId="0" borderId="36" xfId="0" applyNumberFormat="1" applyFont="1" applyBorder="1" applyAlignment="1">
      <alignment horizontal="right" vertical="center" indent="3"/>
    </xf>
    <xf numFmtId="1" fontId="4" fillId="0" borderId="2" xfId="0" applyNumberFormat="1" applyFont="1" applyBorder="1" applyAlignment="1">
      <alignment horizontal="right" vertical="center" indent="3"/>
    </xf>
    <xf numFmtId="3" fontId="4" fillId="0" borderId="2" xfId="0" applyNumberFormat="1" applyFont="1" applyBorder="1" applyAlignment="1">
      <alignment horizontal="right" vertical="center" indent="3"/>
    </xf>
    <xf numFmtId="0" fontId="33" fillId="0" borderId="1" xfId="0" applyFont="1" applyBorder="1" applyAlignment="1">
      <alignment horizontal="right" vertical="center" indent="3"/>
    </xf>
    <xf numFmtId="1" fontId="4" fillId="0" borderId="3" xfId="0" applyNumberFormat="1" applyFont="1" applyBorder="1" applyAlignment="1">
      <alignment horizontal="right" vertical="center" indent="3"/>
    </xf>
    <xf numFmtId="0" fontId="4" fillId="0" borderId="4" xfId="0" applyFont="1" applyBorder="1" applyAlignment="1">
      <alignment horizontal="right" vertical="center" indent="3"/>
    </xf>
    <xf numFmtId="0" fontId="4" fillId="0" borderId="4" xfId="0" quotePrefix="1" applyFont="1" applyBorder="1" applyAlignment="1">
      <alignment horizontal="right" vertical="center" indent="3"/>
    </xf>
    <xf numFmtId="3" fontId="27" fillId="0" borderId="0" xfId="0" applyNumberFormat="1" applyFont="1"/>
    <xf numFmtId="3" fontId="4" fillId="0" borderId="37" xfId="0" applyNumberFormat="1" applyFont="1" applyBorder="1" applyAlignment="1">
      <alignment horizontal="right" vertical="center" indent="3"/>
    </xf>
    <xf numFmtId="0" fontId="4" fillId="0" borderId="38" xfId="0" applyFont="1" applyBorder="1" applyAlignment="1">
      <alignment horizontal="right" vertical="center" indent="3"/>
    </xf>
    <xf numFmtId="49" fontId="28" fillId="33" borderId="12" xfId="0" applyNumberFormat="1" applyFont="1" applyFill="1" applyBorder="1" applyAlignment="1">
      <alignment horizontal="center" vertical="center"/>
    </xf>
    <xf numFmtId="3" fontId="4" fillId="0" borderId="7" xfId="0" applyNumberFormat="1" applyFont="1" applyBorder="1" applyAlignment="1">
      <alignment horizontal="right" vertical="center" indent="3"/>
    </xf>
    <xf numFmtId="0" fontId="4" fillId="0" borderId="11" xfId="0" applyFont="1" applyBorder="1" applyAlignment="1">
      <alignment horizontal="right" vertical="center" indent="3"/>
    </xf>
    <xf numFmtId="0" fontId="33" fillId="0" borderId="39" xfId="0" applyFont="1" applyBorder="1" applyAlignment="1">
      <alignment horizontal="right" vertical="center" indent="3"/>
    </xf>
    <xf numFmtId="0" fontId="4" fillId="0" borderId="7" xfId="0" applyFont="1" applyBorder="1" applyAlignment="1">
      <alignment horizontal="right" vertical="center" indent="3"/>
    </xf>
    <xf numFmtId="0" fontId="4" fillId="0" borderId="37" xfId="0" applyFont="1" applyBorder="1" applyAlignment="1">
      <alignment horizontal="right" vertical="center" indent="3"/>
    </xf>
    <xf numFmtId="4" fontId="4" fillId="33" borderId="13" xfId="0" applyNumberFormat="1" applyFont="1" applyFill="1" applyBorder="1" applyAlignment="1">
      <alignment horizontal="right" vertical="center" indent="3"/>
    </xf>
    <xf numFmtId="0" fontId="4" fillId="33" borderId="13" xfId="0" applyFont="1" applyFill="1" applyBorder="1" applyAlignment="1">
      <alignment horizontal="right" vertical="center" wrapText="1" indent="5"/>
    </xf>
    <xf numFmtId="4" fontId="4" fillId="33" borderId="16" xfId="0" applyNumberFormat="1" applyFont="1" applyFill="1" applyBorder="1" applyAlignment="1">
      <alignment horizontal="right" vertical="center" indent="3"/>
    </xf>
    <xf numFmtId="0" fontId="4" fillId="33" borderId="16" xfId="0" applyFont="1" applyFill="1" applyBorder="1" applyAlignment="1">
      <alignment horizontal="right" vertical="center" wrapText="1" indent="5"/>
    </xf>
    <xf numFmtId="0" fontId="4" fillId="33" borderId="15" xfId="0" applyFont="1" applyFill="1" applyBorder="1" applyAlignment="1">
      <alignment horizontal="right" vertical="center" indent="3"/>
    </xf>
    <xf numFmtId="2" fontId="4" fillId="33" borderId="15" xfId="0" applyNumberFormat="1" applyFont="1" applyFill="1" applyBorder="1" applyAlignment="1">
      <alignment horizontal="right" vertical="center" indent="3"/>
    </xf>
    <xf numFmtId="2" fontId="4" fillId="33" borderId="16" xfId="0" applyNumberFormat="1" applyFont="1" applyFill="1" applyBorder="1" applyAlignment="1">
      <alignment horizontal="right" vertical="center" indent="3"/>
    </xf>
    <xf numFmtId="0" fontId="4" fillId="33" borderId="16" xfId="0" applyFont="1" applyFill="1" applyBorder="1" applyAlignment="1">
      <alignment horizontal="right" vertical="center" indent="5"/>
    </xf>
    <xf numFmtId="2" fontId="4" fillId="33" borderId="0" xfId="0" applyNumberFormat="1" applyFont="1" applyFill="1" applyAlignment="1">
      <alignment horizontal="right" vertical="center" indent="3"/>
    </xf>
    <xf numFmtId="0" fontId="4" fillId="33" borderId="23" xfId="0" applyFont="1" applyFill="1" applyBorder="1" applyAlignment="1">
      <alignment horizontal="right" vertical="center" indent="3"/>
    </xf>
    <xf numFmtId="2" fontId="4" fillId="33" borderId="13" xfId="0" applyNumberFormat="1" applyFont="1" applyFill="1" applyBorder="1" applyAlignment="1">
      <alignment horizontal="right" vertical="center" indent="3"/>
    </xf>
    <xf numFmtId="0" fontId="4" fillId="33" borderId="13" xfId="0" applyFont="1" applyFill="1" applyBorder="1" applyAlignment="1">
      <alignment horizontal="right" vertical="center" indent="5"/>
    </xf>
    <xf numFmtId="0" fontId="4" fillId="33" borderId="16" xfId="0" applyFont="1" applyFill="1" applyBorder="1" applyAlignment="1">
      <alignment horizontal="right" vertical="center" indent="3"/>
    </xf>
    <xf numFmtId="0" fontId="4" fillId="33" borderId="13" xfId="0" applyFont="1" applyFill="1" applyBorder="1" applyAlignment="1">
      <alignment horizontal="right" vertical="center" indent="3"/>
    </xf>
    <xf numFmtId="0" fontId="4" fillId="0" borderId="15" xfId="0" applyFont="1" applyBorder="1" applyAlignment="1">
      <alignment horizontal="right" vertical="center" indent="5"/>
    </xf>
    <xf numFmtId="3" fontId="4" fillId="0" borderId="15" xfId="0" applyNumberFormat="1" applyFont="1" applyBorder="1" applyAlignment="1">
      <alignment horizontal="right" vertical="center" indent="5"/>
    </xf>
    <xf numFmtId="0" fontId="4" fillId="0" borderId="13" xfId="0" applyFont="1" applyBorder="1" applyAlignment="1">
      <alignment horizontal="right" vertical="center" indent="5"/>
    </xf>
    <xf numFmtId="2" fontId="4" fillId="0" borderId="15" xfId="0" applyNumberFormat="1" applyFont="1" applyBorder="1" applyAlignment="1">
      <alignment horizontal="right" vertical="center" indent="5"/>
    </xf>
    <xf numFmtId="0" fontId="4" fillId="0" borderId="16" xfId="0" applyFont="1" applyBorder="1" applyAlignment="1">
      <alignment horizontal="right" vertical="center" indent="5"/>
    </xf>
    <xf numFmtId="165" fontId="27" fillId="0" borderId="21" xfId="0" quotePrefix="1" applyNumberFormat="1" applyFont="1" applyBorder="1" applyAlignment="1">
      <alignment horizontal="right" vertical="center" indent="4"/>
    </xf>
    <xf numFmtId="3" fontId="28" fillId="0" borderId="15" xfId="0" applyNumberFormat="1" applyFont="1" applyBorder="1" applyAlignment="1">
      <alignment horizontal="right" vertical="center" indent="2"/>
    </xf>
    <xf numFmtId="0" fontId="34" fillId="33" borderId="0" xfId="0" applyFont="1" applyFill="1" applyAlignment="1">
      <alignment vertical="center"/>
    </xf>
    <xf numFmtId="0" fontId="35" fillId="33" borderId="0" xfId="0" applyFont="1" applyFill="1"/>
    <xf numFmtId="0" fontId="27" fillId="33" borderId="0" xfId="0" applyFont="1" applyFill="1" applyAlignment="1">
      <alignment vertical="center"/>
    </xf>
    <xf numFmtId="165" fontId="4" fillId="0" borderId="17" xfId="0" applyNumberFormat="1" applyFont="1" applyBorder="1" applyAlignment="1">
      <alignment horizontal="right" vertical="center" indent="2"/>
    </xf>
    <xf numFmtId="165" fontId="4" fillId="0" borderId="16" xfId="0" applyNumberFormat="1" applyFont="1" applyBorder="1" applyAlignment="1">
      <alignment horizontal="right" vertical="center" indent="2"/>
    </xf>
    <xf numFmtId="0" fontId="35" fillId="33" borderId="0" xfId="0" applyFont="1" applyFill="1" applyAlignment="1">
      <alignment vertical="center"/>
    </xf>
    <xf numFmtId="0" fontId="7" fillId="33" borderId="14" xfId="0" applyFont="1" applyFill="1" applyBorder="1" applyAlignment="1">
      <alignment horizontal="center"/>
    </xf>
    <xf numFmtId="3" fontId="4" fillId="33" borderId="21" xfId="0" applyNumberFormat="1" applyFont="1" applyFill="1" applyBorder="1" applyAlignment="1">
      <alignment horizontal="right" vertical="center" indent="3"/>
    </xf>
    <xf numFmtId="0" fontId="4" fillId="33" borderId="21" xfId="0" applyFont="1" applyFill="1" applyBorder="1" applyAlignment="1">
      <alignment horizontal="right" vertical="center" indent="3"/>
    </xf>
    <xf numFmtId="3" fontId="4" fillId="33" borderId="33" xfId="0" applyNumberFormat="1" applyFont="1" applyFill="1" applyBorder="1" applyAlignment="1">
      <alignment horizontal="right" vertical="center" indent="3"/>
    </xf>
    <xf numFmtId="0" fontId="4" fillId="33" borderId="20" xfId="0" applyFont="1" applyFill="1" applyBorder="1" applyAlignment="1">
      <alignment horizontal="right" vertical="center" indent="3"/>
    </xf>
    <xf numFmtId="0" fontId="4" fillId="33" borderId="21" xfId="0" quotePrefix="1" applyFont="1" applyFill="1" applyBorder="1" applyAlignment="1">
      <alignment horizontal="right" vertical="center" indent="3"/>
    </xf>
    <xf numFmtId="0" fontId="4" fillId="33" borderId="33" xfId="0" applyFont="1" applyFill="1" applyBorder="1" applyAlignment="1">
      <alignment horizontal="right" vertical="center" indent="3"/>
    </xf>
    <xf numFmtId="0" fontId="4" fillId="33" borderId="20" xfId="0" quotePrefix="1" applyFont="1" applyFill="1" applyBorder="1" applyAlignment="1">
      <alignment horizontal="right" vertical="center" indent="3"/>
    </xf>
    <xf numFmtId="3" fontId="7" fillId="33" borderId="21" xfId="0" applyNumberFormat="1" applyFont="1" applyFill="1" applyBorder="1" applyAlignment="1">
      <alignment horizontal="right" vertical="center" indent="3"/>
    </xf>
    <xf numFmtId="0" fontId="4" fillId="33" borderId="0" xfId="0" quotePrefix="1" applyFont="1" applyFill="1" applyAlignment="1">
      <alignment horizontal="right" vertical="center" indent="3"/>
    </xf>
    <xf numFmtId="165" fontId="27" fillId="33" borderId="0" xfId="0" applyNumberFormat="1" applyFont="1" applyFill="1"/>
    <xf numFmtId="1" fontId="27" fillId="33" borderId="0" xfId="0" applyNumberFormat="1" applyFont="1" applyFill="1"/>
    <xf numFmtId="165" fontId="27" fillId="0" borderId="20" xfId="0" applyNumberFormat="1" applyFont="1" applyBorder="1" applyAlignment="1">
      <alignment horizontal="right" vertical="center" indent="4"/>
    </xf>
    <xf numFmtId="0" fontId="34" fillId="33" borderId="0" xfId="0" applyFont="1" applyFill="1"/>
    <xf numFmtId="0" fontId="4" fillId="33" borderId="15" xfId="0" applyFont="1" applyFill="1" applyBorder="1" applyAlignment="1">
      <alignment horizontal="right" vertical="center" wrapText="1" indent="3"/>
    </xf>
    <xf numFmtId="0" fontId="4" fillId="33" borderId="17" xfId="0" applyFont="1" applyFill="1" applyBorder="1" applyAlignment="1">
      <alignment horizontal="right" vertical="center" wrapText="1" indent="3"/>
    </xf>
    <xf numFmtId="0" fontId="4" fillId="33" borderId="18" xfId="0" applyFont="1" applyFill="1" applyBorder="1" applyAlignment="1">
      <alignment horizontal="right" vertical="center" wrapText="1" indent="3"/>
    </xf>
    <xf numFmtId="0" fontId="4" fillId="33" borderId="20" xfId="0" applyFont="1" applyFill="1" applyBorder="1" applyAlignment="1">
      <alignment horizontal="right" vertical="center" wrapText="1" indent="3"/>
    </xf>
    <xf numFmtId="0" fontId="7" fillId="33" borderId="0" xfId="0" applyFont="1" applyFill="1" applyAlignment="1">
      <alignment horizontal="left" vertical="center"/>
    </xf>
    <xf numFmtId="0" fontId="4" fillId="0" borderId="0" xfId="0" applyFont="1" applyAlignment="1">
      <alignment vertical="center"/>
    </xf>
    <xf numFmtId="0" fontId="4" fillId="33" borderId="0" xfId="0" applyFont="1" applyFill="1" applyAlignment="1">
      <alignment vertical="center" wrapText="1"/>
    </xf>
    <xf numFmtId="0" fontId="4" fillId="0" borderId="0" xfId="0" applyFont="1" applyAlignment="1">
      <alignment vertical="center" wrapText="1"/>
    </xf>
    <xf numFmtId="0" fontId="7" fillId="0" borderId="13" xfId="0" applyFont="1" applyBorder="1" applyAlignment="1">
      <alignment horizontal="center" vertical="center" wrapText="1"/>
    </xf>
    <xf numFmtId="0" fontId="7" fillId="0" borderId="15" xfId="0" applyFont="1" applyBorder="1" applyAlignment="1">
      <alignment vertical="center" wrapText="1"/>
    </xf>
    <xf numFmtId="0" fontId="7" fillId="33"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4" fillId="33" borderId="0" xfId="0" applyFont="1" applyFill="1" applyAlignment="1">
      <alignment horizontal="left" vertical="center" wrapText="1"/>
    </xf>
    <xf numFmtId="0" fontId="4" fillId="33" borderId="13" xfId="0" applyFont="1" applyFill="1" applyBorder="1" applyAlignment="1">
      <alignment horizontal="right" vertical="center" wrapText="1" indent="3"/>
    </xf>
    <xf numFmtId="0" fontId="4" fillId="33" borderId="16" xfId="0" applyFont="1" applyFill="1" applyBorder="1" applyAlignment="1">
      <alignment horizontal="right" vertical="center" wrapText="1" indent="2"/>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21" xfId="0" applyFont="1" applyFill="1" applyBorder="1" applyAlignment="1">
      <alignment horizontal="right" vertical="center" wrapText="1" indent="3"/>
    </xf>
    <xf numFmtId="0" fontId="4" fillId="33" borderId="16" xfId="0" applyFont="1" applyFill="1" applyBorder="1" applyAlignment="1">
      <alignment horizontal="right" vertical="center" wrapText="1" indent="3"/>
    </xf>
    <xf numFmtId="0" fontId="4" fillId="33" borderId="13" xfId="0" applyFont="1" applyFill="1" applyBorder="1" applyAlignment="1">
      <alignment horizontal="right" vertical="center" indent="2"/>
    </xf>
    <xf numFmtId="0" fontId="4" fillId="33" borderId="16" xfId="0" applyFont="1" applyFill="1" applyBorder="1" applyAlignment="1">
      <alignment horizontal="right" vertical="center" indent="2"/>
    </xf>
    <xf numFmtId="0" fontId="4" fillId="33" borderId="13" xfId="0" applyFont="1" applyFill="1" applyBorder="1" applyAlignment="1">
      <alignment horizontal="right" vertical="center" wrapText="1" indent="5"/>
    </xf>
    <xf numFmtId="0" fontId="4" fillId="33" borderId="15" xfId="0" applyFont="1" applyFill="1" applyBorder="1" applyAlignment="1">
      <alignment horizontal="right" vertical="center" wrapText="1" indent="5"/>
    </xf>
    <xf numFmtId="0" fontId="4" fillId="33" borderId="16" xfId="0" applyFont="1" applyFill="1" applyBorder="1" applyAlignment="1">
      <alignment horizontal="right" vertical="center" wrapText="1" indent="5"/>
    </xf>
    <xf numFmtId="0" fontId="4" fillId="33" borderId="13"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21"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0" xfId="0" applyFont="1" applyFill="1" applyBorder="1" applyAlignment="1">
      <alignment horizontal="center" vertical="center"/>
    </xf>
    <xf numFmtId="0" fontId="4" fillId="0" borderId="14" xfId="0" applyFont="1" applyBorder="1" applyAlignment="1">
      <alignment horizontal="center" vertical="center" textRotation="90" wrapText="1"/>
    </xf>
    <xf numFmtId="0" fontId="7" fillId="33" borderId="0" xfId="0" applyFont="1" applyFill="1" applyAlignment="1">
      <alignment horizontal="left" vertical="center" wrapText="1"/>
    </xf>
    <xf numFmtId="0" fontId="7" fillId="0" borderId="1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167" fontId="4" fillId="33" borderId="0" xfId="33" applyNumberFormat="1" applyFont="1" applyFill="1" applyAlignment="1">
      <alignment horizontal="left" vertical="center" wrapText="1"/>
    </xf>
    <xf numFmtId="167" fontId="2" fillId="0" borderId="0" xfId="33" applyNumberFormat="1" applyFont="1" applyAlignment="1">
      <alignment horizontal="left" wrapText="1"/>
    </xf>
    <xf numFmtId="0" fontId="7" fillId="0" borderId="0" xfId="0" applyFont="1" applyAlignment="1">
      <alignment horizontal="left" vertical="center"/>
    </xf>
    <xf numFmtId="0" fontId="28" fillId="33" borderId="9" xfId="0" applyFont="1" applyFill="1" applyBorder="1" applyAlignment="1">
      <alignment horizontal="center"/>
    </xf>
    <xf numFmtId="0" fontId="28" fillId="33" borderId="10" xfId="0" applyFont="1" applyFill="1" applyBorder="1" applyAlignment="1">
      <alignment horizontal="center"/>
    </xf>
    <xf numFmtId="0" fontId="28" fillId="33" borderId="8" xfId="0" applyFont="1" applyFill="1" applyBorder="1" applyAlignment="1">
      <alignment horizontal="center"/>
    </xf>
    <xf numFmtId="0" fontId="28" fillId="0" borderId="0" xfId="0" applyFont="1" applyAlignment="1">
      <alignment horizontal="left" vertical="center"/>
    </xf>
    <xf numFmtId="0" fontId="27" fillId="0" borderId="0" xfId="0" applyFont="1" applyAlignment="1">
      <alignment horizontal="right"/>
    </xf>
    <xf numFmtId="0" fontId="27" fillId="0" borderId="0" xfId="0" applyFont="1"/>
    <xf numFmtId="167" fontId="4" fillId="0" borderId="0" xfId="33" applyNumberFormat="1" applyFont="1" applyAlignment="1">
      <alignment horizontal="left" vertical="center" wrapText="1"/>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xfId="30" builtinId="3"/>
    <cellStyle name="Neutre" xfId="31" builtinId="28" customBuiltin="1"/>
    <cellStyle name="Normal" xfId="0" builtinId="0"/>
    <cellStyle name="Normal 2" xfId="32" xr:uid="{00000000-0005-0000-0000-000020000000}"/>
    <cellStyle name="Normal_95" xfId="33" xr:uid="{00000000-0005-0000-0000-000021000000}"/>
    <cellStyle name="Note" xfId="34" builtinId="10" customBuiltin="1"/>
    <cellStyle name="Satisfaisant" xfId="35" builtinId="26" customBuiltin="1"/>
    <cellStyle name="Sortie" xfId="36" builtinId="21" customBuiltin="1"/>
    <cellStyle name="Texte explicatif" xfId="37" builtinId="53" customBuiltin="1"/>
    <cellStyle name="Titre" xfId="38" builtinId="15" customBuiltin="1"/>
    <cellStyle name="Titre 2" xfId="40" xr:uid="{00000000-0005-0000-0000-000027000000}"/>
    <cellStyle name="Titre 1" xfId="39" builtinId="16" customBuiltin="1"/>
    <cellStyle name="Titre 3" xfId="41" builtinId="18" customBuiltin="1"/>
    <cellStyle name="Titre 4" xfId="42" builtinId="19" customBuiltin="1"/>
    <cellStyle name="Total" xfId="43" builtinId="25" customBuiltin="1"/>
    <cellStyle name="Vérification" xfId="4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5"/>
  <sheetViews>
    <sheetView showGridLines="0" topLeftCell="B20" zoomScaleNormal="100" workbookViewId="0">
      <selection activeCell="B25" sqref="B25:I25"/>
    </sheetView>
  </sheetViews>
  <sheetFormatPr baseColWidth="10" defaultColWidth="10.81640625" defaultRowHeight="10"/>
  <cols>
    <col min="1" max="1" width="3.453125" style="1" customWidth="1"/>
    <col min="2" max="2" width="6.453125" style="1" customWidth="1"/>
    <col min="3" max="3" width="62" style="1" customWidth="1"/>
    <col min="4" max="4" width="12.1796875" style="1" customWidth="1"/>
    <col min="5" max="8" width="8.453125" style="1" customWidth="1"/>
    <col min="9" max="9" width="15.453125" style="1" customWidth="1"/>
    <col min="10" max="16384" width="10.81640625" style="1"/>
  </cols>
  <sheetData>
    <row r="1" spans="2:15" s="109" customFormat="1" ht="12.5">
      <c r="B1" s="272" t="s">
        <v>260</v>
      </c>
      <c r="C1" s="273"/>
      <c r="D1" s="273"/>
      <c r="E1" s="273"/>
      <c r="F1" s="273"/>
      <c r="G1" s="273"/>
      <c r="H1" s="273"/>
      <c r="I1" s="273"/>
    </row>
    <row r="2" spans="2:15">
      <c r="B2" s="19"/>
      <c r="C2" s="20"/>
      <c r="D2" s="20"/>
      <c r="E2" s="20"/>
      <c r="F2" s="20"/>
      <c r="G2" s="20"/>
      <c r="H2" s="20"/>
      <c r="I2" s="21" t="s">
        <v>37</v>
      </c>
    </row>
    <row r="3" spans="2:15" ht="10.5">
      <c r="B3" s="19"/>
      <c r="C3" s="274"/>
      <c r="D3" s="276" t="s">
        <v>38</v>
      </c>
      <c r="E3" s="278" t="s">
        <v>244</v>
      </c>
      <c r="F3" s="279"/>
      <c r="G3" s="279"/>
      <c r="H3" s="279"/>
      <c r="I3" s="279"/>
    </row>
    <row r="4" spans="2:15" ht="35.25" customHeight="1">
      <c r="B4" s="19"/>
      <c r="C4" s="275"/>
      <c r="D4" s="277"/>
      <c r="E4" s="280" t="s">
        <v>263</v>
      </c>
      <c r="F4" s="280"/>
      <c r="G4" s="280" t="s">
        <v>264</v>
      </c>
      <c r="H4" s="280"/>
      <c r="I4" s="112" t="s">
        <v>14</v>
      </c>
    </row>
    <row r="5" spans="2:15" ht="11.25" customHeight="1">
      <c r="B5" s="303" t="s">
        <v>81</v>
      </c>
      <c r="C5" s="79" t="s">
        <v>184</v>
      </c>
      <c r="D5" s="227">
        <v>1019.4</v>
      </c>
      <c r="E5" s="282" t="s">
        <v>248</v>
      </c>
      <c r="F5" s="282"/>
      <c r="G5" s="282" t="s">
        <v>249</v>
      </c>
      <c r="H5" s="282"/>
      <c r="I5" s="228" t="s">
        <v>257</v>
      </c>
      <c r="L5" s="100"/>
    </row>
    <row r="6" spans="2:15" ht="11.25" customHeight="1">
      <c r="B6" s="303"/>
      <c r="C6" s="80" t="s">
        <v>59</v>
      </c>
      <c r="D6" s="229">
        <v>2038.81</v>
      </c>
      <c r="E6" s="270" t="s">
        <v>248</v>
      </c>
      <c r="F6" s="271"/>
      <c r="G6" s="270" t="s">
        <v>249</v>
      </c>
      <c r="H6" s="271"/>
      <c r="I6" s="230" t="s">
        <v>257</v>
      </c>
      <c r="L6" s="100"/>
    </row>
    <row r="7" spans="2:15" ht="11.25" customHeight="1">
      <c r="B7" s="303"/>
      <c r="C7" s="79" t="s">
        <v>72</v>
      </c>
      <c r="D7" s="231"/>
      <c r="E7" s="85"/>
      <c r="F7" s="83"/>
      <c r="G7" s="269"/>
      <c r="H7" s="287"/>
      <c r="I7" s="84"/>
      <c r="L7" s="100"/>
    </row>
    <row r="8" spans="2:15" ht="11.25" customHeight="1">
      <c r="B8" s="303"/>
      <c r="C8" s="81" t="s">
        <v>47</v>
      </c>
      <c r="D8" s="232">
        <v>184.81</v>
      </c>
      <c r="E8" s="268" t="s">
        <v>250</v>
      </c>
      <c r="F8" s="269"/>
      <c r="G8" s="268" t="s">
        <v>252</v>
      </c>
      <c r="H8" s="268"/>
      <c r="I8" s="84" t="s">
        <v>258</v>
      </c>
      <c r="L8" s="100"/>
    </row>
    <row r="9" spans="2:15" ht="11.25" customHeight="1">
      <c r="B9" s="303"/>
      <c r="C9" s="82" t="s">
        <v>46</v>
      </c>
      <c r="D9" s="233">
        <v>92.4</v>
      </c>
      <c r="E9" s="288" t="s">
        <v>251</v>
      </c>
      <c r="F9" s="270"/>
      <c r="G9" s="288" t="s">
        <v>253</v>
      </c>
      <c r="H9" s="288"/>
      <c r="I9" s="234" t="s">
        <v>259</v>
      </c>
      <c r="L9" s="100"/>
    </row>
    <row r="10" spans="2:15" ht="11.25" customHeight="1">
      <c r="B10" s="303"/>
      <c r="C10" s="76" t="s">
        <v>82</v>
      </c>
      <c r="D10" s="83"/>
      <c r="E10" s="297" t="s">
        <v>9</v>
      </c>
      <c r="F10" s="298"/>
      <c r="G10" s="298"/>
      <c r="H10" s="298"/>
      <c r="I10" s="299"/>
      <c r="L10" s="100"/>
    </row>
    <row r="11" spans="2:15" ht="11.25" customHeight="1">
      <c r="B11" s="303"/>
      <c r="C11" s="75" t="s">
        <v>60</v>
      </c>
      <c r="D11" s="235">
        <v>428.71</v>
      </c>
      <c r="E11" s="297"/>
      <c r="F11" s="298"/>
      <c r="G11" s="298"/>
      <c r="H11" s="298"/>
      <c r="I11" s="299"/>
      <c r="L11" s="100"/>
    </row>
    <row r="12" spans="2:15" ht="11.25" customHeight="1">
      <c r="B12" s="303"/>
      <c r="C12" s="75" t="s">
        <v>45</v>
      </c>
      <c r="D12" s="235">
        <v>277.14</v>
      </c>
      <c r="E12" s="297"/>
      <c r="F12" s="298"/>
      <c r="G12" s="298"/>
      <c r="H12" s="298"/>
      <c r="I12" s="299"/>
      <c r="L12" s="100"/>
    </row>
    <row r="13" spans="2:15" ht="11.25" customHeight="1">
      <c r="B13" s="303"/>
      <c r="C13" s="75" t="s">
        <v>55</v>
      </c>
      <c r="D13" s="83">
        <v>159.87</v>
      </c>
      <c r="E13" s="297"/>
      <c r="F13" s="298"/>
      <c r="G13" s="298"/>
      <c r="H13" s="298"/>
      <c r="I13" s="299"/>
      <c r="L13" s="100"/>
    </row>
    <row r="14" spans="2:15" ht="11.25" customHeight="1">
      <c r="B14" s="303"/>
      <c r="C14" s="78" t="s">
        <v>67</v>
      </c>
      <c r="D14" s="236">
        <v>700.74</v>
      </c>
      <c r="E14" s="300"/>
      <c r="F14" s="301"/>
      <c r="G14" s="301"/>
      <c r="H14" s="301"/>
      <c r="I14" s="302"/>
      <c r="L14" s="100"/>
    </row>
    <row r="15" spans="2:15" ht="11.25" customHeight="1">
      <c r="B15" s="303" t="s">
        <v>83</v>
      </c>
      <c r="C15" s="74" t="s">
        <v>206</v>
      </c>
      <c r="D15" s="237">
        <v>184.81</v>
      </c>
      <c r="E15" s="289" t="s">
        <v>245</v>
      </c>
      <c r="F15" s="289"/>
      <c r="G15" s="289" t="s">
        <v>246</v>
      </c>
      <c r="H15" s="289"/>
      <c r="I15" s="238">
        <v>553</v>
      </c>
      <c r="L15" s="100"/>
      <c r="N15" s="27"/>
      <c r="O15" s="27"/>
    </row>
    <row r="16" spans="2:15" ht="11.25" customHeight="1">
      <c r="B16" s="303"/>
      <c r="C16" s="74" t="s">
        <v>207</v>
      </c>
      <c r="D16" s="239">
        <v>277.23</v>
      </c>
      <c r="E16" s="290" t="s">
        <v>262</v>
      </c>
      <c r="F16" s="290"/>
      <c r="G16" s="283" t="s">
        <v>247</v>
      </c>
      <c r="H16" s="283"/>
      <c r="I16" s="230">
        <v>277</v>
      </c>
      <c r="L16" s="100"/>
      <c r="N16" s="27"/>
      <c r="O16" s="27"/>
    </row>
    <row r="17" spans="2:12" ht="11.25" customHeight="1">
      <c r="B17" s="303"/>
      <c r="C17" s="101" t="s">
        <v>261</v>
      </c>
      <c r="D17" s="240"/>
      <c r="E17" s="284" t="s">
        <v>254</v>
      </c>
      <c r="F17" s="284"/>
      <c r="G17" s="284"/>
      <c r="H17" s="284"/>
      <c r="I17" s="291">
        <v>496</v>
      </c>
      <c r="L17" s="100"/>
    </row>
    <row r="18" spans="2:12" ht="11.25" customHeight="1">
      <c r="B18" s="303"/>
      <c r="C18" s="75" t="s">
        <v>32</v>
      </c>
      <c r="D18" s="232">
        <v>398.09</v>
      </c>
      <c r="E18" s="285"/>
      <c r="F18" s="285"/>
      <c r="G18" s="285"/>
      <c r="H18" s="285"/>
      <c r="I18" s="292"/>
      <c r="L18" s="100"/>
    </row>
    <row r="19" spans="2:12" ht="11.25" customHeight="1">
      <c r="B19" s="303"/>
      <c r="C19" s="75" t="s">
        <v>12</v>
      </c>
      <c r="D19" s="231">
        <v>420.05</v>
      </c>
      <c r="E19" s="285"/>
      <c r="F19" s="285"/>
      <c r="G19" s="285"/>
      <c r="H19" s="285"/>
      <c r="I19" s="292"/>
      <c r="L19" s="100"/>
    </row>
    <row r="20" spans="2:12" ht="11.25" customHeight="1">
      <c r="B20" s="303"/>
      <c r="C20" s="77" t="s">
        <v>13</v>
      </c>
      <c r="D20" s="233">
        <v>434.61</v>
      </c>
      <c r="E20" s="286"/>
      <c r="F20" s="286"/>
      <c r="G20" s="286"/>
      <c r="H20" s="286"/>
      <c r="I20" s="293"/>
      <c r="L20" s="100"/>
    </row>
    <row r="21" spans="2:12" ht="11.25" customHeight="1">
      <c r="B21" s="303"/>
      <c r="C21" s="74" t="s">
        <v>185</v>
      </c>
      <c r="D21" s="240"/>
      <c r="E21" s="294" t="s">
        <v>9</v>
      </c>
      <c r="F21" s="294"/>
      <c r="G21" s="294"/>
      <c r="H21" s="294"/>
      <c r="I21" s="294"/>
      <c r="L21" s="100"/>
    </row>
    <row r="22" spans="2:12" ht="11.25" customHeight="1">
      <c r="B22" s="303"/>
      <c r="C22" s="75" t="s">
        <v>40</v>
      </c>
      <c r="D22" s="231">
        <v>249.59</v>
      </c>
      <c r="E22" s="295"/>
      <c r="F22" s="295"/>
      <c r="G22" s="295"/>
      <c r="H22" s="295"/>
      <c r="I22" s="295"/>
      <c r="L22" s="100"/>
    </row>
    <row r="23" spans="2:12" ht="11.25" customHeight="1">
      <c r="B23" s="303"/>
      <c r="C23" s="77" t="s">
        <v>84</v>
      </c>
      <c r="D23" s="233">
        <v>187.24</v>
      </c>
      <c r="E23" s="296"/>
      <c r="F23" s="296"/>
      <c r="G23" s="296"/>
      <c r="H23" s="296"/>
      <c r="I23" s="296"/>
      <c r="L23" s="100"/>
    </row>
    <row r="24" spans="2:12" ht="11.25" customHeight="1">
      <c r="B24" s="188"/>
      <c r="C24" s="189"/>
      <c r="D24" s="190"/>
      <c r="E24" s="186"/>
      <c r="F24" s="186"/>
      <c r="G24" s="186"/>
      <c r="H24" s="186"/>
      <c r="I24" s="186"/>
      <c r="L24" s="100"/>
    </row>
    <row r="25" spans="2:12" ht="150.75" customHeight="1">
      <c r="B25" s="281" t="s">
        <v>272</v>
      </c>
      <c r="C25" s="281"/>
      <c r="D25" s="281"/>
      <c r="E25" s="281"/>
      <c r="F25" s="281"/>
      <c r="G25" s="281"/>
      <c r="H25" s="281"/>
      <c r="I25" s="281"/>
      <c r="K25" s="267"/>
    </row>
  </sheetData>
  <mergeCells count="26">
    <mergeCell ref="B25:I25"/>
    <mergeCell ref="E5:F5"/>
    <mergeCell ref="G5:H5"/>
    <mergeCell ref="G16:H16"/>
    <mergeCell ref="E17:H20"/>
    <mergeCell ref="G7:H7"/>
    <mergeCell ref="G9:H9"/>
    <mergeCell ref="E15:F15"/>
    <mergeCell ref="G15:H15"/>
    <mergeCell ref="E16:F16"/>
    <mergeCell ref="I17:I20"/>
    <mergeCell ref="E21:I23"/>
    <mergeCell ref="E10:I14"/>
    <mergeCell ref="E9:F9"/>
    <mergeCell ref="B5:B14"/>
    <mergeCell ref="B15:B23"/>
    <mergeCell ref="E8:F8"/>
    <mergeCell ref="G8:H8"/>
    <mergeCell ref="E6:F6"/>
    <mergeCell ref="G6:H6"/>
    <mergeCell ref="B1:I1"/>
    <mergeCell ref="C3:C4"/>
    <mergeCell ref="D3:D4"/>
    <mergeCell ref="E3:I3"/>
    <mergeCell ref="E4:F4"/>
    <mergeCell ref="G4:H4"/>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5"/>
  <sheetViews>
    <sheetView showGridLines="0" topLeftCell="A6" zoomScaleNormal="100" workbookViewId="0">
      <selection activeCell="B15" sqref="B15:E15"/>
    </sheetView>
  </sheetViews>
  <sheetFormatPr baseColWidth="10" defaultColWidth="10.81640625" defaultRowHeight="10"/>
  <cols>
    <col min="1" max="1" width="3.453125" style="1" customWidth="1"/>
    <col min="2" max="2" width="52.81640625" style="1" customWidth="1"/>
    <col min="3" max="5" width="17.453125" style="1" customWidth="1"/>
    <col min="6" max="16384" width="10.81640625" style="1"/>
  </cols>
  <sheetData>
    <row r="1" spans="2:11" s="109" customFormat="1" ht="11.25" customHeight="1">
      <c r="B1" s="304" t="s">
        <v>265</v>
      </c>
      <c r="C1" s="304"/>
      <c r="D1" s="304"/>
      <c r="E1" s="304"/>
      <c r="G1" s="248"/>
      <c r="H1" s="250"/>
    </row>
    <row r="2" spans="2:11">
      <c r="B2" s="4"/>
      <c r="C2" s="4"/>
      <c r="D2" s="4"/>
      <c r="E2" s="5" t="s">
        <v>37</v>
      </c>
    </row>
    <row r="3" spans="2:11" ht="11.25" customHeight="1">
      <c r="B3" s="140"/>
      <c r="C3" s="141" t="s">
        <v>78</v>
      </c>
      <c r="D3" s="141" t="s">
        <v>41</v>
      </c>
      <c r="E3" s="141" t="s">
        <v>42</v>
      </c>
    </row>
    <row r="4" spans="2:11" ht="11.25" customHeight="1">
      <c r="B4" s="142" t="s">
        <v>243</v>
      </c>
      <c r="C4" s="73"/>
      <c r="D4" s="73"/>
      <c r="E4" s="73"/>
    </row>
    <row r="5" spans="2:11" ht="11.25" customHeight="1">
      <c r="B5" s="143" t="s">
        <v>73</v>
      </c>
      <c r="C5" s="241" t="s">
        <v>44</v>
      </c>
      <c r="D5" s="241" t="s">
        <v>80</v>
      </c>
      <c r="E5" s="241" t="s">
        <v>80</v>
      </c>
    </row>
    <row r="6" spans="2:11" ht="11.25" customHeight="1">
      <c r="B6" s="143" t="s">
        <v>43</v>
      </c>
      <c r="C6" s="242">
        <v>5932</v>
      </c>
      <c r="D6" s="242">
        <v>7908</v>
      </c>
      <c r="E6" s="241" t="s">
        <v>44</v>
      </c>
    </row>
    <row r="7" spans="2:11" ht="11.25" customHeight="1">
      <c r="B7" s="144" t="s">
        <v>31</v>
      </c>
      <c r="C7" s="241">
        <v>494</v>
      </c>
      <c r="D7" s="241">
        <v>494</v>
      </c>
      <c r="E7" s="241" t="s">
        <v>44</v>
      </c>
    </row>
    <row r="8" spans="2:11" ht="11.25" customHeight="1">
      <c r="B8" s="145" t="s">
        <v>53</v>
      </c>
      <c r="C8" s="243"/>
      <c r="D8" s="243"/>
      <c r="E8" s="243"/>
      <c r="J8" s="100"/>
    </row>
    <row r="9" spans="2:11" ht="11.25" customHeight="1">
      <c r="B9" s="144" t="s">
        <v>241</v>
      </c>
      <c r="C9" s="244">
        <v>26.09</v>
      </c>
      <c r="D9" s="241" t="s">
        <v>80</v>
      </c>
      <c r="E9" s="241" t="s">
        <v>80</v>
      </c>
      <c r="J9" s="100"/>
      <c r="K9" s="100"/>
    </row>
    <row r="10" spans="2:11" ht="11.25" customHeight="1">
      <c r="B10" s="143" t="s">
        <v>43</v>
      </c>
      <c r="C10" s="244">
        <v>141.99</v>
      </c>
      <c r="D10" s="244">
        <v>71</v>
      </c>
      <c r="E10" s="244">
        <v>35.5</v>
      </c>
      <c r="J10" s="100"/>
      <c r="K10" s="100"/>
    </row>
    <row r="11" spans="2:11" ht="11.25" customHeight="1">
      <c r="B11" s="146" t="s">
        <v>266</v>
      </c>
      <c r="C11" s="245">
        <f>323.91-C10</f>
        <v>181.92000000000002</v>
      </c>
      <c r="D11" s="245">
        <f>90.97</f>
        <v>90.97</v>
      </c>
      <c r="E11" s="245">
        <f>45.49</f>
        <v>45.49</v>
      </c>
      <c r="J11" s="100"/>
    </row>
    <row r="12" spans="2:11" ht="11.25" customHeight="1">
      <c r="B12" s="144" t="s">
        <v>267</v>
      </c>
      <c r="C12" s="244">
        <v>71</v>
      </c>
      <c r="D12" s="244">
        <v>35.5</v>
      </c>
      <c r="E12" s="244">
        <v>17.760000000000002</v>
      </c>
    </row>
    <row r="13" spans="2:11" ht="11.25" customHeight="1">
      <c r="B13" s="146" t="s">
        <v>268</v>
      </c>
      <c r="C13" s="245">
        <v>89.78</v>
      </c>
      <c r="D13" s="245">
        <v>44.89</v>
      </c>
      <c r="E13" s="245">
        <v>22.45</v>
      </c>
    </row>
    <row r="14" spans="2:11" ht="11.25" customHeight="1">
      <c r="B14" s="187"/>
      <c r="C14" s="191"/>
      <c r="D14" s="191"/>
      <c r="E14" s="191"/>
    </row>
    <row r="15" spans="2:11" ht="101.25" customHeight="1">
      <c r="B15" s="281" t="s">
        <v>274</v>
      </c>
      <c r="C15" s="281"/>
      <c r="D15" s="281"/>
      <c r="E15" s="281"/>
      <c r="G15" s="249"/>
    </row>
  </sheetData>
  <mergeCells count="2">
    <mergeCell ref="B1:E1"/>
    <mergeCell ref="B15:E1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44"/>
  <sheetViews>
    <sheetView showGridLines="0" topLeftCell="B21" zoomScaleNormal="100" workbookViewId="0">
      <selection activeCell="B31" sqref="B31:J31"/>
    </sheetView>
  </sheetViews>
  <sheetFormatPr baseColWidth="10" defaultColWidth="11.453125" defaultRowHeight="10"/>
  <cols>
    <col min="1" max="1" width="3.453125" style="1" customWidth="1"/>
    <col min="2" max="2" width="48.453125" style="1" customWidth="1"/>
    <col min="3" max="3" width="8.453125" style="1" hidden="1" customWidth="1"/>
    <col min="4" max="6" width="8.453125" style="1" customWidth="1"/>
    <col min="7" max="7" width="11.453125" style="1"/>
    <col min="8" max="8" width="11.453125" style="4"/>
    <col min="9" max="9" width="11.453125" style="1"/>
    <col min="10" max="10" width="11.453125" style="1" customWidth="1"/>
    <col min="11" max="16384" width="11.453125" style="1"/>
  </cols>
  <sheetData>
    <row r="1" spans="2:14" s="109" customFormat="1" ht="10.5">
      <c r="B1" s="272" t="s">
        <v>270</v>
      </c>
      <c r="C1" s="272"/>
      <c r="D1" s="272"/>
      <c r="E1" s="272"/>
      <c r="F1" s="272"/>
      <c r="H1" s="253"/>
    </row>
    <row r="2" spans="2:14" ht="10.5">
      <c r="B2" s="50"/>
      <c r="C2" s="50"/>
      <c r="D2" s="50"/>
      <c r="E2" s="50"/>
      <c r="J2" s="51" t="s">
        <v>240</v>
      </c>
    </row>
    <row r="3" spans="2:14" ht="12.5">
      <c r="B3" s="20"/>
      <c r="C3" s="151">
        <v>2010</v>
      </c>
      <c r="D3" s="151">
        <v>2012</v>
      </c>
      <c r="E3" s="151">
        <v>2014</v>
      </c>
      <c r="F3" s="151">
        <v>2016</v>
      </c>
      <c r="G3" s="151" t="s">
        <v>242</v>
      </c>
      <c r="H3" s="254">
        <v>2018</v>
      </c>
      <c r="I3" s="151">
        <v>2019</v>
      </c>
      <c r="J3" s="151">
        <v>2020</v>
      </c>
      <c r="K3" s="151">
        <v>2021</v>
      </c>
    </row>
    <row r="4" spans="2:14" ht="11.25" customHeight="1">
      <c r="B4" s="152"/>
      <c r="C4" s="305" t="s">
        <v>199</v>
      </c>
      <c r="D4" s="305"/>
      <c r="E4" s="305"/>
      <c r="F4" s="305"/>
      <c r="G4" s="306" t="s">
        <v>79</v>
      </c>
      <c r="H4" s="307"/>
      <c r="I4" s="307"/>
      <c r="J4" s="307"/>
      <c r="K4" s="307"/>
    </row>
    <row r="5" spans="2:14" ht="11.25" customHeight="1">
      <c r="B5" s="153" t="s">
        <v>50</v>
      </c>
      <c r="C5" s="154"/>
      <c r="D5" s="154"/>
      <c r="E5" s="155"/>
      <c r="F5" s="156"/>
      <c r="G5" s="157"/>
      <c r="H5" s="157"/>
      <c r="I5" s="158"/>
      <c r="J5" s="158"/>
      <c r="K5" s="158"/>
    </row>
    <row r="6" spans="2:14" ht="11.25" customHeight="1">
      <c r="B6" s="67" t="s">
        <v>186</v>
      </c>
      <c r="C6" s="159">
        <v>2367</v>
      </c>
      <c r="D6" s="159">
        <v>2343</v>
      </c>
      <c r="E6" s="160">
        <v>2303</v>
      </c>
      <c r="F6" s="161">
        <v>2163</v>
      </c>
      <c r="G6" s="162">
        <v>2188</v>
      </c>
      <c r="H6" s="255">
        <v>2066</v>
      </c>
      <c r="I6" s="162">
        <v>2011</v>
      </c>
      <c r="J6" s="162">
        <v>1945</v>
      </c>
      <c r="K6" s="162">
        <v>1898.63</v>
      </c>
      <c r="L6" s="218"/>
    </row>
    <row r="7" spans="2:14" ht="11.25" customHeight="1">
      <c r="B7" s="67" t="s">
        <v>85</v>
      </c>
      <c r="C7" s="147" t="s">
        <v>25</v>
      </c>
      <c r="D7" s="251">
        <v>-1</v>
      </c>
      <c r="E7" s="164">
        <v>-1.1000000000000001</v>
      </c>
      <c r="F7" s="165">
        <v>-1.9</v>
      </c>
      <c r="G7" s="150"/>
      <c r="H7" s="256">
        <v>-2.9</v>
      </c>
      <c r="I7" s="150">
        <v>-2.7</v>
      </c>
      <c r="J7" s="150">
        <v>-3.3</v>
      </c>
      <c r="K7" s="150">
        <v>-2.4</v>
      </c>
    </row>
    <row r="8" spans="2:14" ht="11.25" customHeight="1">
      <c r="B8" s="71" t="s">
        <v>51</v>
      </c>
      <c r="C8" s="166">
        <v>1944</v>
      </c>
      <c r="D8" s="166">
        <v>1914</v>
      </c>
      <c r="E8" s="167">
        <v>1881</v>
      </c>
      <c r="F8" s="168">
        <v>1761</v>
      </c>
      <c r="G8" s="169">
        <v>1780</v>
      </c>
      <c r="H8" s="257">
        <v>1663</v>
      </c>
      <c r="I8" s="169">
        <v>1599</v>
      </c>
      <c r="J8" s="169">
        <v>1533</v>
      </c>
      <c r="K8" s="169">
        <v>1496.0309999999999</v>
      </c>
      <c r="M8" s="27"/>
    </row>
    <row r="9" spans="2:14" ht="12.5" customHeight="1">
      <c r="B9" s="67" t="s">
        <v>52</v>
      </c>
      <c r="C9" s="163">
        <v>54</v>
      </c>
      <c r="D9" s="163">
        <v>51</v>
      </c>
      <c r="E9" s="164">
        <v>50</v>
      </c>
      <c r="F9" s="165">
        <v>47</v>
      </c>
      <c r="G9" s="150">
        <v>50</v>
      </c>
      <c r="H9" s="256">
        <v>47</v>
      </c>
      <c r="I9" s="150">
        <v>46</v>
      </c>
      <c r="J9" s="150">
        <v>44</v>
      </c>
      <c r="K9" s="206">
        <v>46.188833330000001</v>
      </c>
      <c r="M9" s="27"/>
    </row>
    <row r="10" spans="2:14" ht="23" customHeight="1">
      <c r="B10" s="67" t="s">
        <v>200</v>
      </c>
      <c r="C10" s="163">
        <v>558</v>
      </c>
      <c r="D10" s="163">
        <v>528</v>
      </c>
      <c r="E10" s="164">
        <v>495</v>
      </c>
      <c r="F10" s="165">
        <v>411</v>
      </c>
      <c r="G10" s="150">
        <v>423</v>
      </c>
      <c r="H10" s="256">
        <v>269</v>
      </c>
      <c r="I10" s="150">
        <v>251</v>
      </c>
      <c r="J10" s="150">
        <v>231</v>
      </c>
      <c r="K10" s="206">
        <v>208.38600000000002</v>
      </c>
      <c r="M10" s="27"/>
    </row>
    <row r="11" spans="2:14" ht="11.25" customHeight="1">
      <c r="B11" s="67" t="s">
        <v>198</v>
      </c>
      <c r="C11" s="163">
        <v>744</v>
      </c>
      <c r="D11" s="163">
        <v>779</v>
      </c>
      <c r="E11" s="164">
        <v>759</v>
      </c>
      <c r="F11" s="165">
        <v>740</v>
      </c>
      <c r="G11" s="150">
        <v>755</v>
      </c>
      <c r="H11" s="256">
        <v>716</v>
      </c>
      <c r="I11" s="150">
        <v>697</v>
      </c>
      <c r="J11" s="150">
        <v>670</v>
      </c>
      <c r="K11" s="206">
        <v>658.58</v>
      </c>
      <c r="M11" s="27"/>
      <c r="N11" s="99"/>
    </row>
    <row r="12" spans="2:14" ht="11.25" customHeight="1">
      <c r="B12" s="67" t="s">
        <v>197</v>
      </c>
      <c r="C12" s="163">
        <v>67</v>
      </c>
      <c r="D12" s="163">
        <v>64</v>
      </c>
      <c r="E12" s="164">
        <v>60</v>
      </c>
      <c r="F12" s="165">
        <v>62</v>
      </c>
      <c r="G12" s="150">
        <v>64</v>
      </c>
      <c r="H12" s="256">
        <v>64</v>
      </c>
      <c r="I12" s="150">
        <v>63</v>
      </c>
      <c r="J12" s="150">
        <v>58</v>
      </c>
      <c r="K12" s="206">
        <v>58.891999999999996</v>
      </c>
      <c r="M12" s="27"/>
    </row>
    <row r="13" spans="2:14" ht="11.25" customHeight="1">
      <c r="B13" s="111" t="s">
        <v>201</v>
      </c>
      <c r="C13" s="170">
        <v>22</v>
      </c>
      <c r="D13" s="170">
        <v>35</v>
      </c>
      <c r="E13" s="171">
        <v>49</v>
      </c>
      <c r="F13" s="172">
        <v>66</v>
      </c>
      <c r="G13" s="173">
        <v>68</v>
      </c>
      <c r="H13" s="258">
        <v>86</v>
      </c>
      <c r="I13" s="173">
        <v>93</v>
      </c>
      <c r="J13" s="173">
        <v>92</v>
      </c>
      <c r="K13" s="208">
        <v>103.63300000000001</v>
      </c>
      <c r="M13" s="27"/>
    </row>
    <row r="14" spans="2:14" ht="11.25" customHeight="1">
      <c r="B14" s="69" t="s">
        <v>89</v>
      </c>
      <c r="C14" s="163"/>
      <c r="D14" s="163"/>
      <c r="E14" s="164"/>
      <c r="F14" s="165"/>
      <c r="G14" s="150"/>
      <c r="H14" s="256"/>
      <c r="I14" s="150"/>
      <c r="J14" s="150"/>
      <c r="K14" s="205"/>
      <c r="M14" s="27"/>
    </row>
    <row r="15" spans="2:14" ht="11.25" customHeight="1">
      <c r="B15" s="67" t="s">
        <v>0</v>
      </c>
      <c r="C15" s="159">
        <v>4918</v>
      </c>
      <c r="D15" s="159">
        <v>4973</v>
      </c>
      <c r="E15" s="160">
        <v>5038</v>
      </c>
      <c r="F15" s="161">
        <v>5041</v>
      </c>
      <c r="G15" s="162">
        <v>5065</v>
      </c>
      <c r="H15" s="255">
        <v>5083</v>
      </c>
      <c r="I15" s="162">
        <v>5073</v>
      </c>
      <c r="J15" s="162">
        <v>5049</v>
      </c>
      <c r="K15" s="162">
        <v>5020.8460000000005</v>
      </c>
      <c r="M15" s="27"/>
    </row>
    <row r="16" spans="2:14" ht="11.25" customHeight="1">
      <c r="B16" s="67" t="s">
        <v>85</v>
      </c>
      <c r="C16" s="147" t="s">
        <v>15</v>
      </c>
      <c r="D16" s="147" t="s">
        <v>15</v>
      </c>
      <c r="E16" s="148" t="s">
        <v>22</v>
      </c>
      <c r="F16" s="149" t="s">
        <v>29</v>
      </c>
      <c r="G16" s="150"/>
      <c r="H16" s="259" t="s">
        <v>76</v>
      </c>
      <c r="I16" s="150">
        <v>-0.2</v>
      </c>
      <c r="J16" s="150">
        <v>-0.5</v>
      </c>
      <c r="K16" s="150">
        <v>-0.6</v>
      </c>
      <c r="M16" s="27"/>
    </row>
    <row r="17" spans="2:13" ht="11.25" customHeight="1">
      <c r="B17" s="71" t="s">
        <v>2</v>
      </c>
      <c r="C17" s="174">
        <v>863</v>
      </c>
      <c r="D17" s="174">
        <v>853</v>
      </c>
      <c r="E17" s="175">
        <v>865</v>
      </c>
      <c r="F17" s="176">
        <v>889</v>
      </c>
      <c r="G17" s="177">
        <v>892</v>
      </c>
      <c r="H17" s="260">
        <v>912</v>
      </c>
      <c r="I17" s="177">
        <v>909</v>
      </c>
      <c r="J17" s="177">
        <v>905</v>
      </c>
      <c r="K17" s="207">
        <v>899.51900000000001</v>
      </c>
      <c r="M17" s="27"/>
    </row>
    <row r="18" spans="2:13" ht="11.25" customHeight="1">
      <c r="B18" s="111" t="s">
        <v>85</v>
      </c>
      <c r="C18" s="170">
        <v>-0.2</v>
      </c>
      <c r="D18" s="170">
        <v>-0.6</v>
      </c>
      <c r="E18" s="178" t="s">
        <v>25</v>
      </c>
      <c r="F18" s="179" t="s">
        <v>63</v>
      </c>
      <c r="G18" s="173"/>
      <c r="H18" s="261" t="s">
        <v>25</v>
      </c>
      <c r="I18" s="173">
        <v>-0.3</v>
      </c>
      <c r="J18" s="173">
        <v>-0.4</v>
      </c>
      <c r="K18" s="173">
        <v>-0.6</v>
      </c>
      <c r="M18" s="27"/>
    </row>
    <row r="19" spans="2:13" ht="11.25" customHeight="1">
      <c r="B19" s="67" t="s">
        <v>3</v>
      </c>
      <c r="C19" s="159">
        <v>3022</v>
      </c>
      <c r="D19" s="159">
        <v>2977</v>
      </c>
      <c r="E19" s="160">
        <v>3089</v>
      </c>
      <c r="F19" s="161">
        <v>3103</v>
      </c>
      <c r="G19" s="162">
        <v>3107</v>
      </c>
      <c r="H19" s="255">
        <v>3117</v>
      </c>
      <c r="I19" s="162">
        <v>3104</v>
      </c>
      <c r="J19" s="162">
        <v>3099</v>
      </c>
      <c r="K19" s="162">
        <v>3091.6460000000002</v>
      </c>
      <c r="M19" s="27"/>
    </row>
    <row r="20" spans="2:13" ht="11.25" customHeight="1">
      <c r="B20" s="67" t="s">
        <v>85</v>
      </c>
      <c r="C20" s="163">
        <v>-0.3</v>
      </c>
      <c r="D20" s="163">
        <v>-0.7</v>
      </c>
      <c r="E20" s="148" t="s">
        <v>26</v>
      </c>
      <c r="F20" s="165">
        <v>-0.8</v>
      </c>
      <c r="G20" s="150"/>
      <c r="H20" s="259" t="s">
        <v>29</v>
      </c>
      <c r="I20" s="150">
        <v>-0.4</v>
      </c>
      <c r="J20" s="150">
        <v>-0.2</v>
      </c>
      <c r="K20" s="150">
        <v>-0.2</v>
      </c>
      <c r="M20" s="27"/>
    </row>
    <row r="21" spans="2:13" ht="11.25" customHeight="1">
      <c r="B21" s="71" t="s">
        <v>1</v>
      </c>
      <c r="C21" s="174">
        <v>745</v>
      </c>
      <c r="D21" s="174">
        <v>737</v>
      </c>
      <c r="E21" s="175">
        <v>756</v>
      </c>
      <c r="F21" s="176">
        <v>752</v>
      </c>
      <c r="G21" s="177">
        <v>777</v>
      </c>
      <c r="H21" s="260">
        <v>801</v>
      </c>
      <c r="I21" s="177">
        <v>802</v>
      </c>
      <c r="J21" s="177">
        <v>823</v>
      </c>
      <c r="K21" s="207">
        <v>809.423</v>
      </c>
      <c r="M21" s="27"/>
    </row>
    <row r="22" spans="2:13" ht="11.25" customHeight="1">
      <c r="B22" s="111" t="s">
        <v>85</v>
      </c>
      <c r="C22" s="170">
        <v>-0.6</v>
      </c>
      <c r="D22" s="170">
        <v>-0.3</v>
      </c>
      <c r="E22" s="178" t="s">
        <v>23</v>
      </c>
      <c r="F22" s="172">
        <v>-1.1000000000000001</v>
      </c>
      <c r="G22" s="173"/>
      <c r="H22" s="261" t="s">
        <v>21</v>
      </c>
      <c r="I22" s="180" t="s">
        <v>57</v>
      </c>
      <c r="J22" s="180" t="s">
        <v>217</v>
      </c>
      <c r="K22" s="180" t="s">
        <v>255</v>
      </c>
      <c r="M22" s="27"/>
    </row>
    <row r="23" spans="2:13" ht="11.25" customHeight="1">
      <c r="B23" s="69" t="s">
        <v>202</v>
      </c>
      <c r="C23" s="181">
        <v>6770</v>
      </c>
      <c r="D23" s="181">
        <v>6810</v>
      </c>
      <c r="E23" s="182">
        <v>6868</v>
      </c>
      <c r="F23" s="183">
        <v>6783</v>
      </c>
      <c r="G23" s="184">
        <v>6828</v>
      </c>
      <c r="H23" s="262">
        <v>6803</v>
      </c>
      <c r="I23" s="184">
        <v>6770</v>
      </c>
      <c r="J23" s="184">
        <v>6736</v>
      </c>
      <c r="K23" s="184">
        <v>6681</v>
      </c>
      <c r="M23" s="27"/>
    </row>
    <row r="24" spans="2:13" ht="11.25" customHeight="1">
      <c r="B24" s="67" t="s">
        <v>85</v>
      </c>
      <c r="C24" s="147" t="s">
        <v>15</v>
      </c>
      <c r="D24" s="147" t="s">
        <v>29</v>
      </c>
      <c r="E24" s="148" t="s">
        <v>30</v>
      </c>
      <c r="F24" s="165">
        <v>-0.1</v>
      </c>
      <c r="G24" s="150"/>
      <c r="H24" s="256">
        <v>-0.4</v>
      </c>
      <c r="I24" s="150">
        <v>-0.5</v>
      </c>
      <c r="J24" s="150">
        <v>-0.5</v>
      </c>
      <c r="K24" s="150">
        <v>-0.8</v>
      </c>
      <c r="M24" s="27"/>
    </row>
    <row r="25" spans="2:13" ht="11.25" customHeight="1">
      <c r="B25" s="114" t="s">
        <v>88</v>
      </c>
      <c r="C25" s="174"/>
      <c r="D25" s="174"/>
      <c r="E25" s="175"/>
      <c r="F25" s="176"/>
      <c r="G25" s="177"/>
      <c r="H25" s="260"/>
      <c r="I25" s="177"/>
      <c r="J25" s="177"/>
      <c r="K25" s="177"/>
      <c r="M25" s="27"/>
    </row>
    <row r="26" spans="2:13" ht="11.25" customHeight="1">
      <c r="B26" s="70" t="s">
        <v>203</v>
      </c>
      <c r="C26" s="163" t="s">
        <v>181</v>
      </c>
      <c r="D26" s="163" t="s">
        <v>182</v>
      </c>
      <c r="E26" s="164" t="s">
        <v>183</v>
      </c>
      <c r="F26" s="165" t="s">
        <v>177</v>
      </c>
      <c r="G26" s="150" t="s">
        <v>177</v>
      </c>
      <c r="H26" s="256" t="s">
        <v>208</v>
      </c>
      <c r="I26" s="162">
        <v>2154</v>
      </c>
      <c r="J26" s="162">
        <v>2123</v>
      </c>
      <c r="K26" s="162">
        <v>2106</v>
      </c>
      <c r="M26" s="27"/>
    </row>
    <row r="27" spans="2:13" ht="11.25" customHeight="1">
      <c r="B27" s="111" t="s">
        <v>85</v>
      </c>
      <c r="C27" s="185" t="s">
        <v>22</v>
      </c>
      <c r="D27" s="170">
        <v>-0.5</v>
      </c>
      <c r="E27" s="252">
        <v>-1</v>
      </c>
      <c r="F27" s="172">
        <v>-1.5</v>
      </c>
      <c r="G27" s="173">
        <v>-1.5</v>
      </c>
      <c r="H27" s="258">
        <v>-2.1</v>
      </c>
      <c r="I27" s="173">
        <v>-1.5</v>
      </c>
      <c r="J27" s="173">
        <v>-1.5</v>
      </c>
      <c r="K27" s="173">
        <v>-0.8</v>
      </c>
      <c r="M27" s="27"/>
    </row>
    <row r="28" spans="2:13" ht="11.25" customHeight="1">
      <c r="B28" s="70" t="s">
        <v>204</v>
      </c>
      <c r="C28" s="163" t="s">
        <v>180</v>
      </c>
      <c r="D28" s="163" t="s">
        <v>179</v>
      </c>
      <c r="E28" s="164" t="s">
        <v>178</v>
      </c>
      <c r="F28" s="165" t="s">
        <v>176</v>
      </c>
      <c r="G28" s="150" t="s">
        <v>176</v>
      </c>
      <c r="H28" s="256" t="s">
        <v>209</v>
      </c>
      <c r="I28" s="162">
        <v>16998</v>
      </c>
      <c r="J28" s="162">
        <v>16971</v>
      </c>
      <c r="K28" s="162" t="s">
        <v>256</v>
      </c>
      <c r="M28" s="27"/>
    </row>
    <row r="29" spans="2:13" ht="11.25" customHeight="1">
      <c r="B29" s="111" t="s">
        <v>85</v>
      </c>
      <c r="C29" s="185" t="s">
        <v>57</v>
      </c>
      <c r="D29" s="185" t="s">
        <v>29</v>
      </c>
      <c r="E29" s="178" t="s">
        <v>15</v>
      </c>
      <c r="F29" s="172">
        <v>-0.2</v>
      </c>
      <c r="G29" s="173">
        <v>-0.2</v>
      </c>
      <c r="H29" s="261" t="s">
        <v>76</v>
      </c>
      <c r="I29" s="173">
        <v>-0.4</v>
      </c>
      <c r="J29" s="173">
        <v>-0.2</v>
      </c>
      <c r="K29" s="173">
        <v>-0.4</v>
      </c>
      <c r="M29" s="27"/>
    </row>
    <row r="30" spans="2:13" ht="11.25" customHeight="1">
      <c r="B30" s="192"/>
      <c r="C30" s="193"/>
      <c r="D30" s="193"/>
      <c r="E30" s="193"/>
      <c r="F30" s="194"/>
      <c r="G30" s="195"/>
      <c r="H30" s="263"/>
      <c r="I30" s="195"/>
      <c r="J30" s="195"/>
      <c r="M30" s="99"/>
    </row>
    <row r="31" spans="2:13" ht="111.75" customHeight="1">
      <c r="B31" s="281" t="s">
        <v>273</v>
      </c>
      <c r="C31" s="281"/>
      <c r="D31" s="281"/>
      <c r="E31" s="281"/>
      <c r="F31" s="281"/>
      <c r="G31" s="281"/>
      <c r="H31" s="281"/>
      <c r="I31" s="281"/>
      <c r="J31" s="281"/>
    </row>
    <row r="37" spans="2:10">
      <c r="C37" s="26"/>
      <c r="D37" s="26"/>
      <c r="E37" s="26"/>
      <c r="F37" s="26"/>
      <c r="G37" s="26"/>
      <c r="H37" s="264"/>
      <c r="I37" s="26"/>
      <c r="J37" s="26"/>
    </row>
    <row r="39" spans="2:10">
      <c r="C39" s="26"/>
      <c r="D39" s="26"/>
      <c r="E39" s="26"/>
      <c r="F39" s="26"/>
      <c r="G39" s="26"/>
      <c r="H39" s="264"/>
      <c r="I39" s="26"/>
      <c r="J39" s="26"/>
    </row>
    <row r="41" spans="2:10">
      <c r="B41" s="27"/>
      <c r="C41" s="27"/>
      <c r="D41" s="27"/>
      <c r="E41" s="27"/>
      <c r="F41" s="27"/>
      <c r="G41" s="27"/>
      <c r="H41" s="265"/>
      <c r="I41" s="27"/>
      <c r="J41" s="27"/>
    </row>
    <row r="42" spans="2:10">
      <c r="B42" s="27"/>
      <c r="C42" s="27"/>
      <c r="D42" s="27"/>
      <c r="E42" s="27"/>
      <c r="F42" s="27"/>
      <c r="G42" s="27"/>
      <c r="H42" s="265"/>
      <c r="I42" s="27"/>
      <c r="J42" s="27"/>
    </row>
    <row r="43" spans="2:10">
      <c r="B43" s="27"/>
      <c r="C43" s="27"/>
      <c r="D43" s="27"/>
      <c r="E43" s="27"/>
      <c r="F43" s="27"/>
      <c r="G43" s="27"/>
      <c r="H43" s="265"/>
      <c r="I43" s="27"/>
      <c r="J43" s="27"/>
    </row>
    <row r="44" spans="2:10">
      <c r="B44" s="27"/>
      <c r="C44" s="27"/>
      <c r="D44" s="27"/>
      <c r="E44" s="27"/>
      <c r="F44" s="27"/>
      <c r="G44" s="27"/>
      <c r="H44" s="265"/>
      <c r="I44" s="27"/>
      <c r="J44" s="27"/>
    </row>
  </sheetData>
  <mergeCells count="4">
    <mergeCell ref="B1:F1"/>
    <mergeCell ref="B31:J31"/>
    <mergeCell ref="C4:F4"/>
    <mergeCell ref="G4:K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25"/>
  <sheetViews>
    <sheetView showGridLines="0" topLeftCell="B14" workbookViewId="0">
      <selection activeCell="B21" sqref="B21:E21"/>
    </sheetView>
  </sheetViews>
  <sheetFormatPr baseColWidth="10" defaultColWidth="10.81640625" defaultRowHeight="10"/>
  <cols>
    <col min="1" max="1" width="3.453125" style="1" customWidth="1"/>
    <col min="2" max="2" width="70.453125" style="1" customWidth="1"/>
    <col min="3" max="5" width="9.81640625" style="1" customWidth="1"/>
    <col min="6" max="6" width="10.81640625" style="1"/>
    <col min="7" max="7" width="9.1796875" style="1" customWidth="1"/>
    <col min="8" max="10" width="12.81640625" style="1" customWidth="1"/>
    <col min="11" max="16384" width="10.81640625" style="1"/>
  </cols>
  <sheetData>
    <row r="1" spans="2:10" s="109" customFormat="1" ht="11.25" customHeight="1">
      <c r="B1" s="310" t="s">
        <v>269</v>
      </c>
      <c r="C1" s="310"/>
      <c r="D1" s="310"/>
    </row>
    <row r="2" spans="2:10">
      <c r="B2" s="52"/>
      <c r="I2" s="104" t="s">
        <v>39</v>
      </c>
    </row>
    <row r="3" spans="2:10" ht="10.5">
      <c r="B3" s="58"/>
      <c r="C3" s="54">
        <v>2014</v>
      </c>
      <c r="D3" s="54">
        <v>2015</v>
      </c>
      <c r="E3" s="54">
        <v>2016</v>
      </c>
      <c r="F3" s="54">
        <v>2017</v>
      </c>
      <c r="G3" s="54">
        <v>2018</v>
      </c>
      <c r="H3" s="54">
        <v>2019</v>
      </c>
      <c r="I3" s="54">
        <v>2020</v>
      </c>
      <c r="J3" s="54">
        <v>2021</v>
      </c>
    </row>
    <row r="4" spans="2:10" ht="10.5">
      <c r="B4" s="115" t="s">
        <v>50</v>
      </c>
      <c r="C4" s="96"/>
      <c r="D4" s="96"/>
      <c r="E4" s="96"/>
      <c r="F4" s="53"/>
      <c r="G4" s="97"/>
      <c r="H4" s="97"/>
      <c r="I4" s="97"/>
      <c r="J4" s="97"/>
    </row>
    <row r="5" spans="2:10">
      <c r="B5" s="116" t="s">
        <v>90</v>
      </c>
      <c r="C5" s="90" t="s">
        <v>95</v>
      </c>
      <c r="D5" s="90" t="s">
        <v>96</v>
      </c>
      <c r="E5" s="90" t="s">
        <v>97</v>
      </c>
      <c r="F5" s="55" t="s">
        <v>98</v>
      </c>
      <c r="G5" s="91" t="s">
        <v>99</v>
      </c>
      <c r="H5" s="117">
        <v>11230</v>
      </c>
      <c r="I5" s="117">
        <v>10459</v>
      </c>
      <c r="J5" s="117">
        <v>10844</v>
      </c>
    </row>
    <row r="6" spans="2:10" ht="12.75" customHeight="1">
      <c r="B6" s="60" t="s">
        <v>86</v>
      </c>
      <c r="C6" s="90" t="s">
        <v>102</v>
      </c>
      <c r="D6" s="90" t="s">
        <v>103</v>
      </c>
      <c r="E6" s="90" t="s">
        <v>104</v>
      </c>
      <c r="F6" s="55" t="s">
        <v>105</v>
      </c>
      <c r="G6" s="91" t="s">
        <v>106</v>
      </c>
      <c r="H6" s="117">
        <v>3374</v>
      </c>
      <c r="I6" s="117">
        <v>3140</v>
      </c>
      <c r="J6" s="117">
        <v>2986</v>
      </c>
    </row>
    <row r="7" spans="2:10" ht="12.75" customHeight="1">
      <c r="B7" s="60" t="s">
        <v>87</v>
      </c>
      <c r="C7" s="90" t="s">
        <v>109</v>
      </c>
      <c r="D7" s="90" t="s">
        <v>110</v>
      </c>
      <c r="E7" s="90" t="s">
        <v>111</v>
      </c>
      <c r="F7" s="55" t="s">
        <v>112</v>
      </c>
      <c r="G7" s="91" t="s">
        <v>113</v>
      </c>
      <c r="H7" s="118">
        <v>553</v>
      </c>
      <c r="I7" s="118">
        <v>542</v>
      </c>
      <c r="J7" s="118">
        <v>729</v>
      </c>
    </row>
    <row r="8" spans="2:10" ht="20">
      <c r="B8" s="68" t="s">
        <v>221</v>
      </c>
      <c r="C8" s="90" t="s">
        <v>116</v>
      </c>
      <c r="D8" s="90" t="s">
        <v>117</v>
      </c>
      <c r="E8" s="90" t="s">
        <v>118</v>
      </c>
      <c r="F8" s="55" t="s">
        <v>119</v>
      </c>
      <c r="G8" s="91" t="s">
        <v>120</v>
      </c>
      <c r="H8" s="118">
        <v>922</v>
      </c>
      <c r="I8" s="118">
        <v>868</v>
      </c>
      <c r="J8" s="118">
        <v>770</v>
      </c>
    </row>
    <row r="9" spans="2:10">
      <c r="B9" s="60" t="s">
        <v>91</v>
      </c>
      <c r="C9" s="90" t="s">
        <v>123</v>
      </c>
      <c r="D9" s="90" t="s">
        <v>124</v>
      </c>
      <c r="E9" s="90" t="s">
        <v>125</v>
      </c>
      <c r="F9" s="55" t="s">
        <v>126</v>
      </c>
      <c r="G9" s="91" t="s">
        <v>127</v>
      </c>
      <c r="H9" s="117">
        <v>6381</v>
      </c>
      <c r="I9" s="117">
        <v>5909</v>
      </c>
      <c r="J9" s="117">
        <v>6358</v>
      </c>
    </row>
    <row r="10" spans="2:10" ht="10.5">
      <c r="B10" s="63" t="s">
        <v>61</v>
      </c>
      <c r="C10" s="88"/>
      <c r="D10" s="88"/>
      <c r="E10" s="88"/>
      <c r="F10" s="56"/>
      <c r="G10" s="89"/>
      <c r="H10" s="122"/>
      <c r="I10" s="122"/>
      <c r="J10" s="122"/>
    </row>
    <row r="11" spans="2:10">
      <c r="B11" s="86" t="s">
        <v>33</v>
      </c>
      <c r="C11" s="90" t="s">
        <v>130</v>
      </c>
      <c r="D11" s="90" t="s">
        <v>131</v>
      </c>
      <c r="E11" s="90" t="s">
        <v>132</v>
      </c>
      <c r="F11" s="55" t="s">
        <v>133</v>
      </c>
      <c r="G11" s="91" t="s">
        <v>134</v>
      </c>
      <c r="H11" s="117">
        <v>12719</v>
      </c>
      <c r="I11" s="117">
        <v>12719</v>
      </c>
      <c r="J11" s="117">
        <v>12660</v>
      </c>
    </row>
    <row r="12" spans="2:10">
      <c r="B12" s="86" t="s">
        <v>34</v>
      </c>
      <c r="C12" s="90" t="s">
        <v>137</v>
      </c>
      <c r="D12" s="90" t="s">
        <v>138</v>
      </c>
      <c r="E12" s="90" t="s">
        <v>139</v>
      </c>
      <c r="F12" s="55" t="s">
        <v>140</v>
      </c>
      <c r="G12" s="91" t="s">
        <v>141</v>
      </c>
      <c r="H12" s="117">
        <v>2331</v>
      </c>
      <c r="I12" s="117">
        <v>2349</v>
      </c>
      <c r="J12" s="117">
        <v>2361</v>
      </c>
    </row>
    <row r="13" spans="2:10">
      <c r="B13" s="87" t="s">
        <v>35</v>
      </c>
      <c r="C13" s="90" t="s">
        <v>144</v>
      </c>
      <c r="D13" s="90" t="s">
        <v>145</v>
      </c>
      <c r="E13" s="90" t="s">
        <v>146</v>
      </c>
      <c r="F13" s="55" t="s">
        <v>147</v>
      </c>
      <c r="G13" s="91" t="s">
        <v>148</v>
      </c>
      <c r="H13" s="117">
        <v>2034</v>
      </c>
      <c r="I13" s="117">
        <v>2576</v>
      </c>
      <c r="J13" s="117">
        <v>2047</v>
      </c>
    </row>
    <row r="14" spans="2:10">
      <c r="B14" s="64" t="s">
        <v>36</v>
      </c>
      <c r="C14" s="94" t="s">
        <v>151</v>
      </c>
      <c r="D14" s="94" t="s">
        <v>152</v>
      </c>
      <c r="E14" s="94" t="s">
        <v>153</v>
      </c>
      <c r="F14" s="57" t="s">
        <v>154</v>
      </c>
      <c r="G14" s="95" t="s">
        <v>155</v>
      </c>
      <c r="H14" s="123">
        <v>1771</v>
      </c>
      <c r="I14" s="123">
        <v>1794</v>
      </c>
      <c r="J14" s="123">
        <v>1774</v>
      </c>
    </row>
    <row r="15" spans="2:10" ht="12.5">
      <c r="B15" s="65" t="s">
        <v>54</v>
      </c>
      <c r="C15" s="90"/>
      <c r="D15" s="90"/>
      <c r="E15" s="90"/>
      <c r="F15" s="55"/>
      <c r="G15" s="91"/>
      <c r="H15" s="118"/>
      <c r="I15" s="118"/>
      <c r="J15" s="118"/>
    </row>
    <row r="16" spans="2:10" ht="10.5">
      <c r="B16" s="61" t="s">
        <v>92</v>
      </c>
      <c r="C16" s="92" t="s">
        <v>158</v>
      </c>
      <c r="D16" s="92" t="s">
        <v>159</v>
      </c>
      <c r="E16" s="92" t="s">
        <v>160</v>
      </c>
      <c r="F16" s="72" t="s">
        <v>161</v>
      </c>
      <c r="G16" s="93" t="s">
        <v>162</v>
      </c>
      <c r="H16" s="119">
        <v>31342</v>
      </c>
      <c r="I16" s="119">
        <v>31255</v>
      </c>
      <c r="J16" s="119">
        <v>31128</v>
      </c>
    </row>
    <row r="17" spans="2:10" ht="12">
      <c r="B17" s="103" t="s">
        <v>219</v>
      </c>
      <c r="C17" s="90" t="s">
        <v>165</v>
      </c>
      <c r="D17" s="90" t="s">
        <v>166</v>
      </c>
      <c r="E17" s="90" t="s">
        <v>166</v>
      </c>
      <c r="F17" s="55" t="s">
        <v>167</v>
      </c>
      <c r="G17" s="91">
        <v>-1.6</v>
      </c>
      <c r="H17" s="118">
        <v>-1.4</v>
      </c>
      <c r="I17" s="118">
        <v>-0.8</v>
      </c>
      <c r="J17" s="246">
        <v>-2</v>
      </c>
    </row>
    <row r="18" spans="2:10" ht="12.5">
      <c r="B18" s="102" t="s">
        <v>220</v>
      </c>
      <c r="C18" s="92" t="s">
        <v>170</v>
      </c>
      <c r="D18" s="92" t="s">
        <v>171</v>
      </c>
      <c r="E18" s="92" t="s">
        <v>168</v>
      </c>
      <c r="F18" s="72" t="s">
        <v>172</v>
      </c>
      <c r="G18" s="93" t="s">
        <v>173</v>
      </c>
      <c r="H18" s="120">
        <v>386</v>
      </c>
      <c r="I18" s="120">
        <v>387</v>
      </c>
      <c r="J18" s="120">
        <v>388</v>
      </c>
    </row>
    <row r="19" spans="2:10" ht="12">
      <c r="B19" s="62" t="s">
        <v>219</v>
      </c>
      <c r="C19" s="185" t="s">
        <v>29</v>
      </c>
      <c r="D19" s="94" t="s">
        <v>174</v>
      </c>
      <c r="E19" s="94" t="s">
        <v>175</v>
      </c>
      <c r="F19" s="57">
        <v>-1.3</v>
      </c>
      <c r="G19" s="95" t="s">
        <v>174</v>
      </c>
      <c r="H19" s="266">
        <v>-1</v>
      </c>
      <c r="I19" s="121">
        <v>-0.3</v>
      </c>
      <c r="J19" s="121">
        <v>-1.4</v>
      </c>
    </row>
    <row r="20" spans="2:10">
      <c r="B20" s="196"/>
      <c r="C20" s="193"/>
      <c r="D20" s="197"/>
      <c r="E20" s="197"/>
      <c r="F20" s="197"/>
      <c r="G20" s="197"/>
      <c r="H20" s="198"/>
      <c r="I20" s="198"/>
    </row>
    <row r="21" spans="2:10" ht="101.25" customHeight="1">
      <c r="B21" s="308" t="s">
        <v>275</v>
      </c>
      <c r="C21" s="274"/>
      <c r="D21" s="274"/>
      <c r="E21" s="274"/>
      <c r="I21" s="218"/>
    </row>
    <row r="22" spans="2:10" ht="23.25" customHeight="1">
      <c r="B22" s="309"/>
      <c r="C22" s="309"/>
      <c r="D22" s="309"/>
      <c r="E22" s="309"/>
    </row>
    <row r="24" spans="2:10">
      <c r="C24" s="27"/>
      <c r="D24" s="27"/>
      <c r="E24" s="27"/>
      <c r="F24" s="27"/>
      <c r="G24" s="27"/>
    </row>
    <row r="25" spans="2:10">
      <c r="D25" s="27"/>
      <c r="E25" s="27"/>
      <c r="F25" s="27"/>
      <c r="G25" s="27"/>
    </row>
  </sheetData>
  <mergeCells count="3">
    <mergeCell ref="B21:E21"/>
    <mergeCell ref="B22:E22"/>
    <mergeCell ref="B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44"/>
  <sheetViews>
    <sheetView showGridLines="0" topLeftCell="A24" zoomScaleNormal="100" workbookViewId="0">
      <selection activeCell="B31" sqref="B31:L31"/>
    </sheetView>
  </sheetViews>
  <sheetFormatPr baseColWidth="10" defaultColWidth="11.453125" defaultRowHeight="10"/>
  <cols>
    <col min="1" max="1" width="3.453125" style="1" customWidth="1"/>
    <col min="2" max="2" width="48.453125" style="1" customWidth="1"/>
    <col min="3" max="12" width="11.453125" style="1" customWidth="1"/>
    <col min="13" max="16384" width="11.453125" style="1"/>
  </cols>
  <sheetData>
    <row r="1" spans="2:19" ht="10.5">
      <c r="B1" s="272" t="s">
        <v>229</v>
      </c>
      <c r="C1" s="272"/>
      <c r="D1" s="272"/>
      <c r="E1" s="272"/>
      <c r="F1" s="272"/>
      <c r="G1" s="272"/>
      <c r="H1" s="272"/>
      <c r="I1" s="272"/>
      <c r="J1" s="272"/>
      <c r="K1" s="272"/>
      <c r="L1" s="272"/>
    </row>
    <row r="2" spans="2:19" ht="10.5">
      <c r="B2" s="50"/>
      <c r="C2" s="50"/>
      <c r="D2" s="50"/>
      <c r="E2" s="50"/>
      <c r="F2" s="50"/>
      <c r="G2" s="50"/>
      <c r="N2" s="50"/>
      <c r="O2" s="50"/>
      <c r="P2" s="50"/>
      <c r="Q2" s="50"/>
      <c r="R2" s="51" t="s">
        <v>240</v>
      </c>
    </row>
    <row r="3" spans="2:19" ht="10.5">
      <c r="B3" s="9"/>
      <c r="C3" s="2">
        <v>2006</v>
      </c>
      <c r="D3" s="2">
        <v>2007</v>
      </c>
      <c r="E3" s="2">
        <v>2008</v>
      </c>
      <c r="F3" s="2">
        <v>2009</v>
      </c>
      <c r="G3" s="113">
        <v>2010</v>
      </c>
      <c r="H3" s="2">
        <v>2011</v>
      </c>
      <c r="I3" s="2">
        <v>2012</v>
      </c>
      <c r="J3" s="2">
        <v>2013</v>
      </c>
      <c r="K3" s="2">
        <v>2014</v>
      </c>
      <c r="L3" s="2">
        <v>2015</v>
      </c>
      <c r="M3" s="2">
        <v>2016</v>
      </c>
      <c r="N3" s="2" t="s">
        <v>68</v>
      </c>
      <c r="O3" s="2">
        <v>2017</v>
      </c>
      <c r="P3" s="2">
        <v>2018</v>
      </c>
      <c r="Q3" s="2">
        <v>2019</v>
      </c>
      <c r="R3" s="2">
        <v>2020</v>
      </c>
      <c r="S3" s="2">
        <v>2021</v>
      </c>
    </row>
    <row r="4" spans="2:19" ht="10.5">
      <c r="B4" s="29"/>
      <c r="C4" s="2"/>
      <c r="D4" s="2"/>
      <c r="E4" s="2"/>
      <c r="F4" s="311" t="s">
        <v>199</v>
      </c>
      <c r="G4" s="311"/>
      <c r="H4" s="311"/>
      <c r="I4" s="311"/>
      <c r="J4" s="311"/>
      <c r="K4" s="311"/>
      <c r="L4" s="311"/>
      <c r="M4" s="312"/>
      <c r="N4" s="313" t="s">
        <v>79</v>
      </c>
      <c r="O4" s="311"/>
      <c r="P4" s="311"/>
      <c r="Q4" s="311"/>
      <c r="R4" s="311"/>
      <c r="S4" s="312"/>
    </row>
    <row r="5" spans="2:19" ht="11.25" customHeight="1">
      <c r="B5" s="14" t="s">
        <v>50</v>
      </c>
      <c r="C5" s="2"/>
      <c r="D5" s="2"/>
      <c r="E5" s="2"/>
      <c r="F5" s="30"/>
      <c r="G5" s="31"/>
      <c r="H5" s="30"/>
      <c r="I5" s="30"/>
      <c r="J5" s="30"/>
      <c r="K5" s="30"/>
      <c r="L5" s="30"/>
      <c r="M5" s="30"/>
      <c r="N5" s="30"/>
      <c r="O5" s="30"/>
      <c r="P5" s="30"/>
      <c r="Q5" s="30"/>
      <c r="R5" s="30"/>
      <c r="S5" s="30"/>
    </row>
    <row r="6" spans="2:19" ht="11.25" customHeight="1">
      <c r="B6" s="3" t="s">
        <v>238</v>
      </c>
      <c r="C6" s="10">
        <v>2102</v>
      </c>
      <c r="D6" s="10">
        <v>2296</v>
      </c>
      <c r="E6" s="10">
        <v>2296</v>
      </c>
      <c r="F6" s="10">
        <v>2349</v>
      </c>
      <c r="G6" s="10">
        <v>2367</v>
      </c>
      <c r="H6" s="10">
        <v>2367</v>
      </c>
      <c r="I6" s="10">
        <v>2343</v>
      </c>
      <c r="J6" s="10">
        <v>2329</v>
      </c>
      <c r="K6" s="10">
        <v>2303</v>
      </c>
      <c r="L6" s="10">
        <v>2205</v>
      </c>
      <c r="M6" s="10">
        <v>2163</v>
      </c>
      <c r="N6" s="10">
        <v>2188.404</v>
      </c>
      <c r="O6" s="10">
        <v>2126.9810000000002</v>
      </c>
      <c r="P6" s="10">
        <v>2065.9230000000002</v>
      </c>
      <c r="Q6" s="10">
        <v>2010.5419999999999</v>
      </c>
      <c r="R6" s="10">
        <v>1944.605</v>
      </c>
      <c r="S6" s="209">
        <v>1898.63</v>
      </c>
    </row>
    <row r="7" spans="2:19" ht="11.25" customHeight="1">
      <c r="B7" s="110" t="s">
        <v>74</v>
      </c>
      <c r="C7" s="11" t="s">
        <v>225</v>
      </c>
      <c r="D7" s="11" t="s">
        <v>222</v>
      </c>
      <c r="E7" s="11" t="s">
        <v>222</v>
      </c>
      <c r="F7" s="11" t="s">
        <v>5</v>
      </c>
      <c r="G7" s="11" t="s">
        <v>6</v>
      </c>
      <c r="H7" s="11" t="s">
        <v>11</v>
      </c>
      <c r="I7" s="11" t="s">
        <v>17</v>
      </c>
      <c r="J7" s="11" t="s">
        <v>18</v>
      </c>
      <c r="K7" s="11" t="s">
        <v>24</v>
      </c>
      <c r="L7" s="11">
        <v>-4.2</v>
      </c>
      <c r="M7" s="11" t="s">
        <v>65</v>
      </c>
      <c r="N7" s="11"/>
      <c r="O7" s="28">
        <v>-2.80674866249558</v>
      </c>
      <c r="P7" s="28">
        <v>-2.8706415337043438</v>
      </c>
      <c r="Q7" s="28">
        <f>(Q6-P6)/P6*100</f>
        <v>-2.6806904226343531</v>
      </c>
      <c r="R7" s="28">
        <v>-3.3</v>
      </c>
      <c r="S7" s="210">
        <v>-2.4</v>
      </c>
    </row>
    <row r="8" spans="2:19" ht="11.25" customHeight="1">
      <c r="B8" s="17" t="s">
        <v>86</v>
      </c>
      <c r="C8" s="10">
        <v>1890</v>
      </c>
      <c r="D8" s="10">
        <v>1937</v>
      </c>
      <c r="E8" s="10">
        <v>1937</v>
      </c>
      <c r="F8" s="10">
        <v>1932</v>
      </c>
      <c r="G8" s="10">
        <v>1944</v>
      </c>
      <c r="H8" s="10">
        <v>1931</v>
      </c>
      <c r="I8" s="10">
        <v>1914</v>
      </c>
      <c r="J8" s="10">
        <v>1899</v>
      </c>
      <c r="K8" s="10">
        <v>1881</v>
      </c>
      <c r="L8" s="10">
        <v>1805</v>
      </c>
      <c r="M8" s="10">
        <v>1761</v>
      </c>
      <c r="N8" s="10">
        <v>1779.5530000000001</v>
      </c>
      <c r="O8" s="10">
        <v>1727.722</v>
      </c>
      <c r="P8" s="10">
        <v>1663.0809999999999</v>
      </c>
      <c r="Q8" s="10">
        <v>1599.3210000000001</v>
      </c>
      <c r="R8" s="10">
        <v>1532.893</v>
      </c>
      <c r="S8" s="211">
        <v>1496.0309999999999</v>
      </c>
    </row>
    <row r="9" spans="2:19" ht="11.25" customHeight="1">
      <c r="B9" s="17" t="s">
        <v>87</v>
      </c>
      <c r="C9" s="6">
        <v>56</v>
      </c>
      <c r="D9" s="6">
        <v>55</v>
      </c>
      <c r="E9" s="6">
        <v>55</v>
      </c>
      <c r="F9" s="6">
        <v>55</v>
      </c>
      <c r="G9" s="6">
        <v>54</v>
      </c>
      <c r="H9" s="10">
        <v>54</v>
      </c>
      <c r="I9" s="10">
        <v>51</v>
      </c>
      <c r="J9" s="10">
        <v>54</v>
      </c>
      <c r="K9" s="10">
        <v>50</v>
      </c>
      <c r="L9" s="10">
        <v>49</v>
      </c>
      <c r="M9" s="10">
        <v>47</v>
      </c>
      <c r="N9" s="10">
        <v>50.295833329999994</v>
      </c>
      <c r="O9" s="10">
        <v>50.599333329999993</v>
      </c>
      <c r="P9" s="10">
        <v>47.466999999999999</v>
      </c>
      <c r="Q9" s="10">
        <v>46.134166669999999</v>
      </c>
      <c r="R9" s="10">
        <v>43.921499999999995</v>
      </c>
      <c r="S9" s="212">
        <v>46.188833330000001</v>
      </c>
    </row>
    <row r="10" spans="2:19" ht="23" customHeight="1">
      <c r="B10" s="17" t="s">
        <v>239</v>
      </c>
      <c r="C10" s="6">
        <v>612</v>
      </c>
      <c r="D10" s="6">
        <v>591</v>
      </c>
      <c r="E10" s="6">
        <v>591</v>
      </c>
      <c r="F10" s="6">
        <v>576</v>
      </c>
      <c r="G10" s="12">
        <v>558</v>
      </c>
      <c r="H10" s="10">
        <v>542</v>
      </c>
      <c r="I10" s="10">
        <v>528</v>
      </c>
      <c r="J10" s="10">
        <v>514</v>
      </c>
      <c r="K10" s="10">
        <v>495</v>
      </c>
      <c r="L10" s="10">
        <v>455</v>
      </c>
      <c r="M10" s="10">
        <v>411</v>
      </c>
      <c r="N10" s="10">
        <v>422.56900000000002</v>
      </c>
      <c r="O10" s="10">
        <v>287.983</v>
      </c>
      <c r="P10" s="10">
        <v>268.613</v>
      </c>
      <c r="Q10" s="10">
        <v>250.96900000000002</v>
      </c>
      <c r="R10" s="10">
        <v>231.441</v>
      </c>
      <c r="S10" s="212">
        <v>208.38600000000002</v>
      </c>
    </row>
    <row r="11" spans="2:19" ht="11.25" customHeight="1">
      <c r="B11" s="17" t="s">
        <v>232</v>
      </c>
      <c r="C11" s="6">
        <v>721</v>
      </c>
      <c r="D11" s="6">
        <v>711</v>
      </c>
      <c r="E11" s="6">
        <v>711</v>
      </c>
      <c r="F11" s="6">
        <v>732</v>
      </c>
      <c r="G11" s="12">
        <v>744</v>
      </c>
      <c r="H11" s="10">
        <v>769</v>
      </c>
      <c r="I11" s="10">
        <v>779</v>
      </c>
      <c r="J11" s="10">
        <v>773</v>
      </c>
      <c r="K11" s="10">
        <v>759</v>
      </c>
      <c r="L11" s="10">
        <v>750</v>
      </c>
      <c r="M11" s="10">
        <v>740</v>
      </c>
      <c r="N11" s="10">
        <v>754.62500000000011</v>
      </c>
      <c r="O11" s="10">
        <v>738.71800000000007</v>
      </c>
      <c r="P11" s="10">
        <v>715.74</v>
      </c>
      <c r="Q11" s="10">
        <v>696.76199999999994</v>
      </c>
      <c r="R11" s="10">
        <v>670.08100000000002</v>
      </c>
      <c r="S11" s="212">
        <v>658.58</v>
      </c>
    </row>
    <row r="12" spans="2:19" ht="16" customHeight="1">
      <c r="B12" s="17" t="s">
        <v>233</v>
      </c>
      <c r="C12" s="6">
        <v>59</v>
      </c>
      <c r="D12" s="6">
        <v>65</v>
      </c>
      <c r="E12" s="6">
        <v>65</v>
      </c>
      <c r="F12" s="32">
        <v>69</v>
      </c>
      <c r="G12" s="33">
        <v>67</v>
      </c>
      <c r="H12" s="34">
        <v>67</v>
      </c>
      <c r="I12" s="34">
        <v>64</v>
      </c>
      <c r="J12" s="34">
        <v>61</v>
      </c>
      <c r="K12" s="34">
        <v>60</v>
      </c>
      <c r="L12" s="34">
        <v>60</v>
      </c>
      <c r="M12" s="34">
        <v>62</v>
      </c>
      <c r="N12" s="34">
        <v>63.576000000000001</v>
      </c>
      <c r="O12" s="34">
        <v>64.81</v>
      </c>
      <c r="P12" s="34">
        <v>63.835999999999999</v>
      </c>
      <c r="Q12" s="34">
        <v>62.838999999999999</v>
      </c>
      <c r="R12" s="34">
        <v>58.369</v>
      </c>
      <c r="S12" s="212">
        <v>58.891999999999996</v>
      </c>
    </row>
    <row r="13" spans="2:19" ht="11.25" customHeight="1">
      <c r="B13" s="18" t="s">
        <v>234</v>
      </c>
      <c r="C13" s="8">
        <v>1</v>
      </c>
      <c r="D13" s="8">
        <v>8</v>
      </c>
      <c r="E13" s="8">
        <v>8</v>
      </c>
      <c r="F13" s="35">
        <v>15</v>
      </c>
      <c r="G13" s="36">
        <v>22</v>
      </c>
      <c r="H13" s="37">
        <v>29</v>
      </c>
      <c r="I13" s="37">
        <v>35</v>
      </c>
      <c r="J13" s="37">
        <v>42</v>
      </c>
      <c r="K13" s="37">
        <v>49</v>
      </c>
      <c r="L13" s="37">
        <v>58</v>
      </c>
      <c r="M13" s="37">
        <v>66</v>
      </c>
      <c r="N13" s="37">
        <v>68.381000000000014</v>
      </c>
      <c r="O13" s="37">
        <v>78.582000000000008</v>
      </c>
      <c r="P13" s="37">
        <v>85.917000000000002</v>
      </c>
      <c r="Q13" s="37">
        <v>93.05</v>
      </c>
      <c r="R13" s="37">
        <v>91.731999999999999</v>
      </c>
      <c r="S13" s="212">
        <v>103.63300000000001</v>
      </c>
    </row>
    <row r="14" spans="2:19" ht="11.25" customHeight="1">
      <c r="B14" s="15" t="s">
        <v>89</v>
      </c>
      <c r="C14" s="2"/>
      <c r="D14" s="2"/>
      <c r="E14" s="2"/>
      <c r="F14" s="30"/>
      <c r="G14" s="31"/>
      <c r="H14" s="30"/>
      <c r="I14" s="30"/>
      <c r="J14" s="30"/>
      <c r="K14" s="30"/>
      <c r="L14" s="30"/>
      <c r="M14" s="30"/>
      <c r="N14" s="30"/>
      <c r="O14" s="30"/>
      <c r="P14" s="30"/>
      <c r="Q14" s="30"/>
      <c r="R14" s="30"/>
      <c r="S14" s="214"/>
    </row>
    <row r="15" spans="2:19" ht="11.25" customHeight="1">
      <c r="B15" s="3" t="s">
        <v>0</v>
      </c>
      <c r="C15" s="10">
        <v>4854</v>
      </c>
      <c r="D15" s="10">
        <v>4877</v>
      </c>
      <c r="E15" s="10">
        <v>4877</v>
      </c>
      <c r="F15" s="34">
        <v>4898</v>
      </c>
      <c r="G15" s="34">
        <v>4918</v>
      </c>
      <c r="H15" s="34">
        <v>4952</v>
      </c>
      <c r="I15" s="34">
        <v>4973</v>
      </c>
      <c r="J15" s="34">
        <v>5007</v>
      </c>
      <c r="K15" s="34">
        <v>5038</v>
      </c>
      <c r="L15" s="34">
        <v>5032</v>
      </c>
      <c r="M15" s="34">
        <v>5041</v>
      </c>
      <c r="N15" s="34">
        <v>5064.740221</v>
      </c>
      <c r="O15" s="34">
        <v>5081.9972209999996</v>
      </c>
      <c r="P15" s="34">
        <v>5083.4145630000003</v>
      </c>
      <c r="Q15" s="34">
        <v>5072.9554800000005</v>
      </c>
      <c r="R15" s="34">
        <v>5048.9809999999998</v>
      </c>
      <c r="S15" s="213">
        <v>5020.8460000000005</v>
      </c>
    </row>
    <row r="16" spans="2:19" ht="11.25" customHeight="1">
      <c r="B16" s="110" t="s">
        <v>74</v>
      </c>
      <c r="C16" s="13" t="s">
        <v>30</v>
      </c>
      <c r="D16" s="13" t="s">
        <v>30</v>
      </c>
      <c r="E16" s="13" t="s">
        <v>30</v>
      </c>
      <c r="F16" s="38" t="s">
        <v>15</v>
      </c>
      <c r="G16" s="39" t="s">
        <v>15</v>
      </c>
      <c r="H16" s="38" t="s">
        <v>20</v>
      </c>
      <c r="I16" s="38" t="s">
        <v>15</v>
      </c>
      <c r="J16" s="38" t="s">
        <v>20</v>
      </c>
      <c r="K16" s="38" t="s">
        <v>22</v>
      </c>
      <c r="L16" s="38">
        <v>-0.1</v>
      </c>
      <c r="M16" s="38" t="s">
        <v>29</v>
      </c>
      <c r="N16" s="38"/>
      <c r="O16" s="38" t="s">
        <v>30</v>
      </c>
      <c r="P16" s="38" t="s">
        <v>76</v>
      </c>
      <c r="Q16" s="28">
        <f>(Q15-P15)/P15*100</f>
        <v>-0.20574916466831031</v>
      </c>
      <c r="R16" s="28">
        <v>-0.5</v>
      </c>
      <c r="S16" s="210">
        <v>-0.6</v>
      </c>
    </row>
    <row r="17" spans="2:19" ht="11.25" customHeight="1">
      <c r="B17" s="7" t="s">
        <v>2</v>
      </c>
      <c r="C17" s="105">
        <v>879</v>
      </c>
      <c r="D17" s="105">
        <v>866</v>
      </c>
      <c r="E17" s="105">
        <v>866</v>
      </c>
      <c r="F17" s="40">
        <v>865</v>
      </c>
      <c r="G17" s="41">
        <v>863</v>
      </c>
      <c r="H17" s="42">
        <v>859</v>
      </c>
      <c r="I17" s="42">
        <v>853</v>
      </c>
      <c r="J17" s="42">
        <v>858</v>
      </c>
      <c r="K17" s="42">
        <v>865</v>
      </c>
      <c r="L17" s="42">
        <v>881</v>
      </c>
      <c r="M17" s="42">
        <v>889</v>
      </c>
      <c r="N17" s="42">
        <v>891.99593390000007</v>
      </c>
      <c r="O17" s="42">
        <v>904.00693390000004</v>
      </c>
      <c r="P17" s="42">
        <v>911.53981220000003</v>
      </c>
      <c r="Q17" s="42">
        <v>909.05626319999988</v>
      </c>
      <c r="R17" s="42">
        <v>904.96199999999999</v>
      </c>
      <c r="S17" s="215">
        <v>899.51900000000001</v>
      </c>
    </row>
    <row r="18" spans="2:19" ht="11.25" customHeight="1">
      <c r="B18" s="110" t="s">
        <v>74</v>
      </c>
      <c r="C18" s="8" t="s">
        <v>226</v>
      </c>
      <c r="D18" s="8" t="s">
        <v>20</v>
      </c>
      <c r="E18" s="8" t="s">
        <v>20</v>
      </c>
      <c r="F18" s="35" t="s">
        <v>27</v>
      </c>
      <c r="G18" s="36" t="s">
        <v>56</v>
      </c>
      <c r="H18" s="35">
        <v>-0.5</v>
      </c>
      <c r="I18" s="35" t="s">
        <v>18</v>
      </c>
      <c r="J18" s="35" t="s">
        <v>22</v>
      </c>
      <c r="K18" s="35" t="s">
        <v>25</v>
      </c>
      <c r="L18" s="35" t="s">
        <v>48</v>
      </c>
      <c r="M18" s="35" t="s">
        <v>63</v>
      </c>
      <c r="N18" s="35"/>
      <c r="O18" s="35" t="s">
        <v>26</v>
      </c>
      <c r="P18" s="35" t="s">
        <v>25</v>
      </c>
      <c r="Q18" s="98">
        <f>(Q17-P17)/P17*100</f>
        <v>-0.27245644861151053</v>
      </c>
      <c r="R18" s="98">
        <v>-0.4</v>
      </c>
      <c r="S18" s="216">
        <v>-0.6</v>
      </c>
    </row>
    <row r="19" spans="2:19" ht="11.25" customHeight="1">
      <c r="B19" s="3" t="s">
        <v>3</v>
      </c>
      <c r="C19" s="10">
        <v>3022</v>
      </c>
      <c r="D19" s="10">
        <v>3078</v>
      </c>
      <c r="E19" s="10">
        <v>3078</v>
      </c>
      <c r="F19" s="34">
        <v>3030</v>
      </c>
      <c r="G19" s="43">
        <v>3022</v>
      </c>
      <c r="H19" s="34">
        <v>2997</v>
      </c>
      <c r="I19" s="34">
        <v>2977</v>
      </c>
      <c r="J19" s="34">
        <v>3049</v>
      </c>
      <c r="K19" s="34">
        <v>3089</v>
      </c>
      <c r="L19" s="34">
        <v>3128</v>
      </c>
      <c r="M19" s="34">
        <v>3103</v>
      </c>
      <c r="N19" s="34">
        <v>3106.8609179999999</v>
      </c>
      <c r="O19" s="34">
        <v>3111.6639180000002</v>
      </c>
      <c r="P19" s="34">
        <v>3116.6194070000001</v>
      </c>
      <c r="Q19" s="34">
        <v>3104.4545830000002</v>
      </c>
      <c r="R19" s="34">
        <v>3099</v>
      </c>
      <c r="S19" s="213">
        <v>3091.6460000000002</v>
      </c>
    </row>
    <row r="20" spans="2:19" ht="11.25" customHeight="1">
      <c r="B20" s="110" t="s">
        <v>74</v>
      </c>
      <c r="C20" s="8" t="s">
        <v>227</v>
      </c>
      <c r="D20" s="8" t="s">
        <v>20</v>
      </c>
      <c r="E20" s="8" t="s">
        <v>20</v>
      </c>
      <c r="F20" s="35" t="s">
        <v>27</v>
      </c>
      <c r="G20" s="36" t="s">
        <v>16</v>
      </c>
      <c r="H20" s="35">
        <v>-0.8</v>
      </c>
      <c r="I20" s="35" t="s">
        <v>19</v>
      </c>
      <c r="J20" s="35" t="s">
        <v>21</v>
      </c>
      <c r="K20" s="35" t="s">
        <v>26</v>
      </c>
      <c r="L20" s="35" t="s">
        <v>26</v>
      </c>
      <c r="M20" s="35" t="s">
        <v>64</v>
      </c>
      <c r="N20" s="35"/>
      <c r="O20" s="35" t="s">
        <v>29</v>
      </c>
      <c r="P20" s="35" t="s">
        <v>29</v>
      </c>
      <c r="Q20" s="98">
        <f>(Q19-P19)/P19*100</f>
        <v>-0.3903211272020406</v>
      </c>
      <c r="R20" s="98">
        <v>-0.2</v>
      </c>
      <c r="S20" s="210">
        <v>-0.2</v>
      </c>
    </row>
    <row r="21" spans="2:19" ht="11.25" customHeight="1">
      <c r="B21" s="7" t="s">
        <v>1</v>
      </c>
      <c r="C21" s="106" t="s">
        <v>228</v>
      </c>
      <c r="D21" s="106" t="s">
        <v>223</v>
      </c>
      <c r="E21" s="106" t="s">
        <v>223</v>
      </c>
      <c r="F21" s="42" t="s">
        <v>8</v>
      </c>
      <c r="G21" s="42">
        <v>745</v>
      </c>
      <c r="H21" s="42">
        <v>740</v>
      </c>
      <c r="I21" s="42">
        <v>737</v>
      </c>
      <c r="J21" s="42">
        <v>746</v>
      </c>
      <c r="K21" s="42">
        <v>756</v>
      </c>
      <c r="L21" s="42">
        <v>760</v>
      </c>
      <c r="M21" s="42">
        <v>752</v>
      </c>
      <c r="N21" s="42">
        <v>776.5562230999999</v>
      </c>
      <c r="O21" s="42">
        <v>792.70222309999997</v>
      </c>
      <c r="P21" s="42">
        <v>801.38066079999999</v>
      </c>
      <c r="Q21" s="42">
        <v>802.21866829999999</v>
      </c>
      <c r="R21" s="42">
        <v>823</v>
      </c>
      <c r="S21" s="215">
        <v>809.423</v>
      </c>
    </row>
    <row r="22" spans="2:19" ht="11.25" customHeight="1">
      <c r="B22" s="110" t="s">
        <v>74</v>
      </c>
      <c r="C22" s="8" t="s">
        <v>28</v>
      </c>
      <c r="D22" s="8" t="s">
        <v>224</v>
      </c>
      <c r="E22" s="8" t="s">
        <v>224</v>
      </c>
      <c r="F22" s="35" t="s">
        <v>4</v>
      </c>
      <c r="G22" s="35" t="s">
        <v>10</v>
      </c>
      <c r="H22" s="35" t="s">
        <v>7</v>
      </c>
      <c r="I22" s="35" t="s">
        <v>16</v>
      </c>
      <c r="J22" s="35" t="s">
        <v>21</v>
      </c>
      <c r="K22" s="35" t="s">
        <v>23</v>
      </c>
      <c r="L22" s="35" t="s">
        <v>15</v>
      </c>
      <c r="M22" s="35" t="s">
        <v>24</v>
      </c>
      <c r="N22" s="35"/>
      <c r="O22" s="35" t="s">
        <v>69</v>
      </c>
      <c r="P22" s="35" t="s">
        <v>21</v>
      </c>
      <c r="Q22" s="98">
        <f>(Q21-P21)/P21*100</f>
        <v>0.10457046706910042</v>
      </c>
      <c r="R22" s="98" t="s">
        <v>217</v>
      </c>
      <c r="S22" s="217" t="s">
        <v>255</v>
      </c>
    </row>
    <row r="23" spans="2:19" ht="11.25" customHeight="1">
      <c r="B23" s="16" t="s">
        <v>231</v>
      </c>
      <c r="C23" s="107">
        <v>6667</v>
      </c>
      <c r="D23" s="107">
        <v>6710</v>
      </c>
      <c r="E23" s="107">
        <v>6710</v>
      </c>
      <c r="F23" s="44">
        <v>6740</v>
      </c>
      <c r="G23" s="45">
        <v>6770</v>
      </c>
      <c r="H23" s="44">
        <v>6797</v>
      </c>
      <c r="I23" s="44">
        <v>6810</v>
      </c>
      <c r="J23" s="44">
        <v>6847</v>
      </c>
      <c r="K23" s="44">
        <v>6868</v>
      </c>
      <c r="L23" s="44">
        <v>6788</v>
      </c>
      <c r="M23" s="44">
        <v>6783</v>
      </c>
      <c r="N23" s="46">
        <v>6828</v>
      </c>
      <c r="O23" s="46">
        <v>6830</v>
      </c>
      <c r="P23" s="46">
        <v>6803</v>
      </c>
      <c r="Q23" s="46">
        <v>6770</v>
      </c>
      <c r="R23" s="46">
        <v>6736</v>
      </c>
      <c r="S23" s="184">
        <v>6681</v>
      </c>
    </row>
    <row r="24" spans="2:19" ht="11.25" customHeight="1">
      <c r="B24" s="110" t="s">
        <v>74</v>
      </c>
      <c r="C24" s="108" t="s">
        <v>20</v>
      </c>
      <c r="D24" s="108" t="s">
        <v>20</v>
      </c>
      <c r="E24" s="108" t="s">
        <v>20</v>
      </c>
      <c r="F24" s="47" t="s">
        <v>28</v>
      </c>
      <c r="G24" s="48" t="s">
        <v>15</v>
      </c>
      <c r="H24" s="47" t="s">
        <v>15</v>
      </c>
      <c r="I24" s="47" t="s">
        <v>29</v>
      </c>
      <c r="J24" s="47" t="s">
        <v>28</v>
      </c>
      <c r="K24" s="47" t="s">
        <v>30</v>
      </c>
      <c r="L24" s="47" t="s">
        <v>49</v>
      </c>
      <c r="M24" s="47" t="s">
        <v>27</v>
      </c>
      <c r="N24" s="49"/>
      <c r="O24" s="49" t="s">
        <v>75</v>
      </c>
      <c r="P24" s="49" t="s">
        <v>71</v>
      </c>
      <c r="Q24" s="49">
        <v>-0.48</v>
      </c>
      <c r="R24" s="49">
        <v>-0.5</v>
      </c>
      <c r="S24" s="150">
        <v>-0.8</v>
      </c>
    </row>
    <row r="25" spans="2:19" ht="11.25" customHeight="1">
      <c r="B25" s="16" t="s">
        <v>237</v>
      </c>
      <c r="C25" s="22"/>
      <c r="D25" s="22"/>
      <c r="E25" s="22"/>
      <c r="F25" s="22"/>
      <c r="G25" s="22"/>
      <c r="H25" s="22"/>
      <c r="I25" s="22"/>
      <c r="J25" s="22"/>
      <c r="K25" s="22"/>
      <c r="L25" s="22"/>
      <c r="M25" s="22"/>
      <c r="N25" s="22"/>
      <c r="O25" s="22"/>
      <c r="P25" s="22"/>
      <c r="Q25" s="221"/>
      <c r="R25" s="22"/>
      <c r="S25" s="224"/>
    </row>
    <row r="26" spans="2:19" ht="11.25" customHeight="1">
      <c r="B26" s="23" t="s">
        <v>235</v>
      </c>
      <c r="C26" s="24">
        <v>2330</v>
      </c>
      <c r="D26" s="24">
        <v>2397</v>
      </c>
      <c r="E26" s="24">
        <v>2397</v>
      </c>
      <c r="F26" s="24">
        <v>2393</v>
      </c>
      <c r="G26" s="24">
        <v>2407</v>
      </c>
      <c r="H26" s="24">
        <v>2401</v>
      </c>
      <c r="I26" s="24">
        <v>2388</v>
      </c>
      <c r="J26" s="24">
        <v>2376</v>
      </c>
      <c r="K26" s="24">
        <v>2353</v>
      </c>
      <c r="L26" s="24">
        <v>2312</v>
      </c>
      <c r="M26" s="24">
        <v>2278</v>
      </c>
      <c r="N26" s="24"/>
      <c r="O26" s="24" t="s">
        <v>187</v>
      </c>
      <c r="P26" s="24" t="s">
        <v>208</v>
      </c>
      <c r="Q26" s="222">
        <v>2154</v>
      </c>
      <c r="R26" s="213">
        <v>2123</v>
      </c>
      <c r="S26" s="219">
        <v>2106</v>
      </c>
    </row>
    <row r="27" spans="2:19" ht="11.25" customHeight="1">
      <c r="B27" s="110" t="s">
        <v>74</v>
      </c>
      <c r="C27" s="13" t="s">
        <v>29</v>
      </c>
      <c r="D27" s="13" t="s">
        <v>20</v>
      </c>
      <c r="E27" s="13" t="s">
        <v>20</v>
      </c>
      <c r="F27" s="13">
        <v>-0.2</v>
      </c>
      <c r="G27" s="13" t="s">
        <v>22</v>
      </c>
      <c r="H27" s="13">
        <v>-0.3</v>
      </c>
      <c r="I27" s="13">
        <v>-0.5</v>
      </c>
      <c r="J27" s="13" t="s">
        <v>66</v>
      </c>
      <c r="K27" s="13" t="s">
        <v>17</v>
      </c>
      <c r="L27" s="13" t="s">
        <v>70</v>
      </c>
      <c r="M27" s="13" t="s">
        <v>77</v>
      </c>
      <c r="N27" s="13"/>
      <c r="O27" s="13" t="s">
        <v>205</v>
      </c>
      <c r="P27" s="13">
        <v>-2.1</v>
      </c>
      <c r="Q27" s="225">
        <v>-1.5</v>
      </c>
      <c r="R27" s="210">
        <v>-1.5</v>
      </c>
      <c r="S27" s="226">
        <v>-0.8</v>
      </c>
    </row>
    <row r="28" spans="2:19" ht="11.25" customHeight="1">
      <c r="B28" s="23" t="s">
        <v>236</v>
      </c>
      <c r="C28" s="24">
        <v>16713</v>
      </c>
      <c r="D28" s="24">
        <v>16806</v>
      </c>
      <c r="E28" s="24">
        <v>16806</v>
      </c>
      <c r="F28" s="24">
        <v>16833</v>
      </c>
      <c r="G28" s="24">
        <v>16858</v>
      </c>
      <c r="H28" s="24">
        <v>16846</v>
      </c>
      <c r="I28" s="24">
        <v>16885</v>
      </c>
      <c r="J28" s="24">
        <v>17049</v>
      </c>
      <c r="K28" s="24">
        <v>17115</v>
      </c>
      <c r="L28" s="24">
        <v>17124</v>
      </c>
      <c r="M28" s="24">
        <v>17091</v>
      </c>
      <c r="N28" s="24"/>
      <c r="O28" s="24" t="s">
        <v>188</v>
      </c>
      <c r="P28" s="24" t="s">
        <v>209</v>
      </c>
      <c r="Q28" s="222">
        <v>16998</v>
      </c>
      <c r="R28" s="213">
        <v>16971</v>
      </c>
      <c r="S28" s="219" t="s">
        <v>256</v>
      </c>
    </row>
    <row r="29" spans="2:19" ht="11.25" customHeight="1">
      <c r="B29" s="110" t="s">
        <v>74</v>
      </c>
      <c r="C29" s="25" t="s">
        <v>15</v>
      </c>
      <c r="D29" s="25" t="s">
        <v>29</v>
      </c>
      <c r="E29" s="25" t="s">
        <v>29</v>
      </c>
      <c r="F29" s="25" t="s">
        <v>29</v>
      </c>
      <c r="G29" s="25" t="s">
        <v>57</v>
      </c>
      <c r="H29" s="8">
        <v>-0.1</v>
      </c>
      <c r="I29" s="25" t="s">
        <v>29</v>
      </c>
      <c r="J29" s="25" t="s">
        <v>58</v>
      </c>
      <c r="K29" s="25" t="s">
        <v>15</v>
      </c>
      <c r="L29" s="25" t="s">
        <v>57</v>
      </c>
      <c r="M29" s="8" t="s">
        <v>56</v>
      </c>
      <c r="N29" s="8"/>
      <c r="O29" s="8">
        <v>-0.1</v>
      </c>
      <c r="P29" s="8" t="s">
        <v>76</v>
      </c>
      <c r="Q29" s="223">
        <v>-0.4</v>
      </c>
      <c r="R29" s="216">
        <v>-0.2</v>
      </c>
      <c r="S29" s="220">
        <v>-0.4</v>
      </c>
    </row>
    <row r="30" spans="2:19" ht="11.25" customHeight="1">
      <c r="B30" s="199"/>
      <c r="C30" s="200"/>
      <c r="D30" s="200"/>
      <c r="E30" s="200"/>
      <c r="F30" s="200"/>
      <c r="G30" s="200"/>
      <c r="H30" s="201"/>
      <c r="I30" s="200"/>
      <c r="J30" s="200"/>
      <c r="K30" s="200"/>
      <c r="L30" s="200"/>
      <c r="M30" s="201"/>
      <c r="N30" s="201"/>
      <c r="O30" s="201"/>
      <c r="P30" s="201"/>
      <c r="Q30" s="201"/>
      <c r="R30" s="201"/>
    </row>
    <row r="31" spans="2:19" ht="167.25" customHeight="1">
      <c r="B31" s="281" t="s">
        <v>271</v>
      </c>
      <c r="C31" s="281"/>
      <c r="D31" s="281"/>
      <c r="E31" s="281"/>
      <c r="F31" s="281"/>
      <c r="G31" s="281"/>
      <c r="H31" s="281"/>
      <c r="I31" s="281"/>
      <c r="J31" s="281"/>
      <c r="K31" s="281"/>
      <c r="L31" s="274"/>
    </row>
    <row r="37" spans="2:16">
      <c r="F37" s="26"/>
      <c r="G37" s="26"/>
      <c r="H37" s="26"/>
      <c r="I37" s="26"/>
      <c r="J37" s="26"/>
      <c r="K37" s="26"/>
      <c r="L37" s="26"/>
      <c r="M37" s="26"/>
      <c r="N37" s="26"/>
      <c r="O37" s="26"/>
      <c r="P37" s="26"/>
    </row>
    <row r="39" spans="2:16">
      <c r="F39" s="26"/>
      <c r="G39" s="26"/>
      <c r="H39" s="26"/>
      <c r="I39" s="26"/>
      <c r="J39" s="26"/>
      <c r="K39" s="26"/>
      <c r="L39" s="26"/>
      <c r="M39" s="26"/>
      <c r="N39" s="26"/>
      <c r="O39" s="26"/>
      <c r="P39" s="26"/>
    </row>
    <row r="41" spans="2:16">
      <c r="B41" s="27"/>
      <c r="C41" s="27"/>
      <c r="D41" s="27"/>
      <c r="E41" s="27"/>
      <c r="F41" s="27"/>
      <c r="G41" s="27"/>
      <c r="H41" s="27"/>
      <c r="I41" s="27"/>
      <c r="J41" s="27"/>
      <c r="K41" s="27"/>
      <c r="L41" s="27"/>
      <c r="M41" s="27"/>
      <c r="N41" s="27"/>
      <c r="O41" s="27"/>
    </row>
    <row r="42" spans="2:16">
      <c r="B42" s="27"/>
      <c r="C42" s="27"/>
      <c r="D42" s="27"/>
      <c r="E42" s="27"/>
      <c r="F42" s="27"/>
      <c r="G42" s="27"/>
      <c r="H42" s="27"/>
      <c r="I42" s="27"/>
      <c r="J42" s="27"/>
      <c r="K42" s="27"/>
      <c r="L42" s="27"/>
      <c r="M42" s="27"/>
      <c r="N42" s="27"/>
      <c r="O42" s="27"/>
    </row>
    <row r="43" spans="2:16">
      <c r="B43" s="27"/>
      <c r="C43" s="27"/>
      <c r="D43" s="27"/>
      <c r="E43" s="27"/>
      <c r="F43" s="27"/>
      <c r="G43" s="27"/>
      <c r="H43" s="27"/>
      <c r="I43" s="27"/>
      <c r="J43" s="27"/>
      <c r="K43" s="27"/>
      <c r="L43" s="27"/>
      <c r="M43" s="27"/>
      <c r="N43" s="27"/>
      <c r="O43" s="27"/>
    </row>
    <row r="44" spans="2:16">
      <c r="B44" s="27"/>
      <c r="C44" s="27"/>
      <c r="D44" s="27"/>
      <c r="E44" s="27"/>
      <c r="F44" s="27"/>
      <c r="G44" s="27"/>
      <c r="H44" s="27"/>
      <c r="I44" s="27"/>
      <c r="J44" s="27"/>
      <c r="K44" s="27"/>
      <c r="L44" s="27"/>
      <c r="M44" s="27"/>
      <c r="N44" s="27"/>
      <c r="O44" s="27"/>
    </row>
  </sheetData>
  <mergeCells count="4">
    <mergeCell ref="B1:L1"/>
    <mergeCell ref="B31:L31"/>
    <mergeCell ref="F4:M4"/>
    <mergeCell ref="N4:S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25"/>
  <sheetViews>
    <sheetView showGridLines="0" tabSelected="1" topLeftCell="B1" workbookViewId="0">
      <selection activeCell="B21" sqref="B21:G21"/>
    </sheetView>
  </sheetViews>
  <sheetFormatPr baseColWidth="10" defaultColWidth="10.81640625" defaultRowHeight="10"/>
  <cols>
    <col min="1" max="1" width="3.453125" style="1" customWidth="1"/>
    <col min="2" max="2" width="70.453125" style="1" customWidth="1"/>
    <col min="3" max="12" width="11.453125" style="1" customWidth="1"/>
    <col min="13" max="16384" width="10.81640625" style="1"/>
  </cols>
  <sheetData>
    <row r="1" spans="2:13" s="109" customFormat="1" ht="11.25" customHeight="1">
      <c r="B1" s="314" t="s">
        <v>230</v>
      </c>
      <c r="C1" s="314"/>
      <c r="D1" s="314"/>
      <c r="E1" s="314"/>
      <c r="F1" s="314"/>
    </row>
    <row r="2" spans="2:13">
      <c r="B2" s="52"/>
      <c r="C2" s="52"/>
      <c r="I2" s="315" t="s">
        <v>39</v>
      </c>
      <c r="J2" s="315"/>
      <c r="K2" s="315"/>
      <c r="L2" s="316"/>
    </row>
    <row r="3" spans="2:13" ht="10.5">
      <c r="B3" s="58"/>
      <c r="C3" s="54">
        <v>2011</v>
      </c>
      <c r="D3" s="54">
        <v>2012</v>
      </c>
      <c r="E3" s="54">
        <v>2013</v>
      </c>
      <c r="F3" s="54">
        <v>2014</v>
      </c>
      <c r="G3" s="54">
        <v>2015</v>
      </c>
      <c r="H3" s="54">
        <v>2016</v>
      </c>
      <c r="I3" s="54">
        <v>2017</v>
      </c>
      <c r="J3" s="54">
        <v>2018</v>
      </c>
      <c r="K3" s="54">
        <v>2019</v>
      </c>
      <c r="L3" s="54">
        <v>2020</v>
      </c>
      <c r="M3" s="54">
        <v>2021</v>
      </c>
    </row>
    <row r="4" spans="2:13" ht="10.5">
      <c r="B4" s="59" t="s">
        <v>50</v>
      </c>
      <c r="C4" s="96"/>
      <c r="D4" s="96"/>
      <c r="E4" s="96"/>
      <c r="F4" s="53"/>
      <c r="G4" s="97"/>
      <c r="H4" s="97"/>
      <c r="I4" s="97"/>
      <c r="J4" s="97"/>
      <c r="K4" s="97"/>
      <c r="L4" s="97"/>
      <c r="M4" s="97"/>
    </row>
    <row r="5" spans="2:13">
      <c r="B5" s="66" t="s">
        <v>90</v>
      </c>
      <c r="C5" s="124">
        <v>12716.619292079997</v>
      </c>
      <c r="D5" s="90" t="s">
        <v>93</v>
      </c>
      <c r="E5" s="90" t="s">
        <v>94</v>
      </c>
      <c r="F5" s="55" t="s">
        <v>95</v>
      </c>
      <c r="G5" s="91" t="s">
        <v>96</v>
      </c>
      <c r="H5" s="91" t="s">
        <v>97</v>
      </c>
      <c r="I5" s="91" t="s">
        <v>98</v>
      </c>
      <c r="J5" s="95" t="s">
        <v>99</v>
      </c>
      <c r="K5" s="95" t="s">
        <v>193</v>
      </c>
      <c r="L5" s="95" t="s">
        <v>210</v>
      </c>
      <c r="M5" s="95">
        <v>10844</v>
      </c>
    </row>
    <row r="6" spans="2:13" ht="12.75" customHeight="1">
      <c r="B6" s="60" t="s">
        <v>86</v>
      </c>
      <c r="C6" s="125">
        <v>4298.3661413699983</v>
      </c>
      <c r="D6" s="88" t="s">
        <v>100</v>
      </c>
      <c r="E6" s="88" t="s">
        <v>101</v>
      </c>
      <c r="F6" s="56" t="s">
        <v>102</v>
      </c>
      <c r="G6" s="89" t="s">
        <v>103</v>
      </c>
      <c r="H6" s="89" t="s">
        <v>104</v>
      </c>
      <c r="I6" s="89" t="s">
        <v>105</v>
      </c>
      <c r="J6" s="89" t="s">
        <v>106</v>
      </c>
      <c r="K6" s="126" t="s">
        <v>194</v>
      </c>
      <c r="L6" s="126" t="s">
        <v>211</v>
      </c>
      <c r="M6" s="56">
        <v>2986</v>
      </c>
    </row>
    <row r="7" spans="2:13" ht="12.75" customHeight="1">
      <c r="B7" s="60" t="s">
        <v>87</v>
      </c>
      <c r="C7" s="124">
        <v>654.08743066999989</v>
      </c>
      <c r="D7" s="90" t="s">
        <v>107</v>
      </c>
      <c r="E7" s="90" t="s">
        <v>108</v>
      </c>
      <c r="F7" s="55" t="s">
        <v>109</v>
      </c>
      <c r="G7" s="91" t="s">
        <v>110</v>
      </c>
      <c r="H7" s="91" t="s">
        <v>111</v>
      </c>
      <c r="I7" s="91" t="s">
        <v>112</v>
      </c>
      <c r="J7" s="91" t="s">
        <v>113</v>
      </c>
      <c r="K7" s="127">
        <v>553</v>
      </c>
      <c r="L7" s="127">
        <v>542</v>
      </c>
      <c r="M7" s="55">
        <v>729</v>
      </c>
    </row>
    <row r="8" spans="2:13" ht="20">
      <c r="B8" s="60" t="s">
        <v>221</v>
      </c>
      <c r="C8" s="124">
        <v>2117.3315449599995</v>
      </c>
      <c r="D8" s="90" t="s">
        <v>114</v>
      </c>
      <c r="E8" s="90" t="s">
        <v>115</v>
      </c>
      <c r="F8" s="55" t="s">
        <v>116</v>
      </c>
      <c r="G8" s="91" t="s">
        <v>117</v>
      </c>
      <c r="H8" s="91" t="s">
        <v>118</v>
      </c>
      <c r="I8" s="91" t="s">
        <v>119</v>
      </c>
      <c r="J8" s="91" t="s">
        <v>120</v>
      </c>
      <c r="K8" s="127">
        <v>922</v>
      </c>
      <c r="L8" s="127">
        <v>868</v>
      </c>
      <c r="M8" s="55">
        <v>770</v>
      </c>
    </row>
    <row r="9" spans="2:13">
      <c r="B9" s="60" t="s">
        <v>91</v>
      </c>
      <c r="C9" s="124">
        <v>5646.0997065799993</v>
      </c>
      <c r="D9" s="90" t="s">
        <v>121</v>
      </c>
      <c r="E9" s="90" t="s">
        <v>122</v>
      </c>
      <c r="F9" s="55" t="s">
        <v>123</v>
      </c>
      <c r="G9" s="91" t="s">
        <v>124</v>
      </c>
      <c r="H9" s="91" t="s">
        <v>125</v>
      </c>
      <c r="I9" s="91" t="s">
        <v>126</v>
      </c>
      <c r="J9" s="91" t="s">
        <v>127</v>
      </c>
      <c r="K9" s="127" t="s">
        <v>195</v>
      </c>
      <c r="L9" s="127" t="s">
        <v>212</v>
      </c>
      <c r="M9" s="57">
        <v>6358</v>
      </c>
    </row>
    <row r="10" spans="2:13" ht="10.5">
      <c r="B10" s="63" t="s">
        <v>61</v>
      </c>
      <c r="C10" s="128"/>
      <c r="D10" s="88"/>
      <c r="E10" s="88"/>
      <c r="F10" s="56"/>
      <c r="G10" s="89"/>
      <c r="H10" s="89"/>
      <c r="I10" s="89"/>
      <c r="J10" s="89"/>
      <c r="K10" s="126"/>
      <c r="L10" s="126"/>
      <c r="M10" s="56"/>
    </row>
    <row r="11" spans="2:13">
      <c r="B11" s="86" t="s">
        <v>33</v>
      </c>
      <c r="C11" s="124">
        <v>12431.852117270002</v>
      </c>
      <c r="D11" s="90" t="s">
        <v>128</v>
      </c>
      <c r="E11" s="90" t="s">
        <v>129</v>
      </c>
      <c r="F11" s="55" t="s">
        <v>130</v>
      </c>
      <c r="G11" s="91" t="s">
        <v>131</v>
      </c>
      <c r="H11" s="91" t="s">
        <v>132</v>
      </c>
      <c r="I11" s="91" t="s">
        <v>133</v>
      </c>
      <c r="J11" s="91" t="s">
        <v>134</v>
      </c>
      <c r="K11" s="127" t="s">
        <v>189</v>
      </c>
      <c r="L11" s="127" t="s">
        <v>189</v>
      </c>
      <c r="M11" s="55">
        <v>12660</v>
      </c>
    </row>
    <row r="12" spans="2:13">
      <c r="B12" s="86" t="s">
        <v>34</v>
      </c>
      <c r="C12" s="124">
        <v>1650.1091421800002</v>
      </c>
      <c r="D12" s="90" t="s">
        <v>135</v>
      </c>
      <c r="E12" s="90" t="s">
        <v>136</v>
      </c>
      <c r="F12" s="55" t="s">
        <v>137</v>
      </c>
      <c r="G12" s="91" t="s">
        <v>138</v>
      </c>
      <c r="H12" s="91" t="s">
        <v>139</v>
      </c>
      <c r="I12" s="91" t="s">
        <v>140</v>
      </c>
      <c r="J12" s="91" t="s">
        <v>141</v>
      </c>
      <c r="K12" s="127" t="s">
        <v>190</v>
      </c>
      <c r="L12" s="127" t="s">
        <v>213</v>
      </c>
      <c r="M12" s="55">
        <v>2361</v>
      </c>
    </row>
    <row r="13" spans="2:13">
      <c r="B13" s="87" t="s">
        <v>35</v>
      </c>
      <c r="C13" s="124">
        <v>1489.70852511</v>
      </c>
      <c r="D13" s="90" t="s">
        <v>142</v>
      </c>
      <c r="E13" s="90" t="s">
        <v>143</v>
      </c>
      <c r="F13" s="55" t="s">
        <v>144</v>
      </c>
      <c r="G13" s="91" t="s">
        <v>145</v>
      </c>
      <c r="H13" s="91" t="s">
        <v>146</v>
      </c>
      <c r="I13" s="91" t="s">
        <v>147</v>
      </c>
      <c r="J13" s="91" t="s">
        <v>148</v>
      </c>
      <c r="K13" s="127" t="s">
        <v>191</v>
      </c>
      <c r="L13" s="127" t="s">
        <v>214</v>
      </c>
      <c r="M13" s="55">
        <v>2047</v>
      </c>
    </row>
    <row r="14" spans="2:13">
      <c r="B14" s="64" t="s">
        <v>36</v>
      </c>
      <c r="C14" s="129">
        <v>1266.94919276</v>
      </c>
      <c r="D14" s="94" t="s">
        <v>149</v>
      </c>
      <c r="E14" s="94" t="s">
        <v>150</v>
      </c>
      <c r="F14" s="57" t="s">
        <v>151</v>
      </c>
      <c r="G14" s="95" t="s">
        <v>152</v>
      </c>
      <c r="H14" s="95" t="s">
        <v>153</v>
      </c>
      <c r="I14" s="95" t="s">
        <v>154</v>
      </c>
      <c r="J14" s="95" t="s">
        <v>155</v>
      </c>
      <c r="K14" s="130" t="s">
        <v>192</v>
      </c>
      <c r="L14" s="130" t="s">
        <v>215</v>
      </c>
      <c r="M14" s="57">
        <v>1774</v>
      </c>
    </row>
    <row r="15" spans="2:13" ht="12.5">
      <c r="B15" s="65" t="s">
        <v>54</v>
      </c>
      <c r="C15" s="131"/>
      <c r="D15" s="90"/>
      <c r="E15" s="90"/>
      <c r="F15" s="55"/>
      <c r="G15" s="91"/>
      <c r="H15" s="91"/>
      <c r="I15" s="91"/>
      <c r="J15" s="91"/>
      <c r="K15" s="91"/>
      <c r="L15" s="91"/>
      <c r="M15" s="56"/>
    </row>
    <row r="16" spans="2:13" ht="10.5">
      <c r="B16" s="61" t="s">
        <v>92</v>
      </c>
      <c r="C16" s="132">
        <v>30709.159477839999</v>
      </c>
      <c r="D16" s="92" t="s">
        <v>156</v>
      </c>
      <c r="E16" s="92" t="s">
        <v>157</v>
      </c>
      <c r="F16" s="72" t="s">
        <v>158</v>
      </c>
      <c r="G16" s="93" t="s">
        <v>159</v>
      </c>
      <c r="H16" s="93" t="s">
        <v>160</v>
      </c>
      <c r="I16" s="93" t="s">
        <v>161</v>
      </c>
      <c r="J16" s="93" t="s">
        <v>162</v>
      </c>
      <c r="K16" s="93" t="s">
        <v>196</v>
      </c>
      <c r="L16" s="93" t="s">
        <v>216</v>
      </c>
      <c r="M16" s="247">
        <v>31128</v>
      </c>
    </row>
    <row r="17" spans="2:13" ht="12">
      <c r="B17" s="133" t="s">
        <v>219</v>
      </c>
      <c r="C17" s="134">
        <v>-0.4</v>
      </c>
      <c r="D17" s="90" t="s">
        <v>163</v>
      </c>
      <c r="E17" s="90" t="s">
        <v>164</v>
      </c>
      <c r="F17" s="55" t="s">
        <v>165</v>
      </c>
      <c r="G17" s="91" t="s">
        <v>166</v>
      </c>
      <c r="H17" s="91" t="s">
        <v>166</v>
      </c>
      <c r="I17" s="91" t="s">
        <v>167</v>
      </c>
      <c r="J17" s="91">
        <v>-1.6</v>
      </c>
      <c r="K17" s="91">
        <v>-1.4</v>
      </c>
      <c r="L17" s="91">
        <v>-0.8</v>
      </c>
      <c r="M17" s="55">
        <v>-2</v>
      </c>
    </row>
    <row r="18" spans="2:13" ht="12.5">
      <c r="B18" s="61" t="s">
        <v>220</v>
      </c>
      <c r="C18" s="135">
        <v>377.71738423920016</v>
      </c>
      <c r="D18" s="92" t="s">
        <v>168</v>
      </c>
      <c r="E18" s="92" t="s">
        <v>169</v>
      </c>
      <c r="F18" s="72" t="s">
        <v>170</v>
      </c>
      <c r="G18" s="93" t="s">
        <v>171</v>
      </c>
      <c r="H18" s="93" t="s">
        <v>168</v>
      </c>
      <c r="I18" s="93" t="s">
        <v>172</v>
      </c>
      <c r="J18" s="93" t="s">
        <v>173</v>
      </c>
      <c r="K18" s="93">
        <v>386</v>
      </c>
      <c r="L18" s="93">
        <v>387</v>
      </c>
      <c r="M18" s="72">
        <v>388</v>
      </c>
    </row>
    <row r="19" spans="2:13">
      <c r="B19" s="62" t="s">
        <v>62</v>
      </c>
      <c r="C19" s="136">
        <v>-0.7</v>
      </c>
      <c r="D19" s="137" t="s">
        <v>20</v>
      </c>
      <c r="E19" s="137" t="s">
        <v>20</v>
      </c>
      <c r="F19" s="138" t="s">
        <v>29</v>
      </c>
      <c r="G19" s="95" t="s">
        <v>174</v>
      </c>
      <c r="H19" s="95" t="s">
        <v>175</v>
      </c>
      <c r="I19" s="95">
        <v>-1.3</v>
      </c>
      <c r="J19" s="95" t="s">
        <v>174</v>
      </c>
      <c r="K19" s="139">
        <v>-0.96</v>
      </c>
      <c r="L19" s="139">
        <v>-0.26</v>
      </c>
      <c r="M19" s="57">
        <v>-1.4</v>
      </c>
    </row>
    <row r="20" spans="2:13">
      <c r="B20" s="196"/>
      <c r="C20" s="202"/>
      <c r="D20" s="203"/>
      <c r="E20" s="203"/>
      <c r="F20" s="203"/>
      <c r="G20" s="197"/>
      <c r="H20" s="197"/>
      <c r="I20" s="197"/>
      <c r="J20" s="197"/>
      <c r="K20" s="204"/>
      <c r="L20" s="204"/>
    </row>
    <row r="21" spans="2:13" ht="99" customHeight="1">
      <c r="B21" s="317" t="s">
        <v>218</v>
      </c>
      <c r="C21" s="317"/>
      <c r="D21" s="275"/>
      <c r="E21" s="275"/>
      <c r="F21" s="275"/>
      <c r="G21" s="275"/>
    </row>
    <row r="22" spans="2:13" ht="23.25" customHeight="1">
      <c r="B22" s="309"/>
      <c r="C22" s="309"/>
      <c r="D22" s="309"/>
      <c r="E22" s="309"/>
      <c r="F22" s="309"/>
      <c r="G22" s="309"/>
    </row>
    <row r="24" spans="2:13">
      <c r="D24" s="27"/>
      <c r="E24" s="27"/>
      <c r="F24" s="27"/>
      <c r="G24" s="27"/>
      <c r="H24" s="27"/>
      <c r="I24" s="27"/>
    </row>
    <row r="25" spans="2:13">
      <c r="F25" s="27"/>
      <c r="G25" s="27"/>
      <c r="H25" s="27"/>
      <c r="I25" s="27"/>
    </row>
  </sheetData>
  <mergeCells count="4">
    <mergeCell ref="B1:F1"/>
    <mergeCell ref="I2:L2"/>
    <mergeCell ref="B21:G21"/>
    <mergeCell ref="B22:G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 Tableau 1 </vt:lpstr>
      <vt:lpstr> Tableau 2</vt:lpstr>
      <vt:lpstr>Tableau 3</vt:lpstr>
      <vt:lpstr> Tableau 4</vt:lpstr>
      <vt:lpstr>Tableau complémentaire 1</vt:lpstr>
      <vt:lpstr> Tableau complémentaire 2</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macalvo</dc:creator>
  <cp:lastModifiedBy>Émilie Morin</cp:lastModifiedBy>
  <cp:lastPrinted>2019-05-14T09:02:13Z</cp:lastPrinted>
  <dcterms:created xsi:type="dcterms:W3CDTF">2012-05-04T13:37:17Z</dcterms:created>
  <dcterms:modified xsi:type="dcterms:W3CDTF">2023-09-19T15:34:25Z</dcterms:modified>
</cp:coreProperties>
</file>