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0650" activeTab="0"/>
  </bookViews>
  <sheets>
    <sheet name="Tableau de l'ENC1" sheetId="1" r:id="rId1"/>
    <sheet name="TAB 1" sheetId="2" r:id="rId2"/>
    <sheet name="TAB 2" sheetId="3" r:id="rId3"/>
    <sheet name="TAB 3" sheetId="4" r:id="rId4"/>
    <sheet name="TAB 4" sheetId="5" r:id="rId5"/>
    <sheet name="GRAPH 1" sheetId="6" r:id="rId6"/>
    <sheet name="GRAPH 2" sheetId="7" r:id="rId7"/>
    <sheet name="GRAPH 3" sheetId="8" r:id="rId8"/>
  </sheets>
  <definedNames/>
  <calcPr calcMode="manual" fullCalcOnLoad="1"/>
</workbook>
</file>

<file path=xl/sharedStrings.xml><?xml version="1.0" encoding="utf-8"?>
<sst xmlns="http://schemas.openxmlformats.org/spreadsheetml/2006/main" count="141" uniqueCount="106">
  <si>
    <t>Hommes</t>
  </si>
  <si>
    <t>Femmes</t>
  </si>
  <si>
    <t>Ensemble</t>
  </si>
  <si>
    <t>Tous retraités de droit direct</t>
  </si>
  <si>
    <t>Effectifs (en milliers)</t>
  </si>
  <si>
    <t>Part des effectifs (en %)</t>
  </si>
  <si>
    <t>Part des retraités au minimum contributif ou garanti (en %)</t>
  </si>
  <si>
    <t>Part des polypensionnés (en %)</t>
  </si>
  <si>
    <t>En euros</t>
  </si>
  <si>
    <t>Toutes générations</t>
  </si>
  <si>
    <t>55 à 59 ans</t>
  </si>
  <si>
    <t>60 à 64 ans</t>
  </si>
  <si>
    <t>65 à 69 ans</t>
  </si>
  <si>
    <t>70 à 74 ans</t>
  </si>
  <si>
    <t>75 à 79 ans</t>
  </si>
  <si>
    <t>80 à 84 ans</t>
  </si>
  <si>
    <t>85 ans ou plus</t>
  </si>
  <si>
    <t>Montant moyen tous âges</t>
  </si>
  <si>
    <t>Composition
 (en %)</t>
  </si>
  <si>
    <t>droit dérivé</t>
  </si>
  <si>
    <t>part des effectifs (en %)</t>
  </si>
  <si>
    <t>droit direct (a)</t>
  </si>
  <si>
    <t>retraite totale (b)</t>
  </si>
  <si>
    <t>droit direct (c )</t>
  </si>
  <si>
    <t>retraite totale (d)</t>
  </si>
  <si>
    <t>droit direct (c)/(a)</t>
  </si>
  <si>
    <t>retraite totale (d)/(b)</t>
  </si>
  <si>
    <t>Durées validées (en années)</t>
  </si>
  <si>
    <t xml:space="preserve">Hommes </t>
  </si>
  <si>
    <t>Moyenne</t>
  </si>
  <si>
    <t>Premier quartile</t>
  </si>
  <si>
    <t>Dernier quartile</t>
  </si>
  <si>
    <t>Carrières complètes</t>
  </si>
  <si>
    <t>Montant mensuel brut de l'avantage principal fin 2016 (en euros)</t>
  </si>
  <si>
    <t>Effectifs de retraités fin 2016 (en milliers)</t>
  </si>
  <si>
    <t>Tous
retraités</t>
  </si>
  <si>
    <t xml:space="preserve">Tous retraités
de droit direct </t>
  </si>
  <si>
    <t>Effectifs en 2016 (en milliers)</t>
  </si>
  <si>
    <t>Effectifs en  2012 (en milliers)</t>
  </si>
  <si>
    <t>Total</t>
  </si>
  <si>
    <t>Médiane</t>
  </si>
  <si>
    <t>Premier décile</t>
  </si>
  <si>
    <t>Dernier décile</t>
  </si>
  <si>
    <t xml:space="preserve">57 à 59 ans </t>
  </si>
  <si>
    <t>60 ans</t>
  </si>
  <si>
    <t>63 à 64 ans</t>
  </si>
  <si>
    <t>Départ avec décote</t>
  </si>
  <si>
    <t>Départ au taux plein avant AOD</t>
  </si>
  <si>
    <t>Départ au taux plein à l'AOD</t>
  </si>
  <si>
    <t>Départ avec surcote</t>
  </si>
  <si>
    <t>Moins de 57 ans</t>
  </si>
  <si>
    <t>61 à 62 ans</t>
  </si>
  <si>
    <t>en euros</t>
  </si>
  <si>
    <t>Générations quasi entièrement parties à la retraite</t>
  </si>
  <si>
    <t>Départ au taux plein après l'AOD et avant l'AAD</t>
  </si>
  <si>
    <t>Toutes carrières</t>
  </si>
  <si>
    <t>Part des retraités avec au moins 3 régimes de base (en %)</t>
  </si>
  <si>
    <t>Retraite totale</t>
  </si>
  <si>
    <t>Départ au taux plein à l'AAD ou après (sans surcote)</t>
  </si>
  <si>
    <t>65 ans ou plus</t>
  </si>
  <si>
    <t>Droit direct</t>
  </si>
  <si>
    <t>droit direct</t>
  </si>
  <si>
    <t>retraite totale</t>
  </si>
  <si>
    <t>femmes/hommes</t>
  </si>
  <si>
    <t>Rapport pension (en %)</t>
  </si>
  <si>
    <r>
      <t>en euros constants</t>
    </r>
    <r>
      <rPr>
        <b/>
        <vertAlign val="superscript"/>
        <sz val="8"/>
        <color indexed="8"/>
        <rFont val="Arial"/>
        <family val="2"/>
      </rPr>
      <t>1</t>
    </r>
  </si>
  <si>
    <r>
      <t>Part de carrières complètes</t>
    </r>
    <r>
      <rPr>
        <vertAlign val="superscript"/>
        <sz val="8"/>
        <rFont val="Arial"/>
        <family val="2"/>
      </rPr>
      <t>1</t>
    </r>
    <r>
      <rPr>
        <sz val="8"/>
        <rFont val="Arial"/>
        <family val="2"/>
      </rPr>
      <t xml:space="preserve"> (en %)</t>
    </r>
  </si>
  <si>
    <r>
      <t>Part des retraités au minimum vieillesse</t>
    </r>
    <r>
      <rPr>
        <vertAlign val="superscript"/>
        <sz val="8"/>
        <rFont val="Arial"/>
        <family val="2"/>
      </rPr>
      <t xml:space="preserve">2 </t>
    </r>
    <r>
      <rPr>
        <sz val="8"/>
        <rFont val="Arial"/>
        <family val="2"/>
      </rPr>
      <t>(en %)</t>
    </r>
  </si>
  <si>
    <t>En %</t>
  </si>
  <si>
    <t>Droit direct (y compris majoration pour enfants)</t>
  </si>
  <si>
    <t>Droit dérivé (y compris majoration pour enfants)</t>
  </si>
  <si>
    <t>0 à 499 euros</t>
  </si>
  <si>
    <t>500 à 999 euros</t>
  </si>
  <si>
    <t>1 000 à 1 499 euros</t>
  </si>
  <si>
    <t>1 500 à 1 999 euros</t>
  </si>
  <si>
    <t>2 000 à 2 499 euros</t>
  </si>
  <si>
    <t>2 500 à 2 999 euros</t>
  </si>
  <si>
    <t>3 000 à 3 999 euros</t>
  </si>
  <si>
    <t>Plus de 4 000 euros</t>
  </si>
  <si>
    <t>Montant mensuel de pension en 2016 (en euros)</t>
  </si>
  <si>
    <t>Note • Le lieu de résidence étant inconnu pour 30 000 retraités, la somme des personnes résidant en France et à l'étranger diffère du total.
Sources • DREES, EIR 2012 et 2016.</t>
  </si>
  <si>
    <t xml:space="preserve">Tableau Encadré 1. Montant mensuel moyen brut de pension et effectifs des retraités </t>
  </si>
  <si>
    <t>Tableau 1. Évolution de l'avantage principal de droit direct et des effectifs de retraités, de 2012 à 2016</t>
  </si>
  <si>
    <t>1. Évolution déflatée de l’évolution des prix y compris tabac (+1,6 % du 31 décembre 2012 au 31 décembre 2016) selon l'inflation mesurée par l'INSEE.
Lecture • L’avantage principal de droit direct moyen est passé de 1 403 euros à 1 472 euros entre 2012 et 2016.
Champ • Tous retraités de droit direct d'un régime de base, résidant en France, vivants au 31 décembre de l'année.
Sources • DREES, EIR 2012 et 2016.</t>
  </si>
  <si>
    <t>Évolution
annuelle moyenne entre 2012 et 2016</t>
  </si>
  <si>
    <t>Évolution annuelle moyenne
entre 2012 et 2016</t>
  </si>
  <si>
    <t>en euros
courants</t>
  </si>
  <si>
    <t>Tableau 2. Distribution de la pension brute des retraités de droit direct d'un régime de base</t>
  </si>
  <si>
    <t>Notes •  À la pension de droit direct d'un régime de base peut s'ajouter la majoration pour trois enfants ou plus. La carrière est considérée comme complète si la somme des coefficients de proratisation dans les régimes de base est égale à 100 % ou plus. La pension totale comprend les droits directs, la réversion et les majorations pour trois enfants ou plus. Elle exclut le minimum vieillesse et les autres avantages accessoires (majoration pour tierce personne, pour conjoint à charge, etc.).
Lecture • 25 % des retraités perçoivent une pension totale inférieure à 968 euros mensuels bruts.
Champ • Tous retraités de droit direct d'un régime de base, résidant en France, vivants au 31 décembre 2016.
Source • DREES, EIR 2016.</t>
  </si>
  <si>
    <r>
      <t>Tableau</t>
    </r>
    <r>
      <rPr>
        <b/>
        <sz val="8"/>
        <color indexed="10"/>
        <rFont val="Arial"/>
        <family val="2"/>
      </rPr>
      <t xml:space="preserve"> </t>
    </r>
    <r>
      <rPr>
        <b/>
        <sz val="8"/>
        <rFont val="Arial"/>
        <family val="2"/>
      </rPr>
      <t>3. Caractéristiques des retraités de droit direct en 2016</t>
    </r>
  </si>
  <si>
    <t>1. La carrière est considérée comme complète si la somme des coefficients de proratisation dans les régimes de base est égale à 100 % ou plus.
2. Le minimum vieillesse comprend ici les allocations supplémentaires vieillesse et invalidité (ASV et ASI) ainsi que les allocations dites de « premier étage », à l'exception de la majoration L. 814-2, principalement versée à des allocataires non résidant.
Lecture • 52,8 % des femmes bénéficient d'une carrière complète, contre 80,8 % des hommes.
Champ • Tous retraités de droit direct d'un régime de base, résidant en France, vivants au 31 décembre 2016.
Source • DREES, EIR 2016.</t>
  </si>
  <si>
    <t>Notes • Les pensions de droit direct et dérivé comprennent la majoration pour trois enfants ou plus. La pension totale comprend les droits directs, la réversion et les majorations pour trois enfants ou plus. Elle exclut le minimum vieillesse et les autres avantages accessoires (majoration pour tierce personne, pour conjoint à charge, etc.).
Lecture • Fin 2016, les femmes retraitées de 80 à 84 ans perçoivent une pension de droit direct inférieure de 53 % à celle des hommes de leur génération.
Champ • Tous retraités de droit direct d’un régime de base, résidant en France, vivants au 31 décembre 2016.
Source • DREES, EIR 2016.</t>
  </si>
  <si>
    <t>Tableau 4. Montants mensuels moyens bruts selon l'âge et le sexe</t>
  </si>
  <si>
    <t>Générations partiellement
parties à la retraite</t>
  </si>
  <si>
    <t>Tous retraités
de droit direct
résidant à l'étranger</t>
  </si>
  <si>
    <t>Retraités de
droit direct d'un régime
de base résidant
en France</t>
  </si>
  <si>
    <t>Tous
retraités ayant
au moins un droit
dérivé résidant
en France</t>
  </si>
  <si>
    <t>Tous retraités
ayant au moins
un droit dérivé
(mais pas de droit direct) résidant en France</t>
  </si>
  <si>
    <t>Note • La pension totale comprend les droits directs, la réversion et les majorations pour trois enfants ou plus. Elle exclut le minimum vieillesse et les autres avantages accessoires (majoration pour tierce personne, pour conjoint à charge, etc.).
Lecture • 4 % des hommes et 13 % des femmes ont une pension brute comprise entre 0 et 499 euros par mois.
Champ • Tous retraités de droit direct d’un régime de base, résidant en France, vivants au 31 décembre 2016.
Source • DREES, EIR 2016.</t>
  </si>
  <si>
    <t>Graphique 1. Distribution de la pension brute totale des retraités de droit direct
d’un régime de base, fin 2016</t>
  </si>
  <si>
    <t>Graphique 2. Répartition des retraités de la génération 1950 selon leur type de départ dans leur régime
de base principal en 2016</t>
  </si>
  <si>
    <t>AOD : âge d’ouverture des droits (60 ans pour la génération 1950).
AAD : âge d’annulation de la décote (65 ans).
Notes • Il s’agit de l’AOD ou l’AAD à plus ou moins deux mois près. Les proportions de départs à 65 ans ou plus sont légèrement sous-estimées du fait de la non-prise en compte des départs après 66 ans, non observés dans l’EIR de 2016.
Champ • Tous retraités de droit direct d'un régime de base, nés en 1950, résidant en France, vivants au 31 décembre 2016.
Source • DREES, EIR 2016.</t>
  </si>
  <si>
    <t>Graphique 3. Répartition des retraités de la génération 1950 selon leur âge
à la liquidation de leurs droits</t>
  </si>
  <si>
    <t>Note • Les proportions de départs à 65 ans ou plus sont légèrement sous-estimées du fait de la non-prise en compte des départs après 66 ans, non observés dans l’EIR de 2016.
Lecture • 13 % des hommes et 7 % des femmes ont pu liquider leur retraite dans leur régime principal avant 57 ans.
Champ • Tous retraités de droit direct d'un régime de base, nés en 1950, résidant en France, vivants au 31 décembre 2016.
Source • DREES, EIR 2016.</t>
  </si>
  <si>
    <t>Part dans le total des effectifs (en %)</t>
  </si>
  <si>
    <t>Évolution des effectifs (en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</si>
</sst>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_€"/>
    <numFmt numFmtId="165" formatCode="#,##0.0\ _€"/>
    <numFmt numFmtId="166" formatCode="0.0"/>
    <numFmt numFmtId="167" formatCode="_-* #,##0\ _€_-;\-* #,##0\ _€_-;_-* &quot;-&quot;??\ _€_-;_-@_-"/>
    <numFmt numFmtId="168" formatCode="_-* #,##0.00\ [$€-1]_-;\-* #,##0.00\ [$€-1]_-;_-* \-??\ [$€-1]_-"/>
  </numFmts>
  <fonts count="47">
    <font>
      <sz val="11"/>
      <color theme="1"/>
      <name val="Calibri"/>
      <family val="2"/>
    </font>
    <font>
      <sz val="11"/>
      <color indexed="8"/>
      <name val="Calibri"/>
      <family val="2"/>
    </font>
    <font>
      <sz val="10"/>
      <name val="Arial"/>
      <family val="2"/>
    </font>
    <font>
      <b/>
      <sz val="8"/>
      <name val="Arial"/>
      <family val="2"/>
    </font>
    <font>
      <sz val="8"/>
      <name val="Arial"/>
      <family val="2"/>
    </font>
    <font>
      <sz val="10"/>
      <name val="MS Sans Serif"/>
      <family val="2"/>
    </font>
    <font>
      <vertAlign val="superscript"/>
      <sz val="8"/>
      <name val="Arial"/>
      <family val="2"/>
    </font>
    <font>
      <b/>
      <vertAlign val="superscript"/>
      <sz val="8"/>
      <color indexed="8"/>
      <name val="Arial"/>
      <family val="2"/>
    </font>
    <font>
      <i/>
      <sz val="8"/>
      <name val="Arial"/>
      <family val="2"/>
    </font>
    <font>
      <b/>
      <sz val="8"/>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Arial"/>
      <family val="2"/>
    </font>
    <font>
      <b/>
      <sz val="8"/>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8"/>
      <color theme="1"/>
      <name val="Arial"/>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bottom/>
    </border>
    <border>
      <left style="hair"/>
      <right style="hair"/>
      <top/>
      <bottom style="hair"/>
    </border>
    <border>
      <left style="hair"/>
      <right style="hair"/>
      <top style="hair"/>
      <bottom/>
    </border>
    <border>
      <left style="hair"/>
      <right/>
      <top style="hair"/>
      <bottom/>
    </border>
    <border>
      <left/>
      <right style="hair"/>
      <top style="hair"/>
      <bottom/>
    </border>
    <border>
      <left/>
      <right style="hair"/>
      <top/>
      <bottom style="hair"/>
    </border>
    <border>
      <left style="hair"/>
      <right style="hair"/>
      <top style="hair"/>
      <bottom style="hair"/>
    </border>
    <border>
      <left style="hair"/>
      <right/>
      <top/>
      <bottom/>
    </border>
    <border>
      <left/>
      <right style="hair"/>
      <top/>
      <bottom/>
    </border>
    <border>
      <left style="hair"/>
      <right/>
      <top/>
      <bottom style="hair"/>
    </border>
    <border>
      <left style="medium">
        <color rgb="FFC1C1C1"/>
      </left>
      <right/>
      <top/>
      <bottom/>
    </border>
    <border>
      <left>
        <color indexed="63"/>
      </left>
      <right>
        <color indexed="63"/>
      </right>
      <top style="hair"/>
      <bottom>
        <color indexed="63"/>
      </bottom>
    </border>
    <border>
      <left style="hair"/>
      <right>
        <color indexed="63"/>
      </right>
      <top style="hair"/>
      <bottom style="hair"/>
    </border>
    <border>
      <left/>
      <right/>
      <top style="hair"/>
      <bottom style="hair"/>
    </border>
    <border>
      <left/>
      <right style="hair"/>
      <top style="hair"/>
      <bottom style="hair"/>
    </border>
    <border>
      <left>
        <color indexed="63"/>
      </left>
      <right>
        <color indexed="63"/>
      </right>
      <top>
        <color indexed="63"/>
      </top>
      <bottom style="hair"/>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44" fontId="2" fillId="0" borderId="0" applyFont="0" applyFill="0" applyBorder="0" applyAlignment="0" applyProtection="0"/>
    <xf numFmtId="168" fontId="2" fillId="0" borderId="0" applyFill="0" applyBorder="0" applyAlignment="0" applyProtection="0"/>
    <xf numFmtId="0" fontId="3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0" borderId="0" applyNumberFormat="0" applyBorder="0" applyAlignment="0" applyProtection="0"/>
    <xf numFmtId="0" fontId="2" fillId="0" borderId="0">
      <alignment/>
      <protection/>
    </xf>
    <xf numFmtId="0" fontId="5" fillId="0" borderId="0">
      <alignment/>
      <protection/>
    </xf>
    <xf numFmtId="0" fontId="2" fillId="0" borderId="0">
      <alignment/>
      <protection/>
    </xf>
    <xf numFmtId="9" fontId="0" fillId="0" borderId="0" applyFont="0" applyFill="0" applyBorder="0" applyAlignment="0" applyProtection="0"/>
    <xf numFmtId="9" fontId="2" fillId="0" borderId="0" applyFill="0" applyBorder="0" applyAlignment="0" applyProtection="0"/>
    <xf numFmtId="9" fontId="2"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143">
    <xf numFmtId="0" fontId="0" fillId="0" borderId="0" xfId="0" applyFont="1" applyAlignment="1">
      <alignment/>
    </xf>
    <xf numFmtId="0" fontId="44" fillId="33" borderId="0" xfId="0" applyFont="1" applyFill="1" applyAlignment="1">
      <alignment/>
    </xf>
    <xf numFmtId="0" fontId="44" fillId="33" borderId="0" xfId="0" applyFont="1" applyFill="1" applyBorder="1" applyAlignment="1">
      <alignment/>
    </xf>
    <xf numFmtId="0" fontId="0" fillId="33" borderId="0" xfId="0" applyFill="1" applyAlignment="1">
      <alignment horizontal="center" vertical="center"/>
    </xf>
    <xf numFmtId="0" fontId="45" fillId="33" borderId="0" xfId="0" applyFont="1" applyFill="1" applyAlignment="1">
      <alignment/>
    </xf>
    <xf numFmtId="0" fontId="0" fillId="33" borderId="0" xfId="0" applyFill="1" applyAlignment="1">
      <alignment/>
    </xf>
    <xf numFmtId="11" fontId="0" fillId="33" borderId="0" xfId="0" applyNumberFormat="1" applyFill="1" applyAlignment="1">
      <alignment/>
    </xf>
    <xf numFmtId="0" fontId="44" fillId="33" borderId="0" xfId="0" applyFont="1" applyFill="1" applyAlignment="1">
      <alignment horizontal="left"/>
    </xf>
    <xf numFmtId="0" fontId="44" fillId="33" borderId="0" xfId="0" applyFont="1" applyFill="1" applyAlignment="1">
      <alignment horizontal="center" vertical="center" wrapText="1"/>
    </xf>
    <xf numFmtId="0" fontId="4" fillId="33" borderId="10" xfId="0" applyFont="1" applyFill="1" applyBorder="1" applyAlignment="1">
      <alignment/>
    </xf>
    <xf numFmtId="0" fontId="4" fillId="33" borderId="10" xfId="0" applyFont="1" applyFill="1" applyBorder="1" applyAlignment="1">
      <alignment horizontal="left" indent="3"/>
    </xf>
    <xf numFmtId="0" fontId="3" fillId="33" borderId="11" xfId="0" applyFont="1" applyFill="1" applyBorder="1" applyAlignment="1">
      <alignment/>
    </xf>
    <xf numFmtId="0" fontId="4" fillId="33" borderId="12" xfId="0" applyFont="1" applyFill="1" applyBorder="1" applyAlignment="1">
      <alignment/>
    </xf>
    <xf numFmtId="0" fontId="3" fillId="33" borderId="10" xfId="0" applyFont="1" applyFill="1" applyBorder="1" applyAlignment="1">
      <alignment/>
    </xf>
    <xf numFmtId="0" fontId="3" fillId="33" borderId="1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1" xfId="0" applyFont="1" applyFill="1" applyBorder="1" applyAlignment="1">
      <alignment horizontal="left"/>
    </xf>
    <xf numFmtId="0" fontId="44" fillId="33" borderId="12" xfId="0" applyFont="1" applyFill="1" applyBorder="1" applyAlignment="1">
      <alignment/>
    </xf>
    <xf numFmtId="164" fontId="44" fillId="33" borderId="12" xfId="0" applyNumberFormat="1" applyFont="1" applyFill="1" applyBorder="1" applyAlignment="1">
      <alignment horizontal="center" vertical="center"/>
    </xf>
    <xf numFmtId="166" fontId="44" fillId="33" borderId="12" xfId="0" applyNumberFormat="1" applyFont="1" applyFill="1" applyBorder="1" applyAlignment="1">
      <alignment horizontal="center" vertical="center"/>
    </xf>
    <xf numFmtId="165" fontId="44" fillId="33" borderId="12" xfId="0" applyNumberFormat="1" applyFont="1" applyFill="1" applyBorder="1" applyAlignment="1">
      <alignment horizontal="center" vertical="center"/>
    </xf>
    <xf numFmtId="0" fontId="44" fillId="33" borderId="10" xfId="0" applyFont="1" applyFill="1" applyBorder="1" applyAlignment="1">
      <alignment/>
    </xf>
    <xf numFmtId="164" fontId="4" fillId="33" borderId="10" xfId="0" applyNumberFormat="1" applyFont="1" applyFill="1" applyBorder="1" applyAlignment="1">
      <alignment horizontal="center" vertical="center"/>
    </xf>
    <xf numFmtId="166" fontId="44" fillId="33" borderId="10" xfId="0" applyNumberFormat="1" applyFont="1" applyFill="1" applyBorder="1" applyAlignment="1">
      <alignment horizontal="center" vertical="center"/>
    </xf>
    <xf numFmtId="165" fontId="44" fillId="33" borderId="10" xfId="0" applyNumberFormat="1" applyFont="1" applyFill="1" applyBorder="1" applyAlignment="1">
      <alignment horizontal="center" vertical="center"/>
    </xf>
    <xf numFmtId="0" fontId="45" fillId="33" borderId="11" xfId="0" applyFont="1" applyFill="1" applyBorder="1" applyAlignment="1">
      <alignment/>
    </xf>
    <xf numFmtId="164" fontId="3" fillId="33" borderId="11" xfId="0" applyNumberFormat="1" applyFont="1" applyFill="1" applyBorder="1" applyAlignment="1">
      <alignment horizontal="center" vertical="center"/>
    </xf>
    <xf numFmtId="166" fontId="45" fillId="33" borderId="11" xfId="0" applyNumberFormat="1" applyFont="1" applyFill="1" applyBorder="1" applyAlignment="1">
      <alignment horizontal="center" vertical="center"/>
    </xf>
    <xf numFmtId="165" fontId="45" fillId="33" borderId="11" xfId="0" applyNumberFormat="1" applyFont="1" applyFill="1" applyBorder="1" applyAlignment="1">
      <alignment horizontal="center" vertical="center"/>
    </xf>
    <xf numFmtId="0" fontId="45" fillId="33" borderId="11" xfId="0" applyFont="1" applyFill="1" applyBorder="1" applyAlignment="1">
      <alignment horizontal="center" vertical="center" wrapText="1"/>
    </xf>
    <xf numFmtId="164" fontId="44" fillId="33" borderId="10" xfId="0" applyNumberFormat="1" applyFont="1" applyFill="1" applyBorder="1" applyAlignment="1">
      <alignment horizontal="right" vertical="center" wrapText="1" indent="4"/>
    </xf>
    <xf numFmtId="164" fontId="44" fillId="33" borderId="11" xfId="0" applyNumberFormat="1" applyFont="1" applyFill="1" applyBorder="1" applyAlignment="1">
      <alignment horizontal="right" vertical="center" wrapText="1" indent="4"/>
    </xf>
    <xf numFmtId="0" fontId="44" fillId="33" borderId="0" xfId="0" applyFont="1" applyFill="1" applyBorder="1" applyAlignment="1">
      <alignment wrapText="1"/>
    </xf>
    <xf numFmtId="0" fontId="4" fillId="33" borderId="12" xfId="0" applyFont="1" applyFill="1" applyBorder="1" applyAlignment="1">
      <alignment horizontal="center" vertical="center" wrapText="1"/>
    </xf>
    <xf numFmtId="164" fontId="44" fillId="33" borderId="12" xfId="0" applyNumberFormat="1" applyFont="1" applyFill="1" applyBorder="1" applyAlignment="1">
      <alignment horizontal="right" vertical="center" wrapText="1" indent="4"/>
    </xf>
    <xf numFmtId="0" fontId="3" fillId="33" borderId="12"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1" xfId="0" applyFont="1" applyFill="1" applyBorder="1" applyAlignment="1">
      <alignment horizontal="left" vertical="center" wrapText="1"/>
    </xf>
    <xf numFmtId="164" fontId="4" fillId="33" borderId="10" xfId="0" applyNumberFormat="1" applyFont="1" applyFill="1" applyBorder="1" applyAlignment="1">
      <alignment horizontal="center" vertical="center" wrapText="1"/>
    </xf>
    <xf numFmtId="166" fontId="4" fillId="33" borderId="10" xfId="55" applyNumberFormat="1" applyFont="1" applyFill="1" applyBorder="1" applyAlignment="1">
      <alignment horizontal="center" vertical="center"/>
    </xf>
    <xf numFmtId="0" fontId="4" fillId="33" borderId="10" xfId="55" applyNumberFormat="1" applyFont="1" applyFill="1" applyBorder="1" applyAlignment="1">
      <alignment horizontal="center" vertical="center"/>
    </xf>
    <xf numFmtId="166" fontId="4" fillId="33" borderId="10" xfId="0" applyNumberFormat="1" applyFont="1" applyFill="1" applyBorder="1" applyAlignment="1">
      <alignment horizontal="center" vertical="center" wrapText="1"/>
    </xf>
    <xf numFmtId="165" fontId="46" fillId="33" borderId="10" xfId="0" applyNumberFormat="1" applyFont="1" applyFill="1" applyBorder="1" applyAlignment="1">
      <alignment horizontal="center" vertical="center" wrapText="1"/>
    </xf>
    <xf numFmtId="166" fontId="4" fillId="33" borderId="11" xfId="0" applyNumberFormat="1" applyFont="1" applyFill="1" applyBorder="1" applyAlignment="1">
      <alignment horizontal="center" vertical="center"/>
    </xf>
    <xf numFmtId="166" fontId="4" fillId="34" borderId="11" xfId="55" applyNumberFormat="1" applyFont="1" applyFill="1" applyBorder="1" applyAlignment="1">
      <alignment horizontal="center" vertical="center" wrapText="1"/>
    </xf>
    <xf numFmtId="166" fontId="4" fillId="33" borderId="11" xfId="55" applyNumberFormat="1" applyFont="1" applyFill="1" applyBorder="1" applyAlignment="1">
      <alignment horizontal="center" vertical="center"/>
    </xf>
    <xf numFmtId="0" fontId="45" fillId="33" borderId="12" xfId="0" applyFont="1" applyFill="1" applyBorder="1" applyAlignment="1">
      <alignment horizontal="center" vertical="center"/>
    </xf>
    <xf numFmtId="0" fontId="44" fillId="33" borderId="15" xfId="0" applyFont="1" applyFill="1" applyBorder="1" applyAlignment="1">
      <alignment horizontal="center"/>
    </xf>
    <xf numFmtId="0" fontId="3" fillId="33" borderId="12" xfId="0" applyFont="1" applyFill="1" applyBorder="1" applyAlignment="1">
      <alignment horizontal="left"/>
    </xf>
    <xf numFmtId="0" fontId="4" fillId="33" borderId="10" xfId="0" applyFont="1" applyFill="1" applyBorder="1" applyAlignment="1">
      <alignment horizontal="left"/>
    </xf>
    <xf numFmtId="0" fontId="4" fillId="33" borderId="11" xfId="0" applyFont="1" applyFill="1" applyBorder="1" applyAlignment="1">
      <alignment horizontal="left"/>
    </xf>
    <xf numFmtId="0" fontId="3" fillId="33" borderId="10" xfId="0" applyFont="1" applyFill="1" applyBorder="1" applyAlignment="1">
      <alignment horizontal="left"/>
    </xf>
    <xf numFmtId="0" fontId="4" fillId="33" borderId="15" xfId="0" applyFont="1" applyFill="1" applyBorder="1" applyAlignment="1">
      <alignment/>
    </xf>
    <xf numFmtId="0" fontId="4" fillId="33" borderId="12" xfId="0" applyFont="1" applyFill="1" applyBorder="1" applyAlignment="1">
      <alignment horizontal="left" vertical="center"/>
    </xf>
    <xf numFmtId="0" fontId="4" fillId="33" borderId="10" xfId="0" applyFont="1" applyFill="1" applyBorder="1" applyAlignment="1">
      <alignment horizontal="left" vertical="center"/>
    </xf>
    <xf numFmtId="0" fontId="3" fillId="33" borderId="10" xfId="0" applyFont="1" applyFill="1" applyBorder="1" applyAlignment="1">
      <alignment horizontal="left" vertical="center"/>
    </xf>
    <xf numFmtId="0" fontId="8" fillId="33" borderId="11" xfId="0" applyFont="1" applyFill="1" applyBorder="1" applyAlignment="1">
      <alignment horizontal="center" vertical="center" wrapText="1"/>
    </xf>
    <xf numFmtId="0" fontId="8" fillId="33" borderId="11" xfId="0" applyFont="1" applyFill="1" applyBorder="1" applyAlignment="1">
      <alignment horizontal="left" vertical="center"/>
    </xf>
    <xf numFmtId="0" fontId="3" fillId="33" borderId="11" xfId="0" applyFont="1" applyFill="1" applyBorder="1" applyAlignment="1">
      <alignment horizontal="left" vertical="center"/>
    </xf>
    <xf numFmtId="0" fontId="8" fillId="33" borderId="12" xfId="0" applyFont="1" applyFill="1" applyBorder="1" applyAlignment="1">
      <alignment horizontal="center" vertical="center" wrapText="1"/>
    </xf>
    <xf numFmtId="0" fontId="8" fillId="33" borderId="12"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16" xfId="0" applyFont="1" applyFill="1" applyBorder="1" applyAlignment="1">
      <alignment horizontal="center" vertical="center" wrapText="1"/>
    </xf>
    <xf numFmtId="0" fontId="45" fillId="33" borderId="16" xfId="0" applyFont="1" applyFill="1" applyBorder="1" applyAlignment="1">
      <alignment horizontal="center" vertical="center"/>
    </xf>
    <xf numFmtId="164" fontId="44" fillId="33" borderId="12" xfId="0" applyNumberFormat="1" applyFont="1" applyFill="1" applyBorder="1" applyAlignment="1">
      <alignment horizontal="right" vertical="center" indent="3"/>
    </xf>
    <xf numFmtId="1" fontId="4" fillId="33" borderId="12" xfId="55" applyNumberFormat="1" applyFont="1" applyFill="1" applyBorder="1" applyAlignment="1">
      <alignment horizontal="right" vertical="center" indent="3"/>
    </xf>
    <xf numFmtId="164" fontId="44" fillId="33" borderId="10" xfId="0" applyNumberFormat="1" applyFont="1" applyFill="1" applyBorder="1" applyAlignment="1">
      <alignment horizontal="right" vertical="center" indent="3"/>
    </xf>
    <xf numFmtId="1" fontId="4" fillId="33" borderId="10" xfId="55" applyNumberFormat="1" applyFont="1" applyFill="1" applyBorder="1" applyAlignment="1">
      <alignment horizontal="right" vertical="center" indent="3"/>
    </xf>
    <xf numFmtId="164" fontId="45" fillId="33" borderId="10" xfId="0" applyNumberFormat="1" applyFont="1" applyFill="1" applyBorder="1" applyAlignment="1">
      <alignment horizontal="right" vertical="center" indent="3"/>
    </xf>
    <xf numFmtId="1" fontId="3" fillId="33" borderId="10" xfId="55" applyNumberFormat="1" applyFont="1" applyFill="1" applyBorder="1" applyAlignment="1">
      <alignment horizontal="right" vertical="center" indent="3"/>
    </xf>
    <xf numFmtId="166" fontId="45" fillId="33" borderId="10" xfId="55" applyNumberFormat="1" applyFont="1" applyFill="1" applyBorder="1" applyAlignment="1">
      <alignment horizontal="right" vertical="center" indent="3"/>
    </xf>
    <xf numFmtId="1" fontId="3" fillId="33" borderId="10" xfId="0" applyNumberFormat="1" applyFont="1" applyFill="1" applyBorder="1" applyAlignment="1">
      <alignment horizontal="right" vertical="center" indent="3"/>
    </xf>
    <xf numFmtId="166" fontId="45" fillId="33" borderId="11" xfId="55" applyNumberFormat="1" applyFont="1" applyFill="1" applyBorder="1" applyAlignment="1">
      <alignment horizontal="right" vertical="center" indent="3"/>
    </xf>
    <xf numFmtId="1" fontId="3" fillId="33" borderId="11" xfId="0" applyNumberFormat="1" applyFont="1" applyFill="1" applyBorder="1" applyAlignment="1">
      <alignment horizontal="right" vertical="center" indent="3"/>
    </xf>
    <xf numFmtId="1" fontId="8" fillId="33" borderId="12" xfId="55" applyNumberFormat="1" applyFont="1" applyFill="1" applyBorder="1" applyAlignment="1">
      <alignment horizontal="right" vertical="center" indent="3"/>
    </xf>
    <xf numFmtId="1" fontId="8" fillId="33" borderId="11" xfId="55" applyNumberFormat="1" applyFont="1" applyFill="1" applyBorder="1" applyAlignment="1">
      <alignment horizontal="right" vertical="center" indent="3"/>
    </xf>
    <xf numFmtId="0" fontId="44" fillId="33" borderId="0" xfId="0" applyFont="1" applyFill="1" applyAlignment="1">
      <alignment horizontal="center" vertical="center"/>
    </xf>
    <xf numFmtId="0" fontId="44" fillId="33" borderId="13" xfId="0" applyFont="1" applyFill="1" applyBorder="1" applyAlignment="1">
      <alignment horizontal="right" indent="5"/>
    </xf>
    <xf numFmtId="164" fontId="4" fillId="33" borderId="12" xfId="0" applyNumberFormat="1" applyFont="1" applyFill="1" applyBorder="1" applyAlignment="1">
      <alignment horizontal="right" vertical="center" wrapText="1" indent="5"/>
    </xf>
    <xf numFmtId="0" fontId="4" fillId="33" borderId="12" xfId="0" applyFont="1" applyFill="1" applyBorder="1" applyAlignment="1">
      <alignment horizontal="right" vertical="center" wrapText="1" indent="5"/>
    </xf>
    <xf numFmtId="0" fontId="4" fillId="33" borderId="14" xfId="0" applyFont="1" applyFill="1" applyBorder="1" applyAlignment="1">
      <alignment horizontal="right" vertical="center" wrapText="1" indent="5"/>
    </xf>
    <xf numFmtId="164" fontId="4" fillId="33" borderId="17" xfId="0" applyNumberFormat="1" applyFont="1" applyFill="1" applyBorder="1" applyAlignment="1">
      <alignment horizontal="right" vertical="center" wrapText="1" indent="5"/>
    </xf>
    <xf numFmtId="164" fontId="4" fillId="33" borderId="10" xfId="0" applyNumberFormat="1" applyFont="1" applyFill="1" applyBorder="1" applyAlignment="1">
      <alignment horizontal="right" vertical="center" wrapText="1" indent="5"/>
    </xf>
    <xf numFmtId="164" fontId="4" fillId="33" borderId="18" xfId="0" applyNumberFormat="1" applyFont="1" applyFill="1" applyBorder="1" applyAlignment="1">
      <alignment horizontal="right" vertical="center" wrapText="1" indent="5"/>
    </xf>
    <xf numFmtId="164" fontId="3" fillId="33" borderId="19" xfId="0" applyNumberFormat="1" applyFont="1" applyFill="1" applyBorder="1" applyAlignment="1">
      <alignment horizontal="right" vertical="center" wrapText="1" indent="5"/>
    </xf>
    <xf numFmtId="164" fontId="3" fillId="33" borderId="11" xfId="0" applyNumberFormat="1" applyFont="1" applyFill="1" applyBorder="1" applyAlignment="1">
      <alignment horizontal="right" vertical="center" wrapText="1" indent="5"/>
    </xf>
    <xf numFmtId="164" fontId="3" fillId="33" borderId="15" xfId="0" applyNumberFormat="1" applyFont="1" applyFill="1" applyBorder="1" applyAlignment="1">
      <alignment horizontal="right" vertical="center" wrapText="1" indent="5"/>
    </xf>
    <xf numFmtId="164" fontId="4" fillId="33" borderId="17" xfId="47" applyNumberFormat="1" applyFont="1" applyFill="1" applyBorder="1" applyAlignment="1">
      <alignment horizontal="right" vertical="center" indent="5"/>
    </xf>
    <xf numFmtId="164" fontId="4" fillId="33" borderId="10" xfId="47" applyNumberFormat="1" applyFont="1" applyFill="1" applyBorder="1" applyAlignment="1">
      <alignment horizontal="right" vertical="center" indent="5"/>
    </xf>
    <xf numFmtId="164" fontId="4" fillId="33" borderId="18" xfId="47" applyNumberFormat="1" applyFont="1" applyFill="1" applyBorder="1" applyAlignment="1">
      <alignment horizontal="right" vertical="center" indent="5"/>
    </xf>
    <xf numFmtId="166" fontId="4" fillId="33" borderId="17" xfId="55" applyNumberFormat="1" applyFont="1" applyFill="1" applyBorder="1" applyAlignment="1">
      <alignment horizontal="right" vertical="center" indent="5"/>
    </xf>
    <xf numFmtId="166" fontId="4" fillId="33" borderId="10" xfId="55" applyNumberFormat="1" applyFont="1" applyFill="1" applyBorder="1" applyAlignment="1">
      <alignment horizontal="right" vertical="center" indent="5"/>
    </xf>
    <xf numFmtId="166" fontId="4" fillId="33" borderId="18" xfId="55" applyNumberFormat="1" applyFont="1" applyFill="1" applyBorder="1" applyAlignment="1">
      <alignment horizontal="right" vertical="center" indent="5"/>
    </xf>
    <xf numFmtId="164" fontId="4" fillId="33" borderId="13" xfId="47" applyNumberFormat="1" applyFont="1" applyFill="1" applyBorder="1" applyAlignment="1">
      <alignment horizontal="right" vertical="center" indent="5"/>
    </xf>
    <xf numFmtId="164" fontId="4" fillId="33" borderId="12" xfId="47" applyNumberFormat="1" applyFont="1" applyFill="1" applyBorder="1" applyAlignment="1">
      <alignment horizontal="right" vertical="center" indent="5"/>
    </xf>
    <xf numFmtId="164" fontId="4" fillId="33" borderId="14" xfId="47" applyNumberFormat="1" applyFont="1" applyFill="1" applyBorder="1" applyAlignment="1">
      <alignment horizontal="right" vertical="center" indent="5"/>
    </xf>
    <xf numFmtId="166" fontId="4" fillId="33" borderId="19" xfId="55" applyNumberFormat="1" applyFont="1" applyFill="1" applyBorder="1" applyAlignment="1">
      <alignment horizontal="right" vertical="center" indent="5"/>
    </xf>
    <xf numFmtId="166" fontId="4" fillId="33" borderId="11" xfId="55" applyNumberFormat="1" applyFont="1" applyFill="1" applyBorder="1" applyAlignment="1">
      <alignment horizontal="right" vertical="center" indent="5"/>
    </xf>
    <xf numFmtId="166" fontId="4" fillId="33" borderId="15" xfId="55" applyNumberFormat="1" applyFont="1" applyFill="1" applyBorder="1" applyAlignment="1">
      <alignment horizontal="right" vertical="center" indent="5"/>
    </xf>
    <xf numFmtId="0" fontId="44" fillId="33" borderId="0" xfId="0" applyFont="1" applyFill="1" applyAlignment="1">
      <alignment vertical="top" wrapText="1"/>
    </xf>
    <xf numFmtId="0" fontId="44" fillId="33" borderId="20" xfId="0" applyFont="1" applyFill="1" applyBorder="1" applyAlignment="1">
      <alignment horizontal="center" vertical="top" wrapText="1"/>
    </xf>
    <xf numFmtId="167" fontId="45" fillId="33" borderId="16" xfId="47" applyNumberFormat="1" applyFont="1" applyFill="1" applyBorder="1" applyAlignment="1">
      <alignment horizontal="center" vertical="center" wrapText="1"/>
    </xf>
    <xf numFmtId="167" fontId="44" fillId="33" borderId="16" xfId="47" applyNumberFormat="1" applyFont="1" applyFill="1" applyBorder="1" applyAlignment="1">
      <alignment horizontal="center" vertical="center" wrapText="1"/>
    </xf>
    <xf numFmtId="1" fontId="44" fillId="33" borderId="16" xfId="55" applyNumberFormat="1" applyFont="1" applyFill="1" applyBorder="1" applyAlignment="1">
      <alignment horizontal="right" vertical="center" indent="5"/>
    </xf>
    <xf numFmtId="0" fontId="44" fillId="33" borderId="0" xfId="0" applyFont="1" applyFill="1" applyAlignment="1">
      <alignment horizontal="right"/>
    </xf>
    <xf numFmtId="0" fontId="44" fillId="33" borderId="0" xfId="0" applyFont="1" applyFill="1" applyBorder="1" applyAlignment="1">
      <alignment horizontal="left" vertical="center"/>
    </xf>
    <xf numFmtId="0" fontId="44" fillId="33" borderId="16" xfId="0" applyFont="1" applyFill="1" applyBorder="1" applyAlignment="1">
      <alignment horizontal="left" vertical="center"/>
    </xf>
    <xf numFmtId="0" fontId="44" fillId="33" borderId="16" xfId="0" applyFont="1" applyFill="1" applyBorder="1" applyAlignment="1">
      <alignment horizontal="center" vertical="center"/>
    </xf>
    <xf numFmtId="1" fontId="44" fillId="33" borderId="16" xfId="0" applyNumberFormat="1" applyFont="1" applyFill="1" applyBorder="1" applyAlignment="1">
      <alignment horizontal="right" vertical="center" indent="5"/>
    </xf>
    <xf numFmtId="0" fontId="44" fillId="33" borderId="16" xfId="0" applyFont="1" applyFill="1" applyBorder="1" applyAlignment="1">
      <alignment horizontal="right" vertical="center" indent="5"/>
    </xf>
    <xf numFmtId="0" fontId="44" fillId="33" borderId="0" xfId="0" applyFont="1" applyFill="1" applyBorder="1" applyAlignment="1">
      <alignment horizontal="center" vertical="center"/>
    </xf>
    <xf numFmtId="0" fontId="4" fillId="33" borderId="0" xfId="0" applyFont="1" applyFill="1" applyBorder="1" applyAlignment="1">
      <alignment horizontal="left" wrapText="1"/>
    </xf>
    <xf numFmtId="0" fontId="3" fillId="33" borderId="0" xfId="0" applyFont="1" applyFill="1" applyBorder="1" applyAlignment="1">
      <alignment horizontal="left" vertical="top"/>
    </xf>
    <xf numFmtId="0" fontId="4" fillId="33" borderId="21" xfId="0" applyFont="1" applyFill="1" applyBorder="1" applyAlignment="1">
      <alignment horizontal="left" wrapText="1"/>
    </xf>
    <xf numFmtId="0" fontId="45" fillId="33" borderId="16" xfId="0"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3" fillId="33" borderId="0" xfId="0" applyFont="1" applyFill="1" applyAlignment="1">
      <alignment horizontal="left" vertical="top" wrapText="1"/>
    </xf>
    <xf numFmtId="0" fontId="3" fillId="33" borderId="0" xfId="0" applyFont="1" applyFill="1" applyAlignment="1">
      <alignment horizontal="left" vertical="top"/>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44" fillId="33" borderId="0" xfId="0" applyFont="1" applyFill="1" applyBorder="1" applyAlignment="1">
      <alignment wrapText="1"/>
    </xf>
    <xf numFmtId="0" fontId="0" fillId="0" borderId="0" xfId="0" applyFont="1" applyAlignment="1">
      <alignment wrapText="1"/>
    </xf>
    <xf numFmtId="0" fontId="4" fillId="33" borderId="0" xfId="0" applyFont="1" applyFill="1" applyAlignment="1">
      <alignment horizontal="right" wrapText="1"/>
    </xf>
    <xf numFmtId="0" fontId="44" fillId="33" borderId="21" xfId="0" applyFont="1" applyFill="1" applyBorder="1" applyAlignment="1">
      <alignment horizontal="left" wrapText="1"/>
    </xf>
    <xf numFmtId="0" fontId="4" fillId="33" borderId="0" xfId="0" applyFont="1" applyFill="1" applyBorder="1" applyAlignment="1">
      <alignment horizontal="right"/>
    </xf>
    <xf numFmtId="0" fontId="44" fillId="33" borderId="0" xfId="0" applyFont="1" applyFill="1" applyAlignment="1">
      <alignment horizontal="center" vertical="center"/>
    </xf>
    <xf numFmtId="0" fontId="44" fillId="33" borderId="18" xfId="0" applyFont="1" applyFill="1" applyBorder="1" applyAlignment="1">
      <alignment horizontal="center" vertical="center"/>
    </xf>
    <xf numFmtId="0" fontId="44" fillId="33" borderId="25" xfId="0" applyFont="1" applyFill="1" applyBorder="1" applyAlignment="1">
      <alignment horizontal="center" vertical="center"/>
    </xf>
    <xf numFmtId="0" fontId="44" fillId="33" borderId="15" xfId="0" applyFont="1" applyFill="1" applyBorder="1" applyAlignment="1">
      <alignment horizontal="center" vertical="center"/>
    </xf>
    <xf numFmtId="0" fontId="44" fillId="33" borderId="0" xfId="0" applyFont="1" applyFill="1" applyBorder="1" applyAlignment="1">
      <alignment horizontal="left" wrapText="1"/>
    </xf>
    <xf numFmtId="0" fontId="45" fillId="33" borderId="1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6" xfId="0" applyFont="1" applyFill="1" applyBorder="1" applyAlignment="1">
      <alignment horizontal="center" vertical="center" wrapText="1"/>
    </xf>
    <xf numFmtId="0" fontId="3" fillId="33" borderId="16" xfId="0" applyFont="1" applyFill="1" applyBorder="1" applyAlignment="1">
      <alignment horizontal="center" vertical="center"/>
    </xf>
    <xf numFmtId="0" fontId="45" fillId="33" borderId="0" xfId="0" applyFont="1" applyFill="1" applyAlignment="1">
      <alignment horizontal="left" vertical="top" wrapText="1"/>
    </xf>
    <xf numFmtId="0" fontId="45" fillId="33" borderId="0" xfId="0" applyFont="1" applyFill="1" applyAlignment="1">
      <alignment horizontal="left" vertical="top"/>
    </xf>
    <xf numFmtId="0" fontId="44" fillId="33" borderId="0" xfId="0" applyFont="1" applyFill="1" applyBorder="1" applyAlignment="1">
      <alignment horizontal="left"/>
    </xf>
    <xf numFmtId="0" fontId="44" fillId="33" borderId="21" xfId="0" applyFont="1" applyFill="1" applyBorder="1" applyAlignment="1">
      <alignment horizontal="left"/>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Euro 2" xfId="45"/>
    <cellStyle name="Insatisfaisant" xfId="46"/>
    <cellStyle name="Comma" xfId="47"/>
    <cellStyle name="Comma [0]" xfId="48"/>
    <cellStyle name="Currency" xfId="49"/>
    <cellStyle name="Currency [0]" xfId="50"/>
    <cellStyle name="Neutre" xfId="51"/>
    <cellStyle name="Normal 2" xfId="52"/>
    <cellStyle name="Normal 3" xfId="53"/>
    <cellStyle name="Normal 4" xfId="54"/>
    <cellStyle name="Percent" xfId="55"/>
    <cellStyle name="Pourcentage 2" xfId="56"/>
    <cellStyle name="Pourcentage 3"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tint="-0.1499900072813034"/>
  </sheetPr>
  <dimension ref="B2:H12"/>
  <sheetViews>
    <sheetView tabSelected="1" zoomScalePageLayoutView="0" workbookViewId="0" topLeftCell="A1">
      <selection activeCell="E27" sqref="E27"/>
    </sheetView>
  </sheetViews>
  <sheetFormatPr defaultColWidth="11.421875" defaultRowHeight="15"/>
  <cols>
    <col min="1" max="1" width="2.57421875" style="1" customWidth="1"/>
    <col min="2" max="2" width="39.57421875" style="1" customWidth="1"/>
    <col min="3" max="8" width="20.7109375" style="1" customWidth="1"/>
    <col min="9" max="16384" width="11.421875" style="1" customWidth="1"/>
  </cols>
  <sheetData>
    <row r="2" spans="2:8" ht="15" customHeight="1">
      <c r="B2" s="113" t="s">
        <v>81</v>
      </c>
      <c r="C2" s="113"/>
      <c r="D2" s="113"/>
      <c r="E2" s="113"/>
      <c r="F2" s="113"/>
      <c r="G2" s="113"/>
      <c r="H2" s="113"/>
    </row>
    <row r="3" spans="2:8" ht="64.5" customHeight="1">
      <c r="B3" s="53"/>
      <c r="C3" s="14" t="s">
        <v>35</v>
      </c>
      <c r="D3" s="15" t="s">
        <v>36</v>
      </c>
      <c r="E3" s="15" t="s">
        <v>94</v>
      </c>
      <c r="F3" s="15" t="s">
        <v>95</v>
      </c>
      <c r="G3" s="15" t="s">
        <v>96</v>
      </c>
      <c r="H3" s="16" t="s">
        <v>97</v>
      </c>
    </row>
    <row r="4" spans="2:8" ht="11.25">
      <c r="B4" s="12" t="s">
        <v>79</v>
      </c>
      <c r="C4" s="78"/>
      <c r="D4" s="79"/>
      <c r="E4" s="79"/>
      <c r="F4" s="79"/>
      <c r="G4" s="80"/>
      <c r="H4" s="81"/>
    </row>
    <row r="5" spans="2:8" ht="11.25">
      <c r="B5" s="10" t="s">
        <v>69</v>
      </c>
      <c r="C5" s="82">
        <v>1304.482075</v>
      </c>
      <c r="D5" s="83">
        <v>1392.8859982</v>
      </c>
      <c r="E5" s="83">
        <v>383.39000269</v>
      </c>
      <c r="F5" s="83">
        <v>1472.4956506</v>
      </c>
      <c r="G5" s="83">
        <v>862.72978784</v>
      </c>
      <c r="H5" s="84">
        <v>0</v>
      </c>
    </row>
    <row r="6" spans="2:8" ht="11.25">
      <c r="B6" s="10" t="s">
        <v>70</v>
      </c>
      <c r="C6" s="82">
        <v>167.41531725</v>
      </c>
      <c r="D6" s="83">
        <v>145.91528986</v>
      </c>
      <c r="E6" s="83">
        <v>41.245854924</v>
      </c>
      <c r="F6" s="83">
        <v>153.86618999</v>
      </c>
      <c r="G6" s="83">
        <v>719.7214874</v>
      </c>
      <c r="H6" s="84">
        <v>741.13394604</v>
      </c>
    </row>
    <row r="7" spans="2:8" ht="11.25">
      <c r="B7" s="17" t="s">
        <v>39</v>
      </c>
      <c r="C7" s="85">
        <v>1471.8973923</v>
      </c>
      <c r="D7" s="86">
        <v>1538.8012881</v>
      </c>
      <c r="E7" s="86">
        <v>424.63585761</v>
      </c>
      <c r="F7" s="86">
        <v>1626.3618406</v>
      </c>
      <c r="G7" s="86">
        <v>1582.4512752</v>
      </c>
      <c r="H7" s="87">
        <v>741.13394604</v>
      </c>
    </row>
    <row r="8" spans="2:8" ht="11.25">
      <c r="B8" s="9" t="s">
        <v>37</v>
      </c>
      <c r="C8" s="88">
        <v>17139.105051</v>
      </c>
      <c r="D8" s="89">
        <v>16051.317444</v>
      </c>
      <c r="E8" s="89">
        <v>1120.2622701</v>
      </c>
      <c r="F8" s="89">
        <v>14878.679532</v>
      </c>
      <c r="G8" s="89">
        <v>3727.021945</v>
      </c>
      <c r="H8" s="90">
        <v>521.56294064</v>
      </c>
    </row>
    <row r="9" spans="2:8" ht="11.25">
      <c r="B9" s="13" t="s">
        <v>104</v>
      </c>
      <c r="C9" s="91">
        <v>100</v>
      </c>
      <c r="D9" s="92">
        <v>93.65318315184415</v>
      </c>
      <c r="E9" s="92">
        <v>6.536293854121847</v>
      </c>
      <c r="F9" s="92">
        <v>86.81129783454993</v>
      </c>
      <c r="G9" s="92">
        <v>21.745720875796508</v>
      </c>
      <c r="H9" s="93">
        <v>3.0431165401461193</v>
      </c>
    </row>
    <row r="10" spans="2:8" ht="11.25">
      <c r="B10" s="12" t="s">
        <v>38</v>
      </c>
      <c r="C10" s="94">
        <v>16461.745845</v>
      </c>
      <c r="D10" s="95">
        <v>15349.150605</v>
      </c>
      <c r="E10" s="95">
        <v>1095.6815611</v>
      </c>
      <c r="F10" s="95">
        <v>14198.660334</v>
      </c>
      <c r="G10" s="95">
        <v>3713.364959</v>
      </c>
      <c r="H10" s="96">
        <v>602.65594643</v>
      </c>
    </row>
    <row r="11" spans="2:8" ht="11.25">
      <c r="B11" s="11" t="s">
        <v>105</v>
      </c>
      <c r="C11" s="97">
        <v>4.114747077119616</v>
      </c>
      <c r="D11" s="98">
        <v>4.574629939270177</v>
      </c>
      <c r="E11" s="98">
        <v>2.243417236603168</v>
      </c>
      <c r="F11" s="98">
        <v>4.7893194287606935</v>
      </c>
      <c r="G11" s="98">
        <v>0.3677792554943954</v>
      </c>
      <c r="H11" s="99">
        <v>-13.45593721764084</v>
      </c>
    </row>
    <row r="12" spans="2:8" ht="27" customHeight="1">
      <c r="B12" s="112" t="s">
        <v>80</v>
      </c>
      <c r="C12" s="112"/>
      <c r="D12" s="112"/>
      <c r="E12" s="112"/>
      <c r="F12" s="112"/>
      <c r="G12" s="112"/>
      <c r="H12" s="112"/>
    </row>
  </sheetData>
  <sheetProtection/>
  <mergeCells count="2">
    <mergeCell ref="B12:H12"/>
    <mergeCell ref="B2:H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tint="-0.1499900072813034"/>
  </sheetPr>
  <dimension ref="B2:G8"/>
  <sheetViews>
    <sheetView zoomScalePageLayoutView="0" workbookViewId="0" topLeftCell="A1">
      <selection activeCell="L13" sqref="L13"/>
    </sheetView>
  </sheetViews>
  <sheetFormatPr defaultColWidth="11.421875" defaultRowHeight="15"/>
  <cols>
    <col min="1" max="1" width="2.28125" style="1" customWidth="1"/>
    <col min="2" max="2" width="11.421875" style="1" customWidth="1"/>
    <col min="3" max="7" width="15.7109375" style="1" customWidth="1"/>
    <col min="8" max="16384" width="11.421875" style="1" customWidth="1"/>
  </cols>
  <sheetData>
    <row r="2" spans="2:7" ht="17.25" customHeight="1">
      <c r="B2" s="118" t="s">
        <v>82</v>
      </c>
      <c r="C2" s="119"/>
      <c r="D2" s="119"/>
      <c r="E2" s="119"/>
      <c r="F2" s="119"/>
      <c r="G2" s="119"/>
    </row>
    <row r="3" spans="3:7" ht="30" customHeight="1">
      <c r="C3" s="116" t="s">
        <v>33</v>
      </c>
      <c r="D3" s="115" t="s">
        <v>85</v>
      </c>
      <c r="E3" s="115"/>
      <c r="F3" s="116" t="s">
        <v>34</v>
      </c>
      <c r="G3" s="116" t="s">
        <v>84</v>
      </c>
    </row>
    <row r="4" spans="3:7" ht="30" customHeight="1">
      <c r="C4" s="117"/>
      <c r="D4" s="30" t="s">
        <v>86</v>
      </c>
      <c r="E4" s="30" t="s">
        <v>65</v>
      </c>
      <c r="F4" s="117"/>
      <c r="G4" s="117"/>
    </row>
    <row r="5" spans="2:7" ht="15" customHeight="1">
      <c r="B5" s="18" t="s">
        <v>1</v>
      </c>
      <c r="C5" s="19">
        <v>1099.46</v>
      </c>
      <c r="D5" s="20">
        <v>1.8689371095778062</v>
      </c>
      <c r="E5" s="20">
        <v>1.4744587685801003</v>
      </c>
      <c r="F5" s="19">
        <v>8011</v>
      </c>
      <c r="G5" s="21">
        <v>1.2721311057570794</v>
      </c>
    </row>
    <row r="6" spans="2:7" ht="15" customHeight="1">
      <c r="B6" s="22" t="s">
        <v>28</v>
      </c>
      <c r="C6" s="23">
        <v>1907.61</v>
      </c>
      <c r="D6" s="24">
        <v>0.8426066146118849</v>
      </c>
      <c r="E6" s="24">
        <v>0.4521026465924116</v>
      </c>
      <c r="F6" s="23">
        <v>6868</v>
      </c>
      <c r="G6" s="25">
        <v>1.0690310495908406</v>
      </c>
    </row>
    <row r="7" spans="2:7" ht="15" customHeight="1">
      <c r="B7" s="26" t="s">
        <v>2</v>
      </c>
      <c r="C7" s="27">
        <v>1472</v>
      </c>
      <c r="D7" s="28">
        <v>1.2106363356071626</v>
      </c>
      <c r="E7" s="28">
        <v>0.8187072054342881</v>
      </c>
      <c r="F7" s="27">
        <v>14879</v>
      </c>
      <c r="G7" s="29">
        <v>1.1781287368524795</v>
      </c>
    </row>
    <row r="8" spans="2:7" ht="63" customHeight="1">
      <c r="B8" s="114" t="s">
        <v>83</v>
      </c>
      <c r="C8" s="114"/>
      <c r="D8" s="114"/>
      <c r="E8" s="114"/>
      <c r="F8" s="114"/>
      <c r="G8" s="114"/>
    </row>
  </sheetData>
  <sheetProtection/>
  <mergeCells count="6">
    <mergeCell ref="B8:G8"/>
    <mergeCell ref="D3:E3"/>
    <mergeCell ref="C3:C4"/>
    <mergeCell ref="F3:F4"/>
    <mergeCell ref="G3:G4"/>
    <mergeCell ref="B2:G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0" tint="-0.1499900072813034"/>
  </sheetPr>
  <dimension ref="B2:H20"/>
  <sheetViews>
    <sheetView zoomScalePageLayoutView="0" workbookViewId="0" topLeftCell="A1">
      <selection activeCell="D26" sqref="D26"/>
    </sheetView>
  </sheetViews>
  <sheetFormatPr defaultColWidth="11.421875" defaultRowHeight="15"/>
  <cols>
    <col min="1" max="1" width="2.8515625" style="5" customWidth="1"/>
    <col min="2" max="2" width="17.7109375" style="5" customWidth="1"/>
    <col min="3" max="3" width="15.7109375" style="5" customWidth="1"/>
    <col min="4" max="8" width="15.7109375" style="3" customWidth="1"/>
    <col min="9" max="16384" width="11.421875" style="5" customWidth="1"/>
  </cols>
  <sheetData>
    <row r="1" ht="10.5" customHeight="1"/>
    <row r="2" spans="2:8" ht="11.25" customHeight="1">
      <c r="B2" s="119" t="s">
        <v>87</v>
      </c>
      <c r="C2" s="119"/>
      <c r="D2" s="119"/>
      <c r="E2" s="119"/>
      <c r="F2" s="119"/>
      <c r="G2" s="119"/>
      <c r="H2" s="119"/>
    </row>
    <row r="3" spans="2:8" ht="12.75" customHeight="1">
      <c r="B3" s="125" t="s">
        <v>52</v>
      </c>
      <c r="C3" s="125"/>
      <c r="D3" s="125"/>
      <c r="E3" s="125"/>
      <c r="F3" s="125"/>
      <c r="G3" s="125"/>
      <c r="H3" s="125"/>
    </row>
    <row r="4" spans="2:8" ht="15" customHeight="1">
      <c r="B4" s="8"/>
      <c r="C4" s="120" t="s">
        <v>55</v>
      </c>
      <c r="D4" s="121"/>
      <c r="E4" s="121"/>
      <c r="F4" s="120" t="s">
        <v>32</v>
      </c>
      <c r="G4" s="121"/>
      <c r="H4" s="122"/>
    </row>
    <row r="5" spans="2:8" ht="15" customHeight="1">
      <c r="B5" s="33"/>
      <c r="C5" s="34" t="s">
        <v>1</v>
      </c>
      <c r="D5" s="34" t="s">
        <v>0</v>
      </c>
      <c r="E5" s="34" t="s">
        <v>2</v>
      </c>
      <c r="F5" s="34" t="s">
        <v>1</v>
      </c>
      <c r="G5" s="34" t="s">
        <v>0</v>
      </c>
      <c r="H5" s="34" t="s">
        <v>2</v>
      </c>
    </row>
    <row r="6" spans="2:8" ht="15" customHeight="1">
      <c r="B6" s="36" t="s">
        <v>60</v>
      </c>
      <c r="C6" s="35"/>
      <c r="D6" s="35"/>
      <c r="E6" s="35"/>
      <c r="F6" s="35"/>
      <c r="G6" s="35"/>
      <c r="H6" s="35"/>
    </row>
    <row r="7" spans="2:8" ht="15" customHeight="1">
      <c r="B7" s="37" t="s">
        <v>29</v>
      </c>
      <c r="C7" s="31">
        <v>1099.46</v>
      </c>
      <c r="D7" s="31">
        <v>1907.61</v>
      </c>
      <c r="E7" s="31">
        <v>1472</v>
      </c>
      <c r="F7" s="31">
        <v>1459.61</v>
      </c>
      <c r="G7" s="31">
        <v>2049.4</v>
      </c>
      <c r="H7" s="31">
        <v>1794.37</v>
      </c>
    </row>
    <row r="8" spans="2:8" ht="15" customHeight="1">
      <c r="B8" s="37" t="s">
        <v>41</v>
      </c>
      <c r="C8" s="31">
        <v>257.497</v>
      </c>
      <c r="D8" s="31">
        <v>853.218</v>
      </c>
      <c r="E8" s="31">
        <v>366.576</v>
      </c>
      <c r="F8" s="31">
        <v>756.06</v>
      </c>
      <c r="G8" s="31">
        <v>1035</v>
      </c>
      <c r="H8" s="31">
        <v>847.7</v>
      </c>
    </row>
    <row r="9" spans="2:8" ht="15" customHeight="1">
      <c r="B9" s="37" t="s">
        <v>30</v>
      </c>
      <c r="C9" s="31">
        <v>533.43</v>
      </c>
      <c r="D9" s="31">
        <v>1230.14</v>
      </c>
      <c r="E9" s="31">
        <v>790.59</v>
      </c>
      <c r="F9" s="31">
        <v>908.91</v>
      </c>
      <c r="G9" s="31">
        <v>1376.06</v>
      </c>
      <c r="H9" s="31">
        <v>1127.49</v>
      </c>
    </row>
    <row r="10" spans="2:8" s="6" customFormat="1" ht="15" customHeight="1">
      <c r="B10" s="37" t="s">
        <v>40</v>
      </c>
      <c r="C10" s="31">
        <v>928.63</v>
      </c>
      <c r="D10" s="31">
        <v>1698.51</v>
      </c>
      <c r="E10" s="31">
        <v>1316.59</v>
      </c>
      <c r="F10" s="31">
        <v>1307.25</v>
      </c>
      <c r="G10" s="31">
        <v>1801</v>
      </c>
      <c r="H10" s="31">
        <v>1595.89</v>
      </c>
    </row>
    <row r="11" spans="2:8" ht="15" customHeight="1">
      <c r="B11" s="37" t="s">
        <v>31</v>
      </c>
      <c r="C11" s="31">
        <v>1510.97</v>
      </c>
      <c r="D11" s="31">
        <v>2326.99</v>
      </c>
      <c r="E11" s="31">
        <v>1954.94</v>
      </c>
      <c r="F11" s="31">
        <v>1852.18</v>
      </c>
      <c r="G11" s="31">
        <v>2426.45</v>
      </c>
      <c r="H11" s="31">
        <v>2182.9</v>
      </c>
    </row>
    <row r="12" spans="2:8" ht="15" customHeight="1">
      <c r="B12" s="37" t="s">
        <v>42</v>
      </c>
      <c r="C12" s="31">
        <v>2141.06</v>
      </c>
      <c r="D12" s="31">
        <v>3164.54</v>
      </c>
      <c r="E12" s="31">
        <v>2655.56</v>
      </c>
      <c r="F12" s="31">
        <v>2402.33</v>
      </c>
      <c r="G12" s="31">
        <v>3291.56</v>
      </c>
      <c r="H12" s="31">
        <v>2916.29</v>
      </c>
    </row>
    <row r="13" spans="2:8" ht="15" customHeight="1">
      <c r="B13" s="36" t="s">
        <v>57</v>
      </c>
      <c r="C13" s="35"/>
      <c r="D13" s="35"/>
      <c r="E13" s="35"/>
      <c r="F13" s="35"/>
      <c r="G13" s="35"/>
      <c r="H13" s="35"/>
    </row>
    <row r="14" spans="2:8" ht="15" customHeight="1">
      <c r="B14" s="37" t="s">
        <v>29</v>
      </c>
      <c r="C14" s="31">
        <v>1366.7</v>
      </c>
      <c r="D14" s="31">
        <v>1929.24</v>
      </c>
      <c r="E14" s="31">
        <v>1626.36</v>
      </c>
      <c r="F14" s="31">
        <v>1642.66</v>
      </c>
      <c r="G14" s="31">
        <v>2071.3</v>
      </c>
      <c r="H14" s="31">
        <v>1885.96</v>
      </c>
    </row>
    <row r="15" spans="2:8" ht="15" customHeight="1">
      <c r="B15" s="37" t="s">
        <v>41</v>
      </c>
      <c r="C15" s="31">
        <v>401.322</v>
      </c>
      <c r="D15" s="31">
        <v>868.251</v>
      </c>
      <c r="E15" s="31">
        <v>568.131</v>
      </c>
      <c r="F15" s="31">
        <v>836</v>
      </c>
      <c r="G15" s="31">
        <v>1060</v>
      </c>
      <c r="H15" s="31">
        <v>917</v>
      </c>
    </row>
    <row r="16" spans="2:8" ht="15" customHeight="1">
      <c r="B16" s="37" t="s">
        <v>30</v>
      </c>
      <c r="C16" s="31">
        <v>808.12</v>
      </c>
      <c r="D16" s="31">
        <v>1251.54</v>
      </c>
      <c r="E16" s="31">
        <v>967.59</v>
      </c>
      <c r="F16" s="31">
        <v>1065.64</v>
      </c>
      <c r="G16" s="31">
        <v>1394.6</v>
      </c>
      <c r="H16" s="31">
        <v>1249.6</v>
      </c>
    </row>
    <row r="17" spans="2:8" ht="15" customHeight="1">
      <c r="B17" s="37" t="s">
        <v>40</v>
      </c>
      <c r="C17" s="31">
        <v>1254.72</v>
      </c>
      <c r="D17" s="31">
        <v>1720.99</v>
      </c>
      <c r="E17" s="31">
        <v>1477.68</v>
      </c>
      <c r="F17" s="31">
        <v>1509.1</v>
      </c>
      <c r="G17" s="31">
        <v>1820.73</v>
      </c>
      <c r="H17" s="31">
        <v>1690.89</v>
      </c>
    </row>
    <row r="18" spans="2:8" ht="15" customHeight="1">
      <c r="B18" s="37" t="s">
        <v>31</v>
      </c>
      <c r="C18" s="31">
        <v>1816.47</v>
      </c>
      <c r="D18" s="31">
        <v>2346.51</v>
      </c>
      <c r="E18" s="31">
        <v>2066.9</v>
      </c>
      <c r="F18" s="31">
        <v>2027</v>
      </c>
      <c r="G18" s="31">
        <v>2449.55</v>
      </c>
      <c r="H18" s="31">
        <v>2258.34</v>
      </c>
    </row>
    <row r="19" spans="2:8" ht="15" customHeight="1">
      <c r="B19" s="38" t="s">
        <v>42</v>
      </c>
      <c r="C19" s="32">
        <v>2389</v>
      </c>
      <c r="D19" s="32">
        <v>3192.07</v>
      </c>
      <c r="E19" s="32">
        <v>2776.16</v>
      </c>
      <c r="F19" s="32">
        <v>2604.6</v>
      </c>
      <c r="G19" s="32">
        <v>3321.01</v>
      </c>
      <c r="H19" s="32">
        <v>3010.77</v>
      </c>
    </row>
    <row r="20" spans="2:8" ht="83.25" customHeight="1">
      <c r="B20" s="123" t="s">
        <v>88</v>
      </c>
      <c r="C20" s="124"/>
      <c r="D20" s="124"/>
      <c r="E20" s="124"/>
      <c r="F20" s="124"/>
      <c r="G20" s="124"/>
      <c r="H20" s="124"/>
    </row>
  </sheetData>
  <sheetProtection/>
  <mergeCells count="5">
    <mergeCell ref="C4:E4"/>
    <mergeCell ref="F4:H4"/>
    <mergeCell ref="B20:H20"/>
    <mergeCell ref="B2:H2"/>
    <mergeCell ref="B3:H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0" tint="-0.1499900072813034"/>
  </sheetPr>
  <dimension ref="B2:E17"/>
  <sheetViews>
    <sheetView zoomScalePageLayoutView="0" workbookViewId="0" topLeftCell="A1">
      <selection activeCell="I29" sqref="I29"/>
    </sheetView>
  </sheetViews>
  <sheetFormatPr defaultColWidth="11.421875" defaultRowHeight="15"/>
  <cols>
    <col min="1" max="1" width="3.00390625" style="1" customWidth="1"/>
    <col min="2" max="2" width="43.140625" style="1" customWidth="1"/>
    <col min="3" max="16384" width="11.421875" style="1" customWidth="1"/>
  </cols>
  <sheetData>
    <row r="2" spans="2:5" ht="16.5" customHeight="1">
      <c r="B2" s="113" t="s">
        <v>89</v>
      </c>
      <c r="C2" s="113"/>
      <c r="D2" s="113"/>
      <c r="E2" s="113"/>
    </row>
    <row r="3" spans="2:5" ht="15" customHeight="1">
      <c r="B3" s="48"/>
      <c r="C3" s="47" t="s">
        <v>1</v>
      </c>
      <c r="D3" s="47" t="s">
        <v>0</v>
      </c>
      <c r="E3" s="47" t="s">
        <v>2</v>
      </c>
    </row>
    <row r="4" spans="2:5" ht="15" customHeight="1">
      <c r="B4" s="49" t="s">
        <v>3</v>
      </c>
      <c r="C4" s="19"/>
      <c r="D4" s="19"/>
      <c r="E4" s="19"/>
    </row>
    <row r="5" spans="2:5" ht="15" customHeight="1">
      <c r="B5" s="50" t="s">
        <v>4</v>
      </c>
      <c r="C5" s="39">
        <v>8011</v>
      </c>
      <c r="D5" s="39">
        <v>6868</v>
      </c>
      <c r="E5" s="39">
        <v>14879</v>
      </c>
    </row>
    <row r="6" spans="2:5" ht="15" customHeight="1">
      <c r="B6" s="50" t="s">
        <v>5</v>
      </c>
      <c r="C6" s="40">
        <f>C5/E5*100</f>
        <v>53.840983937092545</v>
      </c>
      <c r="D6" s="40">
        <f>D5/E5*100</f>
        <v>46.159016062907455</v>
      </c>
      <c r="E6" s="41">
        <v>100</v>
      </c>
    </row>
    <row r="7" spans="2:5" ht="15" customHeight="1">
      <c r="B7" s="50" t="s">
        <v>66</v>
      </c>
      <c r="C7" s="42">
        <v>52.77</v>
      </c>
      <c r="D7" s="42">
        <v>80.79</v>
      </c>
      <c r="E7" s="42">
        <v>65.71</v>
      </c>
    </row>
    <row r="8" spans="2:5" ht="15" customHeight="1">
      <c r="B8" s="50" t="s">
        <v>6</v>
      </c>
      <c r="C8" s="40">
        <v>49.98</v>
      </c>
      <c r="D8" s="40">
        <v>27.6</v>
      </c>
      <c r="E8" s="40">
        <v>39.65</v>
      </c>
    </row>
    <row r="9" spans="2:5" ht="15" customHeight="1">
      <c r="B9" s="50" t="s">
        <v>7</v>
      </c>
      <c r="C9" s="40">
        <v>28.56</v>
      </c>
      <c r="D9" s="40">
        <v>41.23</v>
      </c>
      <c r="E9" s="40">
        <v>34.41</v>
      </c>
    </row>
    <row r="10" spans="2:5" ht="15" customHeight="1">
      <c r="B10" s="50" t="s">
        <v>56</v>
      </c>
      <c r="C10" s="40">
        <v>8.41</v>
      </c>
      <c r="D10" s="40">
        <v>3.43</v>
      </c>
      <c r="E10" s="40">
        <v>5.73</v>
      </c>
    </row>
    <row r="11" spans="2:5" ht="15" customHeight="1">
      <c r="B11" s="51" t="s">
        <v>67</v>
      </c>
      <c r="C11" s="45">
        <v>3.09</v>
      </c>
      <c r="D11" s="45">
        <v>3.17</v>
      </c>
      <c r="E11" s="46">
        <v>3.12</v>
      </c>
    </row>
    <row r="12" spans="2:5" ht="15" customHeight="1">
      <c r="B12" s="52" t="s">
        <v>27</v>
      </c>
      <c r="C12" s="25"/>
      <c r="D12" s="25"/>
      <c r="E12" s="25"/>
    </row>
    <row r="13" spans="2:5" ht="15" customHeight="1">
      <c r="B13" s="50" t="s">
        <v>29</v>
      </c>
      <c r="C13" s="43">
        <v>35.1465486</v>
      </c>
      <c r="D13" s="43">
        <v>40.4717969</v>
      </c>
      <c r="E13" s="43">
        <v>37.6072031</v>
      </c>
    </row>
    <row r="14" spans="2:5" ht="15" customHeight="1">
      <c r="B14" s="50" t="s">
        <v>40</v>
      </c>
      <c r="C14" s="43">
        <v>39.25</v>
      </c>
      <c r="D14" s="43">
        <v>42</v>
      </c>
      <c r="E14" s="43">
        <v>41</v>
      </c>
    </row>
    <row r="15" spans="2:5" ht="15" customHeight="1">
      <c r="B15" s="50" t="s">
        <v>30</v>
      </c>
      <c r="C15" s="43">
        <v>27.75</v>
      </c>
      <c r="D15" s="43">
        <v>39.5</v>
      </c>
      <c r="E15" s="43">
        <v>35</v>
      </c>
    </row>
    <row r="16" spans="2:5" ht="15" customHeight="1">
      <c r="B16" s="51" t="s">
        <v>31</v>
      </c>
      <c r="C16" s="44">
        <v>44</v>
      </c>
      <c r="D16" s="44">
        <v>43.75</v>
      </c>
      <c r="E16" s="44">
        <v>43.75</v>
      </c>
    </row>
    <row r="17" spans="2:5" ht="96.75" customHeight="1">
      <c r="B17" s="126" t="s">
        <v>90</v>
      </c>
      <c r="C17" s="126"/>
      <c r="D17" s="126"/>
      <c r="E17" s="126"/>
    </row>
  </sheetData>
  <sheetProtection/>
  <mergeCells count="2">
    <mergeCell ref="B17:E17"/>
    <mergeCell ref="B2:E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0" tint="-0.1499900072813034"/>
  </sheetPr>
  <dimension ref="B2:L20"/>
  <sheetViews>
    <sheetView zoomScalePageLayoutView="0" workbookViewId="0" topLeftCell="A1">
      <selection activeCell="D34" sqref="D34"/>
    </sheetView>
  </sheetViews>
  <sheetFormatPr defaultColWidth="11.421875" defaultRowHeight="15"/>
  <cols>
    <col min="1" max="1" width="2.8515625" style="1" customWidth="1"/>
    <col min="2" max="2" width="22.57421875" style="1" customWidth="1"/>
    <col min="3" max="3" width="22.8515625" style="1" customWidth="1"/>
    <col min="4" max="12" width="15.7109375" style="1" customWidth="1"/>
    <col min="13" max="16384" width="11.421875" style="1" customWidth="1"/>
  </cols>
  <sheetData>
    <row r="2" spans="2:12" ht="11.25">
      <c r="B2" s="119" t="s">
        <v>92</v>
      </c>
      <c r="C2" s="119"/>
      <c r="D2" s="119"/>
      <c r="E2" s="119"/>
      <c r="F2" s="119"/>
      <c r="G2" s="119"/>
      <c r="H2" s="119"/>
      <c r="I2" s="119"/>
      <c r="J2" s="119"/>
      <c r="K2" s="119"/>
      <c r="L2" s="119"/>
    </row>
    <row r="3" spans="4:12" ht="15" customHeight="1">
      <c r="D3" s="127" t="s">
        <v>8</v>
      </c>
      <c r="E3" s="127"/>
      <c r="F3" s="127"/>
      <c r="G3" s="127"/>
      <c r="H3" s="127"/>
      <c r="I3" s="127"/>
      <c r="J3" s="127"/>
      <c r="K3" s="127"/>
      <c r="L3" s="127"/>
    </row>
    <row r="4" spans="2:12" ht="30" customHeight="1">
      <c r="B4" s="128"/>
      <c r="C4" s="129"/>
      <c r="D4" s="137" t="s">
        <v>93</v>
      </c>
      <c r="E4" s="115"/>
      <c r="F4" s="138" t="s">
        <v>53</v>
      </c>
      <c r="G4" s="138"/>
      <c r="H4" s="138"/>
      <c r="I4" s="138"/>
      <c r="J4" s="138"/>
      <c r="K4" s="133" t="s">
        <v>9</v>
      </c>
      <c r="L4" s="133"/>
    </row>
    <row r="5" spans="2:12" ht="30" customHeight="1">
      <c r="B5" s="130"/>
      <c r="C5" s="131"/>
      <c r="D5" s="62" t="s">
        <v>10</v>
      </c>
      <c r="E5" s="62" t="s">
        <v>11</v>
      </c>
      <c r="F5" s="62" t="s">
        <v>12</v>
      </c>
      <c r="G5" s="62" t="s">
        <v>13</v>
      </c>
      <c r="H5" s="62" t="s">
        <v>14</v>
      </c>
      <c r="I5" s="62" t="s">
        <v>15</v>
      </c>
      <c r="J5" s="62" t="s">
        <v>16</v>
      </c>
      <c r="K5" s="63" t="s">
        <v>17</v>
      </c>
      <c r="L5" s="63" t="s">
        <v>18</v>
      </c>
    </row>
    <row r="6" spans="2:12" ht="15" customHeight="1">
      <c r="B6" s="134" t="s">
        <v>2</v>
      </c>
      <c r="C6" s="54" t="s">
        <v>61</v>
      </c>
      <c r="D6" s="65">
        <v>1760.08</v>
      </c>
      <c r="E6" s="65">
        <v>1595.43</v>
      </c>
      <c r="F6" s="65">
        <v>1561.53</v>
      </c>
      <c r="G6" s="65">
        <v>1569.69</v>
      </c>
      <c r="H6" s="65">
        <v>1446.86</v>
      </c>
      <c r="I6" s="65">
        <v>1309.57</v>
      </c>
      <c r="J6" s="65">
        <v>1190.3</v>
      </c>
      <c r="K6" s="65">
        <v>1472</v>
      </c>
      <c r="L6" s="66">
        <v>90</v>
      </c>
    </row>
    <row r="7" spans="2:12" ht="15" customHeight="1">
      <c r="B7" s="135"/>
      <c r="C7" s="55" t="s">
        <v>19</v>
      </c>
      <c r="D7" s="67">
        <v>15.816</v>
      </c>
      <c r="E7" s="67">
        <v>39.174</v>
      </c>
      <c r="F7" s="67">
        <v>66.443</v>
      </c>
      <c r="G7" s="67">
        <v>106.72</v>
      </c>
      <c r="H7" s="67">
        <v>175.947</v>
      </c>
      <c r="I7" s="67">
        <v>262.606</v>
      </c>
      <c r="J7" s="67">
        <v>419.299</v>
      </c>
      <c r="K7" s="67">
        <v>153.86619</v>
      </c>
      <c r="L7" s="68">
        <v>10</v>
      </c>
    </row>
    <row r="8" spans="2:12" s="4" customFormat="1" ht="15" customHeight="1">
      <c r="B8" s="135"/>
      <c r="C8" s="56" t="s">
        <v>62</v>
      </c>
      <c r="D8" s="69">
        <v>1775.9</v>
      </c>
      <c r="E8" s="69">
        <v>1634.6</v>
      </c>
      <c r="F8" s="69">
        <v>1627.97</v>
      </c>
      <c r="G8" s="69">
        <v>1676.41</v>
      </c>
      <c r="H8" s="69">
        <v>1622.81</v>
      </c>
      <c r="I8" s="69">
        <v>1572.17</v>
      </c>
      <c r="J8" s="69">
        <v>1609.6</v>
      </c>
      <c r="K8" s="69">
        <v>1626.36</v>
      </c>
      <c r="L8" s="70">
        <v>100</v>
      </c>
    </row>
    <row r="9" spans="2:12" s="4" customFormat="1" ht="15" customHeight="1">
      <c r="B9" s="135"/>
      <c r="C9" s="56" t="s">
        <v>20</v>
      </c>
      <c r="D9" s="71">
        <v>1.5855112725539997</v>
      </c>
      <c r="E9" s="71">
        <v>15.509751942840785</v>
      </c>
      <c r="F9" s="71">
        <v>25.485850708552615</v>
      </c>
      <c r="G9" s="71">
        <v>17.854435749593033</v>
      </c>
      <c r="H9" s="71">
        <v>13.98319158349984</v>
      </c>
      <c r="I9" s="71">
        <v>12.083636912644762</v>
      </c>
      <c r="J9" s="71">
        <v>13.49762189813761</v>
      </c>
      <c r="K9" s="71">
        <v>100</v>
      </c>
      <c r="L9" s="72"/>
    </row>
    <row r="10" spans="2:12" ht="15" customHeight="1">
      <c r="B10" s="134" t="s">
        <v>1</v>
      </c>
      <c r="C10" s="54" t="s">
        <v>21</v>
      </c>
      <c r="D10" s="65">
        <v>1496.01</v>
      </c>
      <c r="E10" s="65">
        <v>1352.71</v>
      </c>
      <c r="F10" s="65">
        <v>1237.6</v>
      </c>
      <c r="G10" s="65">
        <v>1164.7</v>
      </c>
      <c r="H10" s="65">
        <v>1021.74</v>
      </c>
      <c r="I10" s="65">
        <v>889.41</v>
      </c>
      <c r="J10" s="65">
        <v>822.8</v>
      </c>
      <c r="K10" s="65">
        <v>1099.4</v>
      </c>
      <c r="L10" s="66">
        <v>80</v>
      </c>
    </row>
    <row r="11" spans="2:12" ht="15" customHeight="1">
      <c r="B11" s="135"/>
      <c r="C11" s="55" t="s">
        <v>19</v>
      </c>
      <c r="D11" s="67">
        <v>31.38</v>
      </c>
      <c r="E11" s="67">
        <v>73.52</v>
      </c>
      <c r="F11" s="67">
        <v>116.183</v>
      </c>
      <c r="G11" s="67">
        <v>187.372</v>
      </c>
      <c r="H11" s="67">
        <v>301.334</v>
      </c>
      <c r="I11" s="67">
        <v>426.967</v>
      </c>
      <c r="J11" s="67">
        <v>604.171</v>
      </c>
      <c r="K11" s="67">
        <v>267.2316156</v>
      </c>
      <c r="L11" s="68">
        <v>20</v>
      </c>
    </row>
    <row r="12" spans="2:12" s="4" customFormat="1" ht="15" customHeight="1">
      <c r="B12" s="135"/>
      <c r="C12" s="56" t="s">
        <v>22</v>
      </c>
      <c r="D12" s="69">
        <v>1527.39</v>
      </c>
      <c r="E12" s="69">
        <v>1426.23</v>
      </c>
      <c r="F12" s="69">
        <v>1353.79</v>
      </c>
      <c r="G12" s="69">
        <v>1352.07</v>
      </c>
      <c r="H12" s="69">
        <v>1323.08</v>
      </c>
      <c r="I12" s="69">
        <v>1316.38</v>
      </c>
      <c r="J12" s="69">
        <v>1426.97</v>
      </c>
      <c r="K12" s="69">
        <v>1366.7</v>
      </c>
      <c r="L12" s="70">
        <v>100</v>
      </c>
    </row>
    <row r="13" spans="2:12" s="4" customFormat="1" ht="15" customHeight="1">
      <c r="B13" s="136"/>
      <c r="C13" s="59" t="s">
        <v>20</v>
      </c>
      <c r="D13" s="73">
        <v>1.2731712591729418</v>
      </c>
      <c r="E13" s="73">
        <v>13.560917998878924</v>
      </c>
      <c r="F13" s="73">
        <v>24.29135340534624</v>
      </c>
      <c r="G13" s="73">
        <v>17.259178524819614</v>
      </c>
      <c r="H13" s="73">
        <v>14.080846150310943</v>
      </c>
      <c r="I13" s="73">
        <v>12.993263068810169</v>
      </c>
      <c r="J13" s="73">
        <v>16.541269592661166</v>
      </c>
      <c r="K13" s="73">
        <v>100</v>
      </c>
      <c r="L13" s="74"/>
    </row>
    <row r="14" spans="2:12" ht="15" customHeight="1">
      <c r="B14" s="135" t="s">
        <v>0</v>
      </c>
      <c r="C14" s="55" t="s">
        <v>23</v>
      </c>
      <c r="D14" s="67">
        <v>1962.34</v>
      </c>
      <c r="E14" s="67">
        <v>1812.62</v>
      </c>
      <c r="F14" s="67">
        <v>1905.22</v>
      </c>
      <c r="G14" s="67">
        <v>2012.15</v>
      </c>
      <c r="H14" s="67">
        <v>1953.78</v>
      </c>
      <c r="I14" s="67">
        <v>1891.62</v>
      </c>
      <c r="J14" s="67">
        <v>1909.77</v>
      </c>
      <c r="K14" s="67">
        <v>1907.6</v>
      </c>
      <c r="L14" s="68">
        <v>99</v>
      </c>
    </row>
    <row r="15" spans="2:12" ht="15" customHeight="1">
      <c r="B15" s="135"/>
      <c r="C15" s="55" t="s">
        <v>19</v>
      </c>
      <c r="D15" s="67">
        <v>3.897</v>
      </c>
      <c r="E15" s="67">
        <v>8.441</v>
      </c>
      <c r="F15" s="67">
        <v>13.669</v>
      </c>
      <c r="G15" s="67">
        <v>18.606</v>
      </c>
      <c r="H15" s="67">
        <v>26.43</v>
      </c>
      <c r="I15" s="67">
        <v>34.909</v>
      </c>
      <c r="J15" s="67">
        <v>57.364</v>
      </c>
      <c r="K15" s="67">
        <v>21.634312</v>
      </c>
      <c r="L15" s="68">
        <v>1</v>
      </c>
    </row>
    <row r="16" spans="2:12" s="4" customFormat="1" ht="15" customHeight="1">
      <c r="B16" s="135"/>
      <c r="C16" s="56" t="s">
        <v>24</v>
      </c>
      <c r="D16" s="69">
        <v>1966.23</v>
      </c>
      <c r="E16" s="69">
        <v>1821.06</v>
      </c>
      <c r="F16" s="69">
        <v>1918.89</v>
      </c>
      <c r="G16" s="69">
        <v>2030.76</v>
      </c>
      <c r="H16" s="69">
        <v>1980.21</v>
      </c>
      <c r="I16" s="69">
        <v>1926.53</v>
      </c>
      <c r="J16" s="69">
        <v>1967.13</v>
      </c>
      <c r="K16" s="69">
        <v>1929.2</v>
      </c>
      <c r="L16" s="70">
        <v>100</v>
      </c>
    </row>
    <row r="17" spans="2:12" s="4" customFormat="1" ht="15" customHeight="1">
      <c r="B17" s="135"/>
      <c r="C17" s="56" t="s">
        <v>20</v>
      </c>
      <c r="D17" s="71">
        <v>1.9523395893354456</v>
      </c>
      <c r="E17" s="71">
        <v>17.798563637543214</v>
      </c>
      <c r="F17" s="71">
        <v>26.888730315273364</v>
      </c>
      <c r="G17" s="71">
        <v>18.55353671796378</v>
      </c>
      <c r="H17" s="71">
        <v>13.86850099364694</v>
      </c>
      <c r="I17" s="71">
        <v>11.015324760914643</v>
      </c>
      <c r="J17" s="71">
        <v>9.923004132799722</v>
      </c>
      <c r="K17" s="71">
        <v>100</v>
      </c>
      <c r="L17" s="72"/>
    </row>
    <row r="18" spans="2:12" ht="15" customHeight="1">
      <c r="B18" s="60" t="s">
        <v>64</v>
      </c>
      <c r="C18" s="61" t="s">
        <v>25</v>
      </c>
      <c r="D18" s="75">
        <v>76</v>
      </c>
      <c r="E18" s="75">
        <v>75</v>
      </c>
      <c r="F18" s="75">
        <v>65</v>
      </c>
      <c r="G18" s="75">
        <v>58</v>
      </c>
      <c r="H18" s="75">
        <v>52</v>
      </c>
      <c r="I18" s="75">
        <v>47</v>
      </c>
      <c r="J18" s="75">
        <v>43</v>
      </c>
      <c r="K18" s="75">
        <v>58</v>
      </c>
      <c r="L18" s="75"/>
    </row>
    <row r="19" spans="2:12" ht="15" customHeight="1">
      <c r="B19" s="57" t="s">
        <v>63</v>
      </c>
      <c r="C19" s="58" t="s">
        <v>26</v>
      </c>
      <c r="D19" s="76">
        <v>78</v>
      </c>
      <c r="E19" s="76">
        <v>78</v>
      </c>
      <c r="F19" s="76">
        <v>71</v>
      </c>
      <c r="G19" s="76">
        <v>67</v>
      </c>
      <c r="H19" s="76">
        <v>67</v>
      </c>
      <c r="I19" s="76">
        <v>68</v>
      </c>
      <c r="J19" s="76">
        <v>73</v>
      </c>
      <c r="K19" s="76">
        <v>71</v>
      </c>
      <c r="L19" s="76"/>
    </row>
    <row r="20" spans="2:12" s="2" customFormat="1" ht="62.25" customHeight="1">
      <c r="B20" s="132" t="s">
        <v>91</v>
      </c>
      <c r="C20" s="132"/>
      <c r="D20" s="132"/>
      <c r="E20" s="132"/>
      <c r="F20" s="132"/>
      <c r="G20" s="132"/>
      <c r="H20" s="132"/>
      <c r="I20" s="132"/>
      <c r="J20" s="132"/>
      <c r="K20" s="132"/>
      <c r="L20" s="132"/>
    </row>
  </sheetData>
  <sheetProtection/>
  <mergeCells count="10">
    <mergeCell ref="B2:L2"/>
    <mergeCell ref="D3:L3"/>
    <mergeCell ref="B4:C5"/>
    <mergeCell ref="B20:L20"/>
    <mergeCell ref="K4:L4"/>
    <mergeCell ref="B6:B9"/>
    <mergeCell ref="B14:B17"/>
    <mergeCell ref="B10:B13"/>
    <mergeCell ref="D4:E4"/>
    <mergeCell ref="F4:J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E12"/>
  <sheetViews>
    <sheetView zoomScalePageLayoutView="0" workbookViewId="0" topLeftCell="A1">
      <selection activeCell="J18" sqref="J18"/>
    </sheetView>
  </sheetViews>
  <sheetFormatPr defaultColWidth="13.28125" defaultRowHeight="15"/>
  <cols>
    <col min="1" max="1" width="3.140625" style="1" customWidth="1"/>
    <col min="2" max="2" width="17.28125" style="1" customWidth="1"/>
    <col min="3" max="5" width="15.7109375" style="1" customWidth="1"/>
    <col min="6" max="16384" width="13.28125" style="1" customWidth="1"/>
  </cols>
  <sheetData>
    <row r="2" spans="2:5" ht="26.25" customHeight="1">
      <c r="B2" s="139" t="s">
        <v>99</v>
      </c>
      <c r="C2" s="140"/>
      <c r="D2" s="140"/>
      <c r="E2" s="140"/>
    </row>
    <row r="3" spans="2:5" ht="15" customHeight="1">
      <c r="B3" s="77"/>
      <c r="C3" s="102" t="s">
        <v>0</v>
      </c>
      <c r="D3" s="102" t="s">
        <v>1</v>
      </c>
      <c r="E3" s="102" t="s">
        <v>2</v>
      </c>
    </row>
    <row r="4" spans="2:5" ht="15" customHeight="1">
      <c r="B4" s="103" t="s">
        <v>71</v>
      </c>
      <c r="C4" s="104">
        <v>3.5417386035001663</v>
      </c>
      <c r="D4" s="104">
        <v>12.923367033787814</v>
      </c>
      <c r="E4" s="104">
        <v>8.592894813956512</v>
      </c>
    </row>
    <row r="5" spans="2:5" ht="15" customHeight="1">
      <c r="B5" s="103" t="s">
        <v>72</v>
      </c>
      <c r="C5" s="104">
        <v>11.280713034362707</v>
      </c>
      <c r="D5" s="104">
        <v>23.547118478671155</v>
      </c>
      <c r="E5" s="104">
        <v>17.885060083534256</v>
      </c>
    </row>
    <row r="6" spans="2:5" ht="15" customHeight="1">
      <c r="B6" s="103" t="s">
        <v>73</v>
      </c>
      <c r="C6" s="104">
        <v>23.16033462972216</v>
      </c>
      <c r="D6" s="104">
        <v>25.885404267290625</v>
      </c>
      <c r="E6" s="104">
        <v>24.627537528026238</v>
      </c>
    </row>
    <row r="7" spans="2:5" ht="15" customHeight="1">
      <c r="B7" s="103" t="s">
        <v>74</v>
      </c>
      <c r="C7" s="104">
        <v>25.00402326940354</v>
      </c>
      <c r="D7" s="104">
        <v>18.82152283001809</v>
      </c>
      <c r="E7" s="104">
        <v>21.67530739426486</v>
      </c>
    </row>
    <row r="8" spans="1:5" ht="15" customHeight="1">
      <c r="A8" s="101"/>
      <c r="B8" s="103" t="s">
        <v>75</v>
      </c>
      <c r="C8" s="104">
        <v>15.910893055147199</v>
      </c>
      <c r="D8" s="104">
        <v>10.485253509186432</v>
      </c>
      <c r="E8" s="104">
        <v>12.989678141134986</v>
      </c>
    </row>
    <row r="9" spans="1:5" ht="15" customHeight="1">
      <c r="A9" s="100"/>
      <c r="B9" s="103" t="s">
        <v>76</v>
      </c>
      <c r="C9" s="104">
        <v>8.895680055202059</v>
      </c>
      <c r="D9" s="104">
        <v>4.610037812160188</v>
      </c>
      <c r="E9" s="104">
        <v>6.588250317114332</v>
      </c>
    </row>
    <row r="10" spans="1:5" ht="15" customHeight="1">
      <c r="A10" s="100"/>
      <c r="B10" s="103" t="s">
        <v>77</v>
      </c>
      <c r="C10" s="104">
        <v>7.527197100960019</v>
      </c>
      <c r="D10" s="104">
        <v>2.8201078886837925</v>
      </c>
      <c r="E10" s="104">
        <v>4.992856385546274</v>
      </c>
    </row>
    <row r="11" spans="1:5" ht="15" customHeight="1">
      <c r="A11" s="100"/>
      <c r="B11" s="103" t="s">
        <v>78</v>
      </c>
      <c r="C11" s="104">
        <v>4.67942025170214</v>
      </c>
      <c r="D11" s="104">
        <v>0.9071881802019224</v>
      </c>
      <c r="E11" s="104">
        <v>2.6484153364225533</v>
      </c>
    </row>
    <row r="12" spans="2:5" ht="94.5" customHeight="1">
      <c r="B12" s="132" t="s">
        <v>98</v>
      </c>
      <c r="C12" s="141"/>
      <c r="D12" s="141"/>
      <c r="E12" s="141"/>
    </row>
    <row r="16" ht="15.75" customHeight="1"/>
  </sheetData>
  <sheetProtection/>
  <mergeCells count="2">
    <mergeCell ref="B2:E2"/>
    <mergeCell ref="B12:E1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E12"/>
  <sheetViews>
    <sheetView zoomScalePageLayoutView="0" workbookViewId="0" topLeftCell="A1">
      <selection activeCell="I19" sqref="I19"/>
    </sheetView>
  </sheetViews>
  <sheetFormatPr defaultColWidth="11.421875" defaultRowHeight="15"/>
  <cols>
    <col min="1" max="1" width="2.421875" style="1" customWidth="1"/>
    <col min="2" max="2" width="40.57421875" style="1" customWidth="1"/>
    <col min="3" max="5" width="15.7109375" style="1" customWidth="1"/>
    <col min="6" max="16384" width="11.421875" style="1" customWidth="1"/>
  </cols>
  <sheetData>
    <row r="2" spans="2:5" ht="24.75" customHeight="1">
      <c r="B2" s="139" t="s">
        <v>100</v>
      </c>
      <c r="C2" s="140"/>
      <c r="D2" s="140"/>
      <c r="E2" s="140"/>
    </row>
    <row r="3" spans="2:5" ht="9.75" customHeight="1">
      <c r="B3" s="7"/>
      <c r="E3" s="105" t="s">
        <v>68</v>
      </c>
    </row>
    <row r="4" spans="2:5" ht="15" customHeight="1">
      <c r="B4" s="106"/>
      <c r="C4" s="64" t="s">
        <v>0</v>
      </c>
      <c r="D4" s="64" t="s">
        <v>1</v>
      </c>
      <c r="E4" s="64" t="s">
        <v>2</v>
      </c>
    </row>
    <row r="5" spans="2:5" ht="15" customHeight="1">
      <c r="B5" s="107" t="s">
        <v>46</v>
      </c>
      <c r="C5" s="109">
        <v>4.668129509705319</v>
      </c>
      <c r="D5" s="109">
        <v>7.943337434604728</v>
      </c>
      <c r="E5" s="109">
        <v>6.359946799248287</v>
      </c>
    </row>
    <row r="6" spans="2:5" ht="15" customHeight="1">
      <c r="B6" s="107" t="s">
        <v>47</v>
      </c>
      <c r="C6" s="109">
        <v>38.291947273522084</v>
      </c>
      <c r="D6" s="109">
        <v>24.073712850983807</v>
      </c>
      <c r="E6" s="109">
        <v>30.947480792492787</v>
      </c>
    </row>
    <row r="7" spans="2:5" ht="15" customHeight="1">
      <c r="B7" s="107" t="s">
        <v>48</v>
      </c>
      <c r="C7" s="109">
        <v>25.97745240861417</v>
      </c>
      <c r="D7" s="109">
        <v>30.82805669757625</v>
      </c>
      <c r="E7" s="109">
        <v>28.48304484395532</v>
      </c>
    </row>
    <row r="8" spans="2:5" ht="15" customHeight="1">
      <c r="B8" s="107" t="s">
        <v>54</v>
      </c>
      <c r="C8" s="109">
        <v>10.008789456414513</v>
      </c>
      <c r="D8" s="109">
        <v>6.962538386899936</v>
      </c>
      <c r="E8" s="109">
        <v>8.49414574711765</v>
      </c>
    </row>
    <row r="9" spans="2:5" ht="15" customHeight="1">
      <c r="B9" s="107" t="s">
        <v>58</v>
      </c>
      <c r="C9" s="109">
        <v>8.4</v>
      </c>
      <c r="D9" s="109">
        <v>18</v>
      </c>
      <c r="E9" s="109">
        <v>13.3</v>
      </c>
    </row>
    <row r="10" spans="2:5" ht="15" customHeight="1">
      <c r="B10" s="107" t="s">
        <v>49</v>
      </c>
      <c r="C10" s="109">
        <v>12.653681351743923</v>
      </c>
      <c r="D10" s="109">
        <v>12.19235462993528</v>
      </c>
      <c r="E10" s="109">
        <v>12.415381817185974</v>
      </c>
    </row>
    <row r="11" spans="2:5" ht="15" customHeight="1">
      <c r="B11" s="107" t="s">
        <v>39</v>
      </c>
      <c r="C11" s="110">
        <v>100.00000000000003</v>
      </c>
      <c r="D11" s="110">
        <v>100</v>
      </c>
      <c r="E11" s="109">
        <f>SUM(E5:E10)</f>
        <v>100</v>
      </c>
    </row>
    <row r="12" spans="2:5" ht="70.5" customHeight="1">
      <c r="B12" s="132" t="s">
        <v>101</v>
      </c>
      <c r="C12" s="141"/>
      <c r="D12" s="141"/>
      <c r="E12" s="141"/>
    </row>
  </sheetData>
  <sheetProtection/>
  <mergeCells count="2">
    <mergeCell ref="B2:E2"/>
    <mergeCell ref="B12:E1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E11"/>
  <sheetViews>
    <sheetView zoomScalePageLayoutView="0" workbookViewId="0" topLeftCell="A1">
      <selection activeCell="J20" sqref="J20"/>
    </sheetView>
  </sheetViews>
  <sheetFormatPr defaultColWidth="11.421875" defaultRowHeight="15"/>
  <cols>
    <col min="1" max="1" width="3.00390625" style="1" customWidth="1"/>
    <col min="2" max="5" width="15.7109375" style="1" customWidth="1"/>
    <col min="6" max="16384" width="11.421875" style="1" customWidth="1"/>
  </cols>
  <sheetData>
    <row r="2" spans="2:5" ht="26.25" customHeight="1">
      <c r="B2" s="139" t="s">
        <v>102</v>
      </c>
      <c r="C2" s="140"/>
      <c r="D2" s="140"/>
      <c r="E2" s="140"/>
    </row>
    <row r="3" spans="2:5" ht="15" customHeight="1">
      <c r="B3" s="111"/>
      <c r="C3" s="64" t="s">
        <v>0</v>
      </c>
      <c r="D3" s="64" t="s">
        <v>1</v>
      </c>
      <c r="E3" s="64" t="s">
        <v>2</v>
      </c>
    </row>
    <row r="4" spans="2:5" ht="15" customHeight="1">
      <c r="B4" s="107" t="s">
        <v>50</v>
      </c>
      <c r="C4" s="109">
        <v>12.893195296707937</v>
      </c>
      <c r="D4" s="109">
        <v>6.898242698171753</v>
      </c>
      <c r="E4" s="109">
        <v>9.796961928956637</v>
      </c>
    </row>
    <row r="5" spans="2:5" ht="15" customHeight="1">
      <c r="B5" s="107" t="s">
        <v>43</v>
      </c>
      <c r="C5" s="109">
        <v>15.370594671722133</v>
      </c>
      <c r="D5" s="109">
        <v>6.08845496126071</v>
      </c>
      <c r="E5" s="109">
        <v>10.576616700540582</v>
      </c>
    </row>
    <row r="6" spans="2:5" ht="15" customHeight="1">
      <c r="B6" s="107" t="s">
        <v>44</v>
      </c>
      <c r="C6" s="109">
        <v>41.12973599092582</v>
      </c>
      <c r="D6" s="109">
        <v>50.26857589708747</v>
      </c>
      <c r="E6" s="109">
        <v>45.84970342935128</v>
      </c>
    </row>
    <row r="7" spans="2:5" ht="15" customHeight="1">
      <c r="B7" s="107" t="s">
        <v>51</v>
      </c>
      <c r="C7" s="109">
        <v>12.545092365099661</v>
      </c>
      <c r="D7" s="109">
        <v>11.1603425347693</v>
      </c>
      <c r="E7" s="109">
        <v>11.829905954500902</v>
      </c>
    </row>
    <row r="8" spans="2:5" ht="15" customHeight="1">
      <c r="B8" s="107" t="s">
        <v>45</v>
      </c>
      <c r="C8" s="109">
        <v>6.846074199362189</v>
      </c>
      <c r="D8" s="109">
        <v>5.482357438113697</v>
      </c>
      <c r="E8" s="109">
        <v>6.141750808820234</v>
      </c>
    </row>
    <row r="9" spans="2:5" ht="15" customHeight="1">
      <c r="B9" s="107" t="s">
        <v>59</v>
      </c>
      <c r="C9" s="109">
        <v>11.21530747618227</v>
      </c>
      <c r="D9" s="109">
        <v>20.102026470597064</v>
      </c>
      <c r="E9" s="109">
        <v>15.805061177830373</v>
      </c>
    </row>
    <row r="10" spans="2:5" ht="15" customHeight="1">
      <c r="B10" s="108"/>
      <c r="C10" s="109">
        <v>100</v>
      </c>
      <c r="D10" s="109">
        <v>100</v>
      </c>
      <c r="E10" s="109">
        <v>100</v>
      </c>
    </row>
    <row r="11" spans="2:5" ht="81" customHeight="1">
      <c r="B11" s="126" t="s">
        <v>103</v>
      </c>
      <c r="C11" s="142"/>
      <c r="D11" s="142"/>
      <c r="E11" s="142"/>
    </row>
  </sheetData>
  <sheetProtection/>
  <mergeCells count="2">
    <mergeCell ref="B2:E2"/>
    <mergeCell ref="B11:E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Ministères Chargés des Affaires Sociales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CHARTIER, Fanny (DREES/OS/RETR)</dc:creator>
  <cp:keywords/>
  <dc:description/>
  <cp:lastModifiedBy>JEANDET, Stéphane (DREES/DIRECTION)</cp:lastModifiedBy>
  <cp:lastPrinted>2019-06-19T09:25:17Z</cp:lastPrinted>
  <dcterms:created xsi:type="dcterms:W3CDTF">2018-11-28T09:25:13Z</dcterms:created>
  <dcterms:modified xsi:type="dcterms:W3CDTF">2019-07-15T08:06:30Z</dcterms:modified>
  <cp:category/>
  <cp:version/>
  <cp:contentType/>
  <cp:contentStatus/>
</cp:coreProperties>
</file>