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1400" windowHeight="12090" activeTab="3"/>
  </bookViews>
  <sheets>
    <sheet name="Graphique 1 " sheetId="1" r:id="rId1"/>
    <sheet name="carte 1 " sheetId="2" r:id="rId2"/>
    <sheet name="Tableau 1 " sheetId="3" r:id="rId3"/>
    <sheet name="Tableau 2" sheetId="4" r:id="rId4"/>
    <sheet name="Tableau 3" sheetId="5" r:id="rId5"/>
    <sheet name="carte 2" sheetId="6" r:id="rId6"/>
    <sheet name="Tableau WEB A  " sheetId="7" r:id="rId7"/>
    <sheet name="Tableau WEB B " sheetId="8" r:id="rId8"/>
    <sheet name="Tableau WEB C " sheetId="9" r:id="rId9"/>
  </sheets>
  <definedNames/>
  <calcPr fullCalcOnLoad="1"/>
</workbook>
</file>

<file path=xl/sharedStrings.xml><?xml version="1.0" encoding="utf-8"?>
<sst xmlns="http://schemas.openxmlformats.org/spreadsheetml/2006/main" count="263" uniqueCount="198">
  <si>
    <t>Année</t>
  </si>
  <si>
    <t>% d'étudiants arrivés pour la formation infirmiers car ils n'étaient pas là 12 mois auparavant</t>
  </si>
  <si>
    <t>% d'étudiants qui sont partis de cette région pour aller étudier dans une autre région</t>
  </si>
  <si>
    <t>Region</t>
  </si>
  <si>
    <t>ARRIVEE</t>
  </si>
  <si>
    <t>DEPART</t>
  </si>
  <si>
    <t>ALSACE</t>
  </si>
  <si>
    <t>AQUITAINE</t>
  </si>
  <si>
    <t>AUVERGNE</t>
  </si>
  <si>
    <t>BASSE NORMANDIE</t>
  </si>
  <si>
    <t>BOURGOGNE</t>
  </si>
  <si>
    <t>BRETAGNE</t>
  </si>
  <si>
    <t>CENTRE</t>
  </si>
  <si>
    <t>CHAMPAGNE ARDENNE</t>
  </si>
  <si>
    <t>CORSE</t>
  </si>
  <si>
    <t>FRANCHE COMTE</t>
  </si>
  <si>
    <t>HAUTE NORMANDIE</t>
  </si>
  <si>
    <t>ILE DE FRANCE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</si>
  <si>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</si>
  <si>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</si>
  <si>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</si>
  <si>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</si>
  <si>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</si>
  <si>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</si>
  <si>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</si>
  <si>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</si>
  <si>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 AZUR</t>
  </si>
  <si>
    <t>RHONE ALPES</t>
  </si>
  <si>
    <t>GUADELOUPE</t>
  </si>
  <si>
    <t>MARTINIQUE</t>
  </si>
  <si>
    <t>GUYANE</t>
  </si>
  <si>
    <t>REUNION</t>
  </si>
  <si>
    <t>MAYOTTE</t>
  </si>
  <si>
    <t>Tableau 1: Effectifs des étudiants en soins infirmiers, selon le sexe et les années de formation en 2014</t>
  </si>
  <si>
    <t>Année d'études</t>
  </si>
  <si>
    <t>Effectifs</t>
  </si>
  <si>
    <t>Hommes</t>
  </si>
  <si>
    <t>Femmes</t>
  </si>
  <si>
    <t>Ensemble</t>
  </si>
  <si>
    <t>Dont étrangers</t>
  </si>
  <si>
    <t>Première année</t>
  </si>
  <si>
    <t>Deuxième année</t>
  </si>
  <si>
    <t>Troisième année</t>
  </si>
  <si>
    <t>en % du total</t>
  </si>
  <si>
    <t>Part en 2004 (en %)</t>
  </si>
  <si>
    <t>Part en 2014 (en %)</t>
  </si>
  <si>
    <t>Âge moyen en 2004</t>
  </si>
  <si>
    <t>Âge moyen en 2014</t>
  </si>
  <si>
    <t>Études secondaires (niveau inférieur ou égal au bac)</t>
  </si>
  <si>
    <t>Formation préparatoire à l'entrée dans la formation actuelle</t>
  </si>
  <si>
    <t>Études supérieures (hors classe de préparation à la formation actuelle)</t>
  </si>
  <si>
    <t>Total études</t>
  </si>
  <si>
    <t>Emploi dans le secteur sanitaire, social ou médico-social (emploi hospitalier en 2004)</t>
  </si>
  <si>
    <t>Emploi dans un autre secteur</t>
  </si>
  <si>
    <t>Participation à un dispositif de formation professionnelle destinée aux jeunes à la recherche d'un emploi ou d'une qualification</t>
  </si>
  <si>
    <t>Chômage</t>
  </si>
  <si>
    <t>Total activité</t>
  </si>
  <si>
    <t>Même formation suivie dans un autre établissement</t>
  </si>
  <si>
    <t>Autre formation sanitaire</t>
  </si>
  <si>
    <t>__</t>
  </si>
  <si>
    <t>Inactivité liée à la maladie ou à la maternité</t>
  </si>
  <si>
    <t>Autres cas d'inactivité (éducation d'un enfant, etc.)</t>
  </si>
  <si>
    <t>Total autre/inactivité</t>
  </si>
  <si>
    <t>Non-réponse</t>
  </si>
  <si>
    <t>Total</t>
  </si>
  <si>
    <t>PCS du père</t>
  </si>
  <si>
    <t>PCS de la mère</t>
  </si>
  <si>
    <t>Agriculteurs</t>
  </si>
  <si>
    <t>Cadres et professions intellectuelles supérieures</t>
  </si>
  <si>
    <t>Professions intermediaires</t>
  </si>
  <si>
    <t>Employés</t>
  </si>
  <si>
    <t>Ouvriers</t>
  </si>
  <si>
    <t>Inactifs (n'ayant jamais travaillé)</t>
  </si>
  <si>
    <t>CODE</t>
  </si>
  <si>
    <t>01</t>
  </si>
  <si>
    <t>02</t>
  </si>
  <si>
    <t>03</t>
  </si>
  <si>
    <t>04</t>
  </si>
  <si>
    <t>Facteurs associés au changement de région de l'étudiant (région 12 mois avant et région de l'IFSI)</t>
  </si>
  <si>
    <t>Changement de région</t>
  </si>
  <si>
    <t>Variables explicatives</t>
  </si>
  <si>
    <t>Odds ratio</t>
  </si>
  <si>
    <t>Sexe</t>
  </si>
  <si>
    <t>Femme</t>
  </si>
  <si>
    <t>Ref</t>
  </si>
  <si>
    <t>Homme</t>
  </si>
  <si>
    <t>1,1***</t>
  </si>
  <si>
    <t>26 ans et moins*</t>
  </si>
  <si>
    <t>2,0***</t>
  </si>
  <si>
    <t>Plus de 26 ans</t>
  </si>
  <si>
    <t>Situation précédente</t>
  </si>
  <si>
    <t>Formation préparatoire</t>
  </si>
  <si>
    <t>1,8***</t>
  </si>
  <si>
    <t>Chômage, recherche d'un empoi, inactif</t>
  </si>
  <si>
    <t>En emploi</t>
  </si>
  <si>
    <t>Etudes secondaires (niveau inf ou égal au BAC) ou autre formation sanitaire</t>
  </si>
  <si>
    <t>0,9***</t>
  </si>
  <si>
    <t>Etudes supérieures, PACES</t>
  </si>
  <si>
    <t>ns</t>
  </si>
  <si>
    <t>Série de baccalauréat pour les bacheliers</t>
  </si>
  <si>
    <t>Général</t>
  </si>
  <si>
    <t>Technologique</t>
  </si>
  <si>
    <t>1,2***</t>
  </si>
  <si>
    <t>Professionnel</t>
  </si>
  <si>
    <t>1,4***</t>
  </si>
  <si>
    <t>Les variables significatives sont figurées par des astérisques, au seuil de 1% (***),  5 %  (**) ou 10% (*).</t>
  </si>
  <si>
    <t>Les variables non significatives sont notées « ns ».</t>
  </si>
  <si>
    <t>Tableau B1 : Niveau d'étude ou diplôme le plus élevé obtenu lors de l'accès à la formation en 2004 et 2014</t>
  </si>
  <si>
    <t>Part 2004 (en %)</t>
  </si>
  <si>
    <t>Part 2014 (en %)</t>
  </si>
  <si>
    <t>BEP carrières sanitaires et sociales (niveau ou diplôme)</t>
  </si>
  <si>
    <t>Fin Terminale</t>
  </si>
  <si>
    <t>Total niveau inférieur au baccalauréat</t>
  </si>
  <si>
    <t>Baccalauréat</t>
  </si>
  <si>
    <t>Équivalence baccalauréat</t>
  </si>
  <si>
    <t>Total niveau baccalauréat</t>
  </si>
  <si>
    <t>BTS</t>
  </si>
  <si>
    <t>DUT</t>
  </si>
  <si>
    <t>DEUG, DEUST</t>
  </si>
  <si>
    <t>Études médicales, dentaires ou pharmaceutiques antérieures</t>
  </si>
  <si>
    <t>//</t>
  </si>
  <si>
    <t>Diplôme d'une profession sanitaire ou sociale</t>
  </si>
  <si>
    <t>Total niveau supérieur au baccalauréat</t>
  </si>
  <si>
    <t>Note : 3,6 % des étudiants n'ont pas répondu à cette question.</t>
  </si>
  <si>
    <t>Source : Enquêtes Écoles auprès des formations au professions de santé 2004 et 2014 – table étudiant.</t>
  </si>
  <si>
    <t>Tableau B2 : Obtention du baccalauréat lors de l'accès à la formation en 2004 et entre 2008 et 2014</t>
  </si>
  <si>
    <t>Note : L'information n'est pas disponible entre 2005 et 2007.</t>
  </si>
  <si>
    <t>Facteurs associés au redoublement de l'étudiant en 1ere année</t>
  </si>
  <si>
    <t>redoublant="oui"</t>
  </si>
  <si>
    <t>2,3***</t>
  </si>
  <si>
    <t>Âge</t>
  </si>
  <si>
    <t>Moins de 20 ans</t>
  </si>
  <si>
    <t>Entre 20 et 22 ans</t>
  </si>
  <si>
    <t>7,9***</t>
  </si>
  <si>
    <t>Entre 23 et 30 ans</t>
  </si>
  <si>
    <t>5,7***</t>
  </si>
  <si>
    <t>Plus de 30 ans</t>
  </si>
  <si>
    <t>3,4***</t>
  </si>
  <si>
    <t>2,5***</t>
  </si>
  <si>
    <t>Études secondaires (niveau inf ou égal au BAC) ou autre formation sanitaire</t>
  </si>
  <si>
    <t>9,0***</t>
  </si>
  <si>
    <t>Études supérieures, PACES</t>
  </si>
  <si>
    <t>1,7***</t>
  </si>
  <si>
    <t>Professionnelle</t>
  </si>
  <si>
    <t>1,3*</t>
  </si>
  <si>
    <t>Quotas</t>
  </si>
  <si>
    <t>Artisans, commerçants et chefs d'entreprise</t>
  </si>
  <si>
    <t>En %</t>
  </si>
  <si>
    <t>Première année commune aux études de santé (PACES), ancien PCEM1</t>
  </si>
  <si>
    <t>Élèves des formations paramédicales de niveau II*</t>
  </si>
  <si>
    <t>Élèves infirmiers</t>
  </si>
  <si>
    <t>* 26 ans correspond au 3e quartile.</t>
  </si>
  <si>
    <t>Champ : Étudiants de première année en soins infirmiers entrés en 2014, France entière.</t>
  </si>
  <si>
    <t>Champ : Étudiants infirmiers de première année entrés en 2014, France entière (hors Mayotte jusqu'en 2010).</t>
  </si>
  <si>
    <t>Champ : Étudiants infirmiers de première année entrés en 2014, France entière (hors Mayotte en 2004).</t>
  </si>
  <si>
    <t>Région</t>
  </si>
  <si>
    <t>LA REUNION</t>
  </si>
  <si>
    <t>Diplômés 3 ans après</t>
  </si>
  <si>
    <t>Source : Enquêtes Écoles auprès des établissements de formation au professions de santé 2004 et 2014 – table étudiant.</t>
  </si>
  <si>
    <t>Cartes 2 Densité standardisée en 2014 - Anciennes régions</t>
  </si>
  <si>
    <t>2b - Infirmiers</t>
  </si>
  <si>
    <t>2a - Diplômés en soins infirmiers</t>
  </si>
  <si>
    <t>Graphique Effectifs des étudiants inscrits en formation d’infirmiers, des diplômés et des quotas</t>
  </si>
  <si>
    <t>Notes • Les quotas de l’année scolaire n/n+1 sont attribués à l’année n+1 : ainsi, pour l’arrêté concernant l’année scolaire 2013-2014, le quota a été renseigné en 2014. Les diplômés de l’année n sont inscrits dans leur année d’entrée (n-3). Ainsi, les diplômés de 2014 sont mentionnés en 2011.</t>
  </si>
  <si>
    <t xml:space="preserve">Champ • France entière (Métropole et départements et régions d’outre-mer [DROM] hors Mayotte jusqu’en 2010 ; </t>
  </si>
  <si>
    <t>y compris Mayotte après).</t>
  </si>
  <si>
    <t>Sources • Inscrits et diplômés, DREES, enquêtes Écoles auprès des établissements de formation aux professions de santé de 1990 à 2014 ; quotas, arrêtés fixant le nombre d’étudiants à admettre en première année d’études préparatoires au diplôme d’État d’infirmier.</t>
  </si>
  <si>
    <t>Carte 1 -  Mobilité régionale des étudiants en formation d’infirmiers</t>
  </si>
  <si>
    <t>Champ • Étudiants infirmiers de première année entrés en 2014, France entière.</t>
  </si>
  <si>
    <t>Source • DREES, enquête Écoles auprès des établissements de formation aux professions de santé 2014.</t>
  </si>
  <si>
    <t>Lecture • En 2014, 24 957 femmes sont inscrites en deuxième année d’étude en soins infirmiers en France.</t>
  </si>
  <si>
    <t>Champ • Élèves étudiants en soins infirmiers, France entière.</t>
  </si>
  <si>
    <t>Tableau 2 : Âge moyen et situation principale avant l’entrée dans l’établissement de formation</t>
  </si>
  <si>
    <t>PCEM1 : Première année du premier cycle d’études médicales.</t>
  </si>
  <si>
    <t>Champ • Étudiants infirmiers de première année entrés en 2004 et 2014, France entière (hors Mayotte en 2004).</t>
  </si>
  <si>
    <t>Source • DREES, enquêtes Écoles auprès des établissements de formation aux professions de santé 2004 et 2014.</t>
  </si>
  <si>
    <t>PCS : Profession/catégorie socioprofessionnelle.</t>
  </si>
  <si>
    <t xml:space="preserve">* Ce qui correspond pour les seuls diplômes relevant du ministère des Affaires sociales et de la Santé aux formations </t>
  </si>
  <si>
    <t>de manipulateur en électroradiologie médicale, pédicure-podologue, ergothérapeute et masseur-kinésithérapeute.</t>
  </si>
  <si>
    <t xml:space="preserve">Note • Il s’agit de la dernière profession/catégorie socioprofessionnelle exercée pour les parents retraités </t>
  </si>
  <si>
    <t>ou en recherche d’emploi.</t>
  </si>
  <si>
    <t>Champ • Étudiants de première année en soins infirmiers et en formations paramédicales de niveau équivalent entrés en 2014, France entière.</t>
  </si>
  <si>
    <t>Note • La densité standardisée de diplômés en 2014 correspond au nombre de diplômés rapporté à la population standardisée par la consommation de soins infirmiers de 2011 (carte 2a). La densité standardisée de professionnels infirmiers en 2014 correspond au nombre de professionnels infirmiers rapporté à la population standardisée par la consommation de soins infirmiers de 2011 (carte 2b).</t>
  </si>
  <si>
    <t>Lecture • En Bretagne, la densité standardisée de diplômés est comprise entre 23 et 30 pour 100 000 habitants en 2014 ; celle d’infirmiers est comprise entre 926 et 973</t>
  </si>
  <si>
    <t>pour 100 000 habitants.</t>
  </si>
  <si>
    <t>Champ • France entière (hors Mayotte).</t>
  </si>
  <si>
    <t>Source • Enquêtes Écoles auprès des établissements de formation aux professions de santé 2014 (table école), Adeli, INSEE Recensement de la population.</t>
  </si>
  <si>
    <r>
      <t>Note </t>
    </r>
    <r>
      <rPr>
        <sz val="8"/>
        <color indexed="8"/>
        <rFont val="Arial"/>
        <family val="2"/>
      </rPr>
      <t>: Le modèle est significatif au seuil de 1 %.</t>
    </r>
  </si>
  <si>
    <r>
      <t xml:space="preserve">Lecture : </t>
    </r>
    <r>
      <rPr>
        <sz val="8"/>
        <color indexed="8"/>
        <rFont val="Arial"/>
        <family val="2"/>
      </rPr>
      <t>L'odds ratio constitue un indicateur de la différenciation entre les élèves qui ont changé de région pour aller en IFSI.</t>
    </r>
  </si>
  <si>
    <r>
      <t>Sources</t>
    </r>
    <r>
      <rPr>
        <sz val="8"/>
        <color indexed="8"/>
        <rFont val="Arial"/>
        <family val="2"/>
      </rPr>
      <t xml:space="preserve"> : DREES, Enquête école 2014 (tables étudiants).</t>
    </r>
  </si>
  <si>
    <r>
      <t>Cycle d'études primaires ou niveau 6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, 5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, 4</t>
    </r>
    <r>
      <rPr>
        <vertAlign val="superscript"/>
        <sz val="8"/>
        <rFont val="Arial"/>
        <family val="2"/>
      </rPr>
      <t>e</t>
    </r>
  </si>
  <si>
    <r>
      <t>Autre BEP, CAP, BEPC (niveau ou diplôme), ou fin 2</t>
    </r>
    <r>
      <rPr>
        <vertAlign val="superscript"/>
        <sz val="8"/>
        <rFont val="Arial"/>
        <family val="2"/>
      </rPr>
      <t>nde</t>
    </r>
    <r>
      <rPr>
        <sz val="8"/>
        <rFont val="Arial"/>
        <family val="2"/>
      </rPr>
      <t>ou 1</t>
    </r>
    <r>
      <rPr>
        <vertAlign val="superscript"/>
        <sz val="8"/>
        <rFont val="Arial"/>
        <family val="2"/>
      </rPr>
      <t>re</t>
    </r>
  </si>
  <si>
    <r>
      <t>Diplôme de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cycle d'enseignement universitaire (Licence, Master)</t>
    </r>
  </si>
  <si>
    <r>
      <t>Diplôme de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cycle d'enseignement universitaire</t>
    </r>
  </si>
  <si>
    <r>
      <t xml:space="preserve">Lecture : </t>
    </r>
    <r>
      <rPr>
        <sz val="8"/>
        <color indexed="8"/>
        <rFont val="Arial"/>
        <family val="2"/>
      </rPr>
      <t>L'odds ratio constitue un indicateur de la différenciation entre les élèves qui ont changé de région pour aller en IFSI</t>
    </r>
  </si>
  <si>
    <r>
      <t>Sources</t>
    </r>
    <r>
      <rPr>
        <sz val="8"/>
        <color indexed="8"/>
        <rFont val="Arial"/>
        <family val="2"/>
      </rPr>
      <t xml:space="preserve"> :DREES, Enquête école 2014 (tables étudiants).</t>
    </r>
  </si>
  <si>
    <r>
      <t>Inscrits 1</t>
    </r>
    <r>
      <rPr>
        <vertAlign val="superscript"/>
        <sz val="8"/>
        <color indexed="8"/>
        <rFont val="Arial"/>
        <family val="2"/>
      </rPr>
      <t xml:space="preserve">re </t>
    </r>
    <r>
      <rPr>
        <sz val="8"/>
        <color indexed="8"/>
        <rFont val="Arial"/>
        <family val="2"/>
      </rPr>
      <t>année</t>
    </r>
  </si>
  <si>
    <t>Tableau 3 : Caractéristiques socioprofessionnelles des parents des élèves infirmiers et des élèves suivant une formation sanitaire de niveau équivalent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</si>
</sst>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46"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u val="single"/>
      <sz val="8"/>
      <color indexed="8"/>
      <name val="Arial"/>
      <family val="2"/>
    </font>
    <font>
      <sz val="8"/>
      <color indexed="10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Border="0" applyProtection="0">
      <alignment/>
    </xf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1" fillId="0" borderId="16" xfId="50" applyNumberFormat="1" applyFont="1" applyBorder="1" applyAlignment="1" applyProtection="1">
      <alignment horizontal="center" vertical="center"/>
      <protection/>
    </xf>
    <xf numFmtId="165" fontId="5" fillId="0" borderId="17" xfId="5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165" fontId="1" fillId="0" borderId="18" xfId="50" applyNumberFormat="1" applyFont="1" applyBorder="1" applyAlignment="1" applyProtection="1">
      <alignment horizontal="center" vertical="center"/>
      <protection/>
    </xf>
    <xf numFmtId="165" fontId="5" fillId="0" borderId="15" xfId="5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5" fillId="0" borderId="18" xfId="5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5" fontId="5" fillId="0" borderId="20" xfId="50" applyNumberFormat="1" applyFont="1" applyBorder="1" applyAlignment="1" applyProtection="1">
      <alignment horizontal="center" vertical="center"/>
      <protection/>
    </xf>
    <xf numFmtId="165" fontId="5" fillId="0" borderId="21" xfId="50" applyNumberFormat="1" applyFont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5" fontId="1" fillId="0" borderId="10" xfId="50" applyNumberFormat="1" applyFont="1" applyBorder="1" applyAlignment="1" applyProtection="1">
      <alignment horizontal="center" vertical="center"/>
      <protection/>
    </xf>
    <xf numFmtId="165" fontId="5" fillId="0" borderId="23" xfId="50" applyNumberFormat="1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5" fillId="0" borderId="25" xfId="50" applyNumberFormat="1" applyFont="1" applyBorder="1" applyAlignment="1" applyProtection="1">
      <alignment horizontal="center" vertical="center"/>
      <protection/>
    </xf>
    <xf numFmtId="1" fontId="5" fillId="0" borderId="26" xfId="5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" fontId="5" fillId="0" borderId="0" xfId="5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7" fillId="0" borderId="10" xfId="50" applyNumberFormat="1" applyFont="1" applyBorder="1" applyAlignment="1" applyProtection="1">
      <alignment horizontal="center" vertical="center"/>
      <protection/>
    </xf>
    <xf numFmtId="1" fontId="5" fillId="0" borderId="10" xfId="5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64" fontId="1" fillId="0" borderId="10" xfId="5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3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1" fontId="12" fillId="0" borderId="12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165" fontId="4" fillId="0" borderId="39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B5BA"/>
      <rgbColor rgb="003366FF"/>
      <rgbColor rgb="0033CCCC"/>
      <rgbColor rgb="0098B855"/>
      <rgbColor rgb="00FFCC00"/>
      <rgbColor rgb="00FF9900"/>
      <rgbColor rgb="00FF6600"/>
      <rgbColor rgb="007D5FA0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showGridLines="0" zoomScalePageLayoutView="0" workbookViewId="0" topLeftCell="A1">
      <selection activeCell="A1" sqref="A1"/>
    </sheetView>
  </sheetViews>
  <sheetFormatPr defaultColWidth="10.7109375" defaultRowHeight="15"/>
  <cols>
    <col min="1" max="1" width="3.7109375" style="44" customWidth="1"/>
    <col min="2" max="2" width="12.7109375" style="44" customWidth="1"/>
    <col min="3" max="3" width="16.28125" style="44" customWidth="1"/>
    <col min="4" max="4" width="19.140625" style="44" customWidth="1"/>
    <col min="5" max="5" width="15.00390625" style="44" customWidth="1"/>
    <col min="6" max="16384" width="10.7109375" style="44" customWidth="1"/>
  </cols>
  <sheetData>
    <row r="1" spans="2:3" ht="11.25">
      <c r="B1" s="65" t="s">
        <v>162</v>
      </c>
      <c r="C1" s="45"/>
    </row>
    <row r="2" spans="3:10" ht="11.25">
      <c r="C2" s="46"/>
      <c r="J2" s="47"/>
    </row>
    <row r="3" spans="2:5" ht="11.25">
      <c r="B3" s="48" t="s">
        <v>0</v>
      </c>
      <c r="C3" s="49" t="s">
        <v>145</v>
      </c>
      <c r="D3" s="49" t="s">
        <v>196</v>
      </c>
      <c r="E3" s="49" t="s">
        <v>157</v>
      </c>
    </row>
    <row r="4" spans="2:5" ht="11.25">
      <c r="B4" s="50">
        <v>1990</v>
      </c>
      <c r="C4" s="51">
        <v>14576</v>
      </c>
      <c r="D4" s="51">
        <v>13379</v>
      </c>
      <c r="E4" s="51">
        <v>12074</v>
      </c>
    </row>
    <row r="5" spans="2:5" ht="11.25">
      <c r="B5" s="50">
        <v>1991</v>
      </c>
      <c r="C5" s="51">
        <v>15141</v>
      </c>
      <c r="D5" s="51">
        <v>14509</v>
      </c>
      <c r="E5" s="51">
        <v>13368</v>
      </c>
    </row>
    <row r="6" spans="2:5" ht="11.25">
      <c r="B6" s="50">
        <v>1992</v>
      </c>
      <c r="C6" s="51">
        <v>18608</v>
      </c>
      <c r="D6" s="51">
        <v>15214</v>
      </c>
      <c r="E6" s="51">
        <v>13457</v>
      </c>
    </row>
    <row r="7" spans="2:5" ht="11.25">
      <c r="B7" s="50">
        <v>1993</v>
      </c>
      <c r="C7" s="51">
        <v>18744</v>
      </c>
      <c r="D7" s="51">
        <v>18488</v>
      </c>
      <c r="E7" s="51">
        <v>15173</v>
      </c>
    </row>
    <row r="8" spans="2:5" ht="11.25">
      <c r="B8" s="50">
        <v>1994</v>
      </c>
      <c r="C8" s="51">
        <v>18625</v>
      </c>
      <c r="D8" s="51">
        <v>19316</v>
      </c>
      <c r="E8" s="51">
        <v>15742</v>
      </c>
    </row>
    <row r="9" spans="2:5" ht="11.25">
      <c r="B9" s="50">
        <v>1995</v>
      </c>
      <c r="C9" s="51">
        <v>18466</v>
      </c>
      <c r="D9" s="51">
        <v>19303</v>
      </c>
      <c r="E9" s="51">
        <v>14596</v>
      </c>
    </row>
    <row r="10" spans="2:5" ht="11.25">
      <c r="B10" s="50">
        <v>1996</v>
      </c>
      <c r="C10" s="51">
        <v>18204</v>
      </c>
      <c r="D10" s="51">
        <v>18168</v>
      </c>
      <c r="E10" s="51">
        <v>14787</v>
      </c>
    </row>
    <row r="11" spans="2:5" ht="11.25">
      <c r="B11" s="50">
        <v>1997</v>
      </c>
      <c r="C11" s="51">
        <v>16236</v>
      </c>
      <c r="D11" s="51">
        <v>18103</v>
      </c>
      <c r="E11" s="51">
        <v>13815</v>
      </c>
    </row>
    <row r="12" spans="2:5" ht="11.25">
      <c r="B12" s="50">
        <v>1998</v>
      </c>
      <c r="C12" s="51">
        <v>17236</v>
      </c>
      <c r="D12" s="51">
        <v>16658</v>
      </c>
      <c r="E12" s="51">
        <v>13935</v>
      </c>
    </row>
    <row r="13" spans="2:5" ht="11.25">
      <c r="B13" s="50">
        <v>1999</v>
      </c>
      <c r="C13" s="51">
        <v>18436</v>
      </c>
      <c r="D13" s="51">
        <v>16928</v>
      </c>
      <c r="E13" s="51">
        <v>15262</v>
      </c>
    </row>
    <row r="14" spans="2:5" ht="11.25">
      <c r="B14" s="50">
        <v>2000</v>
      </c>
      <c r="C14" s="51">
        <v>26436</v>
      </c>
      <c r="D14" s="51">
        <v>18802</v>
      </c>
      <c r="E14" s="51">
        <v>17243</v>
      </c>
    </row>
    <row r="15" spans="2:5" ht="11.25">
      <c r="B15" s="50">
        <v>2001</v>
      </c>
      <c r="C15" s="51">
        <v>26436</v>
      </c>
      <c r="D15" s="51">
        <v>22797</v>
      </c>
      <c r="E15" s="50">
        <v>19571</v>
      </c>
    </row>
    <row r="16" spans="2:5" ht="11.25">
      <c r="B16" s="50">
        <v>2002</v>
      </c>
      <c r="C16" s="51">
        <v>26436</v>
      </c>
      <c r="D16" s="51">
        <v>26660</v>
      </c>
      <c r="E16" s="52">
        <v>20982</v>
      </c>
    </row>
    <row r="17" spans="2:5" ht="11.25">
      <c r="B17" s="50">
        <v>2003</v>
      </c>
      <c r="C17" s="51">
        <v>30000</v>
      </c>
      <c r="D17" s="53">
        <v>28441</v>
      </c>
      <c r="E17" s="54">
        <v>20982</v>
      </c>
    </row>
    <row r="18" spans="2:14" ht="11.25">
      <c r="B18" s="50">
        <v>2004</v>
      </c>
      <c r="C18" s="50">
        <v>30000</v>
      </c>
      <c r="D18" s="54">
        <v>28548</v>
      </c>
      <c r="E18" s="54">
        <v>21648</v>
      </c>
      <c r="N18" s="47"/>
    </row>
    <row r="19" spans="2:5" ht="11.25">
      <c r="B19" s="52">
        <v>2005</v>
      </c>
      <c r="C19" s="52">
        <v>30000</v>
      </c>
      <c r="D19" s="54">
        <v>29031</v>
      </c>
      <c r="E19" s="54">
        <v>21566</v>
      </c>
    </row>
    <row r="20" spans="2:5" ht="11.25">
      <c r="B20" s="52">
        <v>2006</v>
      </c>
      <c r="C20" s="52">
        <v>30000</v>
      </c>
      <c r="D20" s="54">
        <v>29245</v>
      </c>
      <c r="E20" s="54">
        <v>22122</v>
      </c>
    </row>
    <row r="21" spans="2:5" ht="11.25">
      <c r="B21" s="52">
        <v>2007</v>
      </c>
      <c r="C21" s="52">
        <v>30000</v>
      </c>
      <c r="D21" s="52">
        <v>29721</v>
      </c>
      <c r="E21" s="52">
        <v>22311</v>
      </c>
    </row>
    <row r="22" spans="2:5" ht="11.25">
      <c r="B22" s="52">
        <v>2008</v>
      </c>
      <c r="C22" s="52">
        <v>30342</v>
      </c>
      <c r="D22" s="52">
        <v>30911</v>
      </c>
      <c r="E22" s="52">
        <v>23113</v>
      </c>
    </row>
    <row r="23" spans="2:5" ht="11.25">
      <c r="B23" s="52">
        <v>2009</v>
      </c>
      <c r="C23" s="52">
        <v>30629</v>
      </c>
      <c r="D23" s="52">
        <v>31302</v>
      </c>
      <c r="E23" s="52">
        <v>26447</v>
      </c>
    </row>
    <row r="24" spans="2:5" ht="11.25">
      <c r="B24" s="52">
        <v>2010</v>
      </c>
      <c r="C24" s="52">
        <v>30739</v>
      </c>
      <c r="D24" s="52">
        <v>30363</v>
      </c>
      <c r="E24" s="52">
        <v>25619</v>
      </c>
    </row>
    <row r="25" spans="2:5" ht="11.25">
      <c r="B25" s="52">
        <v>2011</v>
      </c>
      <c r="C25" s="52">
        <v>30846</v>
      </c>
      <c r="D25" s="52">
        <v>30609</v>
      </c>
      <c r="E25" s="52">
        <v>25539</v>
      </c>
    </row>
    <row r="26" spans="2:6" ht="11.25">
      <c r="B26" s="52">
        <v>2012</v>
      </c>
      <c r="C26" s="52">
        <v>31226</v>
      </c>
      <c r="D26" s="52">
        <v>30735</v>
      </c>
      <c r="E26" s="108"/>
      <c r="F26" s="66"/>
    </row>
    <row r="27" spans="2:5" ht="11.25">
      <c r="B27" s="52">
        <v>2013</v>
      </c>
      <c r="C27" s="52">
        <v>31088</v>
      </c>
      <c r="D27" s="52">
        <v>31116</v>
      </c>
      <c r="E27" s="55"/>
    </row>
    <row r="28" spans="2:5" ht="11.25">
      <c r="B28" s="52">
        <v>2014</v>
      </c>
      <c r="C28" s="52">
        <v>31128</v>
      </c>
      <c r="D28" s="52">
        <v>31286</v>
      </c>
      <c r="E28" s="55"/>
    </row>
    <row r="30" ht="11.25">
      <c r="B30" s="56" t="s">
        <v>163</v>
      </c>
    </row>
    <row r="31" ht="11.25">
      <c r="B31" s="44" t="s">
        <v>164</v>
      </c>
    </row>
    <row r="32" ht="11.25">
      <c r="B32" s="44" t="s">
        <v>165</v>
      </c>
    </row>
    <row r="33" ht="11.25">
      <c r="B33" s="56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4"/>
  <sheetViews>
    <sheetView showGridLines="0" zoomScalePageLayoutView="0" workbookViewId="0" topLeftCell="A1">
      <selection activeCell="A1" sqref="A1"/>
    </sheetView>
  </sheetViews>
  <sheetFormatPr defaultColWidth="10.7109375" defaultRowHeight="15"/>
  <cols>
    <col min="1" max="1" width="3.7109375" style="44" customWidth="1"/>
    <col min="2" max="2" width="25.57421875" style="44" customWidth="1"/>
    <col min="3" max="3" width="24.28125" style="44" customWidth="1"/>
    <col min="4" max="4" width="23.57421875" style="44" customWidth="1"/>
    <col min="5" max="16384" width="10.7109375" style="44" customWidth="1"/>
  </cols>
  <sheetData>
    <row r="1" spans="2:4" ht="11.25">
      <c r="B1" s="65" t="s">
        <v>167</v>
      </c>
      <c r="C1" s="80"/>
      <c r="D1" s="80"/>
    </row>
    <row r="3" spans="3:4" ht="72" customHeight="1">
      <c r="C3" s="95" t="s">
        <v>1</v>
      </c>
      <c r="D3" s="95" t="s">
        <v>2</v>
      </c>
    </row>
    <row r="4" spans="2:4" ht="11.25">
      <c r="B4" s="96" t="s">
        <v>155</v>
      </c>
      <c r="C4" s="97" t="s">
        <v>4</v>
      </c>
      <c r="D4" s="97" t="s">
        <v>5</v>
      </c>
    </row>
    <row r="5" spans="2:4" ht="11.25">
      <c r="B5" s="98" t="s">
        <v>6</v>
      </c>
      <c r="C5" s="99">
        <v>10.99</v>
      </c>
      <c r="D5" s="100">
        <v>14.19</v>
      </c>
    </row>
    <row r="6" spans="2:4" ht="11.25">
      <c r="B6" s="98" t="s">
        <v>7</v>
      </c>
      <c r="C6" s="99">
        <v>24.31</v>
      </c>
      <c r="D6" s="100">
        <v>22.57</v>
      </c>
    </row>
    <row r="7" spans="2:4" ht="11.25">
      <c r="B7" s="98" t="s">
        <v>8</v>
      </c>
      <c r="C7" s="99">
        <v>26.58</v>
      </c>
      <c r="D7" s="100">
        <v>33.93</v>
      </c>
    </row>
    <row r="8" spans="2:4" ht="11.25">
      <c r="B8" s="98" t="s">
        <v>9</v>
      </c>
      <c r="C8" s="99">
        <v>26.49</v>
      </c>
      <c r="D8" s="100">
        <v>26.03</v>
      </c>
    </row>
    <row r="9" spans="2:4" ht="11.25">
      <c r="B9" s="98" t="s">
        <v>10</v>
      </c>
      <c r="C9" s="99">
        <v>32.39</v>
      </c>
      <c r="D9" s="100">
        <v>24.77</v>
      </c>
    </row>
    <row r="10" spans="2:4" ht="11.25">
      <c r="B10" s="98" t="s">
        <v>11</v>
      </c>
      <c r="C10" s="99">
        <v>16.77</v>
      </c>
      <c r="D10" s="100">
        <v>50.03</v>
      </c>
    </row>
    <row r="11" spans="2:4" ht="11.25">
      <c r="B11" s="98" t="s">
        <v>12</v>
      </c>
      <c r="C11" s="99">
        <v>26.14</v>
      </c>
      <c r="D11" s="100">
        <v>19.14</v>
      </c>
    </row>
    <row r="12" spans="2:4" ht="11.25">
      <c r="B12" s="98" t="s">
        <v>13</v>
      </c>
      <c r="C12" s="99">
        <v>25.09</v>
      </c>
      <c r="D12" s="100">
        <v>23.88</v>
      </c>
    </row>
    <row r="13" spans="2:4" ht="11.25">
      <c r="B13" s="98" t="s">
        <v>14</v>
      </c>
      <c r="C13" s="99">
        <v>11.11</v>
      </c>
      <c r="D13" s="100">
        <v>37.66</v>
      </c>
    </row>
    <row r="14" spans="2:4" ht="11.25">
      <c r="B14" s="98" t="s">
        <v>15</v>
      </c>
      <c r="C14" s="99">
        <v>21.64</v>
      </c>
      <c r="D14" s="100">
        <v>20.95</v>
      </c>
    </row>
    <row r="15" spans="2:4" ht="11.25">
      <c r="B15" s="98" t="s">
        <v>16</v>
      </c>
      <c r="C15" s="99">
        <v>27.6</v>
      </c>
      <c r="D15" s="100">
        <v>24.33</v>
      </c>
    </row>
    <row r="16" spans="2:4" ht="11.25">
      <c r="B16" s="98" t="s">
        <v>17</v>
      </c>
      <c r="C16" s="99">
        <v>29.04</v>
      </c>
      <c r="D16" s="100">
        <v>4.47</v>
      </c>
    </row>
    <row r="17" spans="2:4" ht="11.25">
      <c r="B17" s="98" t="s">
        <v>18</v>
      </c>
      <c r="C17" s="99">
        <v>23.9</v>
      </c>
      <c r="D17" s="100">
        <v>48.22</v>
      </c>
    </row>
    <row r="18" spans="2:4" ht="11.25">
      <c r="B18" s="98" t="s">
        <v>19</v>
      </c>
      <c r="C18" s="99">
        <v>34.84</v>
      </c>
      <c r="D18" s="100">
        <v>12.88</v>
      </c>
    </row>
    <row r="19" spans="2:4" ht="11.25">
      <c r="B19" s="98" t="s">
        <v>20</v>
      </c>
      <c r="C19" s="99">
        <v>12.6</v>
      </c>
      <c r="D19" s="100">
        <v>6.12</v>
      </c>
    </row>
    <row r="20" spans="2:4" ht="11.25">
      <c r="B20" s="98" t="s">
        <v>21</v>
      </c>
      <c r="C20" s="99">
        <v>24.78</v>
      </c>
      <c r="D20" s="100">
        <v>36.66</v>
      </c>
    </row>
    <row r="21" spans="2:4" ht="11.25">
      <c r="B21" s="98" t="s">
        <v>22</v>
      </c>
      <c r="C21" s="99">
        <v>14.03</v>
      </c>
      <c r="D21" s="100">
        <v>5.02</v>
      </c>
    </row>
    <row r="22" spans="2:4" ht="11.25">
      <c r="B22" s="98" t="s">
        <v>23</v>
      </c>
      <c r="C22" s="99">
        <v>30.22</v>
      </c>
      <c r="D22" s="100">
        <v>38.46</v>
      </c>
    </row>
    <row r="23" spans="2:4" ht="11.25">
      <c r="B23" s="98" t="s">
        <v>24</v>
      </c>
      <c r="C23" s="99">
        <v>31.09</v>
      </c>
      <c r="D23" s="100">
        <v>15.65</v>
      </c>
    </row>
    <row r="24" spans="2:4" ht="11.25">
      <c r="B24" s="98" t="s">
        <v>25</v>
      </c>
      <c r="C24" s="99">
        <v>36.52</v>
      </c>
      <c r="D24" s="100">
        <v>26.7</v>
      </c>
    </row>
    <row r="25" spans="2:4" ht="11.25">
      <c r="B25" s="98" t="s">
        <v>26</v>
      </c>
      <c r="C25" s="99">
        <v>14.71</v>
      </c>
      <c r="D25" s="100">
        <v>19.48</v>
      </c>
    </row>
    <row r="26" spans="2:4" ht="11.25">
      <c r="B26" s="98" t="s">
        <v>27</v>
      </c>
      <c r="C26" s="99">
        <v>12.25</v>
      </c>
      <c r="D26" s="100">
        <v>14.03</v>
      </c>
    </row>
    <row r="27" spans="2:4" ht="11.25">
      <c r="B27" s="98" t="s">
        <v>28</v>
      </c>
      <c r="C27" s="99">
        <v>4.58</v>
      </c>
      <c r="D27" s="100">
        <v>41.04</v>
      </c>
    </row>
    <row r="28" spans="2:4" ht="11.25">
      <c r="B28" s="98" t="s">
        <v>29</v>
      </c>
      <c r="C28" s="99">
        <v>0</v>
      </c>
      <c r="D28" s="100">
        <v>42.47</v>
      </c>
    </row>
    <row r="29" spans="2:4" ht="11.25">
      <c r="B29" s="98" t="s">
        <v>30</v>
      </c>
      <c r="C29" s="99">
        <v>8.77</v>
      </c>
      <c r="D29" s="100">
        <v>26.76</v>
      </c>
    </row>
    <row r="30" spans="2:4" ht="11.25">
      <c r="B30" s="98" t="s">
        <v>156</v>
      </c>
      <c r="C30" s="99">
        <v>3.6</v>
      </c>
      <c r="D30" s="100">
        <v>24.65</v>
      </c>
    </row>
    <row r="31" spans="2:4" ht="11.25">
      <c r="B31" s="101" t="s">
        <v>32</v>
      </c>
      <c r="C31" s="102">
        <v>20</v>
      </c>
      <c r="D31" s="103">
        <v>4</v>
      </c>
    </row>
    <row r="33" ht="11.25">
      <c r="B33" s="44" t="s">
        <v>168</v>
      </c>
    </row>
    <row r="34" ht="11.25">
      <c r="B34" s="44" t="s">
        <v>169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44" customWidth="1"/>
    <col min="2" max="2" width="14.140625" style="44" customWidth="1"/>
    <col min="3" max="16384" width="11.421875" style="44" customWidth="1"/>
  </cols>
  <sheetData>
    <row r="1" ht="11.25">
      <c r="B1" s="65" t="s">
        <v>33</v>
      </c>
    </row>
    <row r="3" spans="2:6" ht="11.25" customHeight="1">
      <c r="B3" s="109" t="s">
        <v>34</v>
      </c>
      <c r="C3" s="110" t="s">
        <v>35</v>
      </c>
      <c r="D3" s="110"/>
      <c r="E3" s="110"/>
      <c r="F3" s="110"/>
    </row>
    <row r="4" spans="2:6" ht="11.25">
      <c r="B4" s="109"/>
      <c r="C4" s="43" t="s">
        <v>36</v>
      </c>
      <c r="D4" s="43" t="s">
        <v>37</v>
      </c>
      <c r="E4" s="43" t="s">
        <v>38</v>
      </c>
      <c r="F4" s="43" t="s">
        <v>39</v>
      </c>
    </row>
    <row r="5" spans="2:6" ht="11.25">
      <c r="B5" s="91" t="s">
        <v>40</v>
      </c>
      <c r="C5" s="92">
        <v>5311</v>
      </c>
      <c r="D5" s="92">
        <v>25975</v>
      </c>
      <c r="E5" s="92">
        <f>SUM(C5:D5)</f>
        <v>31286</v>
      </c>
      <c r="F5" s="92">
        <v>146</v>
      </c>
    </row>
    <row r="6" spans="2:6" ht="11.25">
      <c r="B6" s="91" t="s">
        <v>41</v>
      </c>
      <c r="C6" s="92">
        <v>5052</v>
      </c>
      <c r="D6" s="92">
        <v>24957</v>
      </c>
      <c r="E6" s="92">
        <f>SUM(C6:D6)</f>
        <v>30009</v>
      </c>
      <c r="F6" s="92">
        <v>100</v>
      </c>
    </row>
    <row r="7" spans="2:6" ht="11.25">
      <c r="B7" s="91" t="s">
        <v>42</v>
      </c>
      <c r="C7" s="92">
        <v>4927</v>
      </c>
      <c r="D7" s="92">
        <v>24754</v>
      </c>
      <c r="E7" s="92">
        <f>SUM(C7:D7)</f>
        <v>29681</v>
      </c>
      <c r="F7" s="92">
        <v>149</v>
      </c>
    </row>
    <row r="8" spans="2:6" ht="11.25">
      <c r="B8" s="48" t="s">
        <v>38</v>
      </c>
      <c r="C8" s="93">
        <f>SUM(C5:C7)</f>
        <v>15290</v>
      </c>
      <c r="D8" s="93">
        <f>SUM(D5:D7)</f>
        <v>75686</v>
      </c>
      <c r="E8" s="93">
        <f>SUM(E5:E7)</f>
        <v>90976</v>
      </c>
      <c r="F8" s="93">
        <f>SUM(F5:F7)</f>
        <v>395</v>
      </c>
    </row>
    <row r="9" spans="2:6" ht="11.25">
      <c r="B9" s="91" t="s">
        <v>43</v>
      </c>
      <c r="C9" s="94">
        <f>C8/$E$8</f>
        <v>0.16806630320084417</v>
      </c>
      <c r="D9" s="94">
        <v>0.832</v>
      </c>
      <c r="E9" s="94">
        <v>1</v>
      </c>
      <c r="F9" s="94">
        <f>F8/E8</f>
        <v>0.004341804431938093</v>
      </c>
    </row>
    <row r="11" ht="11.25">
      <c r="B11" s="44" t="s">
        <v>170</v>
      </c>
    </row>
    <row r="12" ht="11.25">
      <c r="B12" s="44" t="s">
        <v>171</v>
      </c>
    </row>
    <row r="13" ht="11.25">
      <c r="B13" s="44" t="s">
        <v>169</v>
      </c>
    </row>
  </sheetData>
  <sheetProtection selectLockedCells="1" selectUnlockedCells="1"/>
  <mergeCells count="2">
    <mergeCell ref="B3:B4"/>
    <mergeCell ref="C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PageLayoutView="0" workbookViewId="0" topLeftCell="A1">
      <selection activeCell="A1" sqref="A1"/>
    </sheetView>
  </sheetViews>
  <sheetFormatPr defaultColWidth="10.7109375" defaultRowHeight="15"/>
  <cols>
    <col min="1" max="1" width="3.7109375" style="44" customWidth="1"/>
    <col min="2" max="2" width="58.140625" style="44" customWidth="1"/>
    <col min="3" max="16384" width="10.7109375" style="44" customWidth="1"/>
  </cols>
  <sheetData>
    <row r="1" ht="11.25">
      <c r="B1" s="65" t="s">
        <v>172</v>
      </c>
    </row>
    <row r="2" ht="11.25">
      <c r="B2" s="80"/>
    </row>
    <row r="3" spans="2:6" ht="47.25" customHeight="1">
      <c r="B3" s="81"/>
      <c r="C3" s="43" t="s">
        <v>44</v>
      </c>
      <c r="D3" s="82" t="s">
        <v>45</v>
      </c>
      <c r="E3" s="83" t="s">
        <v>46</v>
      </c>
      <c r="F3" s="84" t="s">
        <v>47</v>
      </c>
    </row>
    <row r="4" spans="2:6" ht="11.25">
      <c r="B4" s="11" t="s">
        <v>48</v>
      </c>
      <c r="C4" s="16">
        <v>28.12</v>
      </c>
      <c r="D4" s="17">
        <v>17.8</v>
      </c>
      <c r="E4" s="18">
        <v>19.1</v>
      </c>
      <c r="F4" s="19">
        <v>18.8</v>
      </c>
    </row>
    <row r="5" spans="2:6" ht="11.25">
      <c r="B5" s="20" t="s">
        <v>49</v>
      </c>
      <c r="C5" s="21">
        <v>18.87</v>
      </c>
      <c r="D5" s="22">
        <v>31.9</v>
      </c>
      <c r="E5" s="23">
        <v>21.1</v>
      </c>
      <c r="F5" s="24">
        <v>20.4</v>
      </c>
    </row>
    <row r="6" spans="2:6" ht="21.75" customHeight="1">
      <c r="B6" s="20" t="s">
        <v>148</v>
      </c>
      <c r="C6" s="21">
        <v>4.28</v>
      </c>
      <c r="D6" s="22">
        <v>5.4</v>
      </c>
      <c r="E6" s="23">
        <v>20.2</v>
      </c>
      <c r="F6" s="24">
        <v>20</v>
      </c>
    </row>
    <row r="7" spans="2:6" ht="37.5" customHeight="1">
      <c r="B7" s="20" t="s">
        <v>50</v>
      </c>
      <c r="C7" s="21">
        <v>9.04</v>
      </c>
      <c r="D7" s="22">
        <v>7.8</v>
      </c>
      <c r="E7" s="23">
        <v>21.2</v>
      </c>
      <c r="F7" s="24">
        <v>20.8</v>
      </c>
    </row>
    <row r="8" spans="2:6" ht="11.25">
      <c r="B8" s="85" t="s">
        <v>51</v>
      </c>
      <c r="C8" s="25">
        <v>60.31</v>
      </c>
      <c r="D8" s="22">
        <f>SUM(D4:D7)</f>
        <v>62.9</v>
      </c>
      <c r="E8" s="26">
        <v>20.13</v>
      </c>
      <c r="F8" s="27">
        <v>20</v>
      </c>
    </row>
    <row r="9" spans="2:6" ht="22.5">
      <c r="B9" s="20" t="s">
        <v>52</v>
      </c>
      <c r="C9" s="21">
        <v>13.84</v>
      </c>
      <c r="D9" s="22">
        <v>15.6</v>
      </c>
      <c r="E9" s="23">
        <v>30.5</v>
      </c>
      <c r="F9" s="24">
        <v>31.7</v>
      </c>
    </row>
    <row r="10" spans="2:6" ht="11.25">
      <c r="B10" s="20" t="s">
        <v>53</v>
      </c>
      <c r="C10" s="21">
        <v>13.06</v>
      </c>
      <c r="D10" s="22">
        <v>8.5</v>
      </c>
      <c r="E10" s="23">
        <v>26.9</v>
      </c>
      <c r="F10" s="24">
        <v>27.4</v>
      </c>
    </row>
    <row r="11" spans="2:6" ht="22.5">
      <c r="B11" s="20" t="s">
        <v>54</v>
      </c>
      <c r="C11" s="21">
        <v>0.46</v>
      </c>
      <c r="D11" s="22">
        <v>0.3</v>
      </c>
      <c r="E11" s="23">
        <v>24.7</v>
      </c>
      <c r="F11" s="24">
        <v>26.1</v>
      </c>
    </row>
    <row r="12" spans="2:6" ht="11.25">
      <c r="B12" s="86" t="s">
        <v>55</v>
      </c>
      <c r="C12" s="21">
        <v>4.94</v>
      </c>
      <c r="D12" s="22">
        <v>6.3</v>
      </c>
      <c r="E12" s="23">
        <v>29.5</v>
      </c>
      <c r="F12" s="24">
        <v>28.9</v>
      </c>
    </row>
    <row r="13" spans="2:6" ht="11.25">
      <c r="B13" s="85" t="s">
        <v>56</v>
      </c>
      <c r="C13" s="25">
        <v>32.3</v>
      </c>
      <c r="D13" s="22">
        <f>SUM(D9:D12)</f>
        <v>30.700000000000003</v>
      </c>
      <c r="E13" s="28">
        <v>28.8</v>
      </c>
      <c r="F13" s="24">
        <v>29.9</v>
      </c>
    </row>
    <row r="14" spans="2:6" ht="11.25">
      <c r="B14" s="86" t="s">
        <v>57</v>
      </c>
      <c r="C14" s="21">
        <v>0.15</v>
      </c>
      <c r="D14" s="22">
        <v>0.1</v>
      </c>
      <c r="E14" s="23">
        <v>23.7</v>
      </c>
      <c r="F14" s="24">
        <v>24.8</v>
      </c>
    </row>
    <row r="15" spans="2:6" ht="11.25">
      <c r="B15" s="86" t="s">
        <v>58</v>
      </c>
      <c r="C15" s="21" t="s">
        <v>59</v>
      </c>
      <c r="D15" s="22">
        <v>1.6</v>
      </c>
      <c r="E15" s="23" t="s">
        <v>59</v>
      </c>
      <c r="F15" s="24">
        <v>23.3</v>
      </c>
    </row>
    <row r="16" spans="2:6" ht="11.25">
      <c r="B16" s="86" t="s">
        <v>60</v>
      </c>
      <c r="C16" s="21">
        <v>0.53</v>
      </c>
      <c r="D16" s="22">
        <v>0.3</v>
      </c>
      <c r="E16" s="23">
        <v>28.3</v>
      </c>
      <c r="F16" s="24">
        <v>28.6</v>
      </c>
    </row>
    <row r="17" spans="2:6" ht="11.25">
      <c r="B17" s="86" t="s">
        <v>61</v>
      </c>
      <c r="C17" s="21">
        <v>1.56</v>
      </c>
      <c r="D17" s="22">
        <v>1</v>
      </c>
      <c r="E17" s="23">
        <v>30.2</v>
      </c>
      <c r="F17" s="24">
        <v>28.2</v>
      </c>
    </row>
    <row r="18" spans="2:6" ht="11.25">
      <c r="B18" s="87" t="s">
        <v>62</v>
      </c>
      <c r="C18" s="29">
        <v>2.34</v>
      </c>
      <c r="D18" s="30">
        <f>SUM(D14:D17)</f>
        <v>3</v>
      </c>
      <c r="E18" s="31">
        <v>29.3</v>
      </c>
      <c r="F18" s="32">
        <v>25.5</v>
      </c>
    </row>
    <row r="19" spans="2:6" ht="11.25">
      <c r="B19" s="88" t="s">
        <v>63</v>
      </c>
      <c r="C19" s="33">
        <v>5.13</v>
      </c>
      <c r="D19" s="34">
        <v>3.4</v>
      </c>
      <c r="E19" s="35">
        <v>24.2</v>
      </c>
      <c r="F19" s="36">
        <v>23.5</v>
      </c>
    </row>
    <row r="20" spans="2:6" ht="11.25">
      <c r="B20" s="89" t="s">
        <v>64</v>
      </c>
      <c r="C20" s="37">
        <v>100.08</v>
      </c>
      <c r="D20" s="38">
        <f>SUM(D19,D18,D13,D8)</f>
        <v>100</v>
      </c>
      <c r="E20" s="39">
        <v>23.4</v>
      </c>
      <c r="F20" s="40">
        <v>23.3</v>
      </c>
    </row>
    <row r="21" spans="2:6" ht="11.25">
      <c r="B21" s="90"/>
      <c r="C21" s="41"/>
      <c r="D21" s="41"/>
      <c r="E21" s="42"/>
      <c r="F21" s="42"/>
    </row>
    <row r="22" ht="11.25">
      <c r="B22" s="44" t="s">
        <v>173</v>
      </c>
    </row>
    <row r="23" ht="11.25">
      <c r="B23" s="44" t="s">
        <v>174</v>
      </c>
    </row>
    <row r="24" ht="11.25">
      <c r="B24" s="44" t="s">
        <v>175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2"/>
  <sheetViews>
    <sheetView showGridLines="0" zoomScalePageLayoutView="0" workbookViewId="0" topLeftCell="A1">
      <selection activeCell="A1" sqref="A1"/>
    </sheetView>
  </sheetViews>
  <sheetFormatPr defaultColWidth="10.7109375" defaultRowHeight="15"/>
  <cols>
    <col min="1" max="1" width="3.7109375" style="44" customWidth="1"/>
    <col min="2" max="2" width="44.140625" style="44" customWidth="1"/>
    <col min="3" max="6" width="14.7109375" style="44" customWidth="1"/>
    <col min="7" max="16384" width="10.7109375" style="44" customWidth="1"/>
  </cols>
  <sheetData>
    <row r="1" ht="11.25">
      <c r="B1" s="65" t="s">
        <v>197</v>
      </c>
    </row>
    <row r="3" ht="11.25">
      <c r="F3" s="70" t="s">
        <v>147</v>
      </c>
    </row>
    <row r="4" ht="11.25">
      <c r="F4" s="70"/>
    </row>
    <row r="5" spans="3:6" ht="36.75" customHeight="1">
      <c r="C5" s="111" t="s">
        <v>150</v>
      </c>
      <c r="D5" s="111"/>
      <c r="E5" s="111" t="s">
        <v>149</v>
      </c>
      <c r="F5" s="111"/>
    </row>
    <row r="6" spans="3:6" ht="11.25">
      <c r="C6" s="14" t="s">
        <v>65</v>
      </c>
      <c r="D6" s="15" t="s">
        <v>66</v>
      </c>
      <c r="E6" s="14" t="s">
        <v>65</v>
      </c>
      <c r="F6" s="15" t="s">
        <v>66</v>
      </c>
    </row>
    <row r="7" spans="2:6" ht="11.25">
      <c r="B7" s="71" t="s">
        <v>67</v>
      </c>
      <c r="C7" s="72">
        <v>3.27</v>
      </c>
      <c r="D7" s="73">
        <v>1.31</v>
      </c>
      <c r="E7" s="72">
        <v>3.56</v>
      </c>
      <c r="F7" s="73">
        <v>1</v>
      </c>
    </row>
    <row r="8" spans="2:6" ht="11.25">
      <c r="B8" s="74" t="s">
        <v>146</v>
      </c>
      <c r="C8" s="72">
        <v>12.58</v>
      </c>
      <c r="D8" s="73">
        <v>5.06</v>
      </c>
      <c r="E8" s="72">
        <v>12.61</v>
      </c>
      <c r="F8" s="73">
        <v>5.28</v>
      </c>
    </row>
    <row r="9" spans="2:6" ht="11.25">
      <c r="B9" s="74" t="s">
        <v>68</v>
      </c>
      <c r="C9" s="72">
        <v>21.9</v>
      </c>
      <c r="D9" s="73">
        <v>12.6</v>
      </c>
      <c r="E9" s="72">
        <v>39.1</v>
      </c>
      <c r="F9" s="73">
        <v>25.9</v>
      </c>
    </row>
    <row r="10" spans="2:6" ht="11.25">
      <c r="B10" s="74" t="s">
        <v>69</v>
      </c>
      <c r="C10" s="72">
        <v>9.3</v>
      </c>
      <c r="D10" s="73">
        <v>13.7</v>
      </c>
      <c r="E10" s="72">
        <v>11</v>
      </c>
      <c r="F10" s="73">
        <v>20.4</v>
      </c>
    </row>
    <row r="11" spans="2:6" ht="11.25">
      <c r="B11" s="74" t="s">
        <v>70</v>
      </c>
      <c r="C11" s="72">
        <v>30</v>
      </c>
      <c r="D11" s="73">
        <v>48.7</v>
      </c>
      <c r="E11" s="72">
        <v>22.2</v>
      </c>
      <c r="F11" s="73">
        <v>38.2</v>
      </c>
    </row>
    <row r="12" spans="2:6" ht="11.25">
      <c r="B12" s="74" t="s">
        <v>71</v>
      </c>
      <c r="C12" s="72">
        <v>21.01</v>
      </c>
      <c r="D12" s="73">
        <v>7.98</v>
      </c>
      <c r="E12" s="72">
        <v>10.68</v>
      </c>
      <c r="F12" s="73">
        <v>3.21</v>
      </c>
    </row>
    <row r="13" spans="2:6" ht="11.25">
      <c r="B13" s="75" t="s">
        <v>72</v>
      </c>
      <c r="C13" s="72">
        <v>1.87</v>
      </c>
      <c r="D13" s="73">
        <v>10.57</v>
      </c>
      <c r="E13" s="72">
        <v>0.77</v>
      </c>
      <c r="F13" s="73">
        <v>6.04</v>
      </c>
    </row>
    <row r="14" spans="2:6" ht="11.25">
      <c r="B14" s="76" t="s">
        <v>64</v>
      </c>
      <c r="C14" s="77">
        <f>SUM(C7:C13)</f>
        <v>99.93</v>
      </c>
      <c r="D14" s="78">
        <f>SUM(D7:D13)</f>
        <v>99.92000000000002</v>
      </c>
      <c r="E14" s="77">
        <f>SUM(E7:E13)</f>
        <v>99.92</v>
      </c>
      <c r="F14" s="77">
        <f>SUM(F7:F13)</f>
        <v>100.03</v>
      </c>
    </row>
    <row r="15" spans="2:6" ht="11.25">
      <c r="B15" s="9"/>
      <c r="C15" s="79"/>
      <c r="D15" s="79"/>
      <c r="E15" s="79"/>
      <c r="F15" s="79"/>
    </row>
    <row r="16" ht="11.25">
      <c r="B16" s="44" t="s">
        <v>176</v>
      </c>
    </row>
    <row r="17" ht="11.25">
      <c r="B17" s="44" t="s">
        <v>177</v>
      </c>
    </row>
    <row r="18" ht="11.25">
      <c r="B18" s="44" t="s">
        <v>178</v>
      </c>
    </row>
    <row r="19" ht="11.25">
      <c r="B19" s="44" t="s">
        <v>179</v>
      </c>
    </row>
    <row r="20" ht="11.25">
      <c r="B20" s="44" t="s">
        <v>180</v>
      </c>
    </row>
    <row r="21" ht="11.25">
      <c r="B21" s="44" t="s">
        <v>181</v>
      </c>
    </row>
    <row r="22" ht="11.25">
      <c r="B22" s="44" t="s">
        <v>169</v>
      </c>
    </row>
  </sheetData>
  <sheetProtection selectLockedCells="1" selectUnlockedCells="1"/>
  <mergeCells count="2">
    <mergeCell ref="C5:D5"/>
    <mergeCell ref="E5:F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5"/>
  <sheetViews>
    <sheetView showGridLines="0" zoomScalePageLayoutView="0" workbookViewId="0" topLeftCell="A1">
      <selection activeCell="A1" sqref="A1"/>
    </sheetView>
  </sheetViews>
  <sheetFormatPr defaultColWidth="10.7109375" defaultRowHeight="15"/>
  <cols>
    <col min="1" max="1" width="3.7109375" style="44" customWidth="1"/>
    <col min="2" max="2" width="10.7109375" style="44" customWidth="1"/>
    <col min="3" max="3" width="28.7109375" style="44" customWidth="1"/>
    <col min="4" max="4" width="21.140625" style="44" customWidth="1"/>
    <col min="5" max="5" width="21.28125" style="44" customWidth="1"/>
    <col min="6" max="16384" width="10.7109375" style="44" customWidth="1"/>
  </cols>
  <sheetData>
    <row r="1" ht="11.25">
      <c r="B1" s="65" t="s">
        <v>159</v>
      </c>
    </row>
    <row r="3" spans="2:5" ht="31.5" customHeight="1">
      <c r="B3" s="104" t="s">
        <v>73</v>
      </c>
      <c r="C3" s="104" t="s">
        <v>3</v>
      </c>
      <c r="D3" s="105" t="s">
        <v>161</v>
      </c>
      <c r="E3" s="105" t="s">
        <v>160</v>
      </c>
    </row>
    <row r="4" spans="2:5" ht="11.25">
      <c r="B4" s="107">
        <v>42</v>
      </c>
      <c r="C4" s="104" t="s">
        <v>6</v>
      </c>
      <c r="D4" s="106">
        <v>44.4887702429716</v>
      </c>
      <c r="E4" s="106">
        <v>1127.04884615528</v>
      </c>
    </row>
    <row r="5" spans="2:5" ht="11.25">
      <c r="B5" s="107">
        <v>72</v>
      </c>
      <c r="C5" s="104" t="s">
        <v>7</v>
      </c>
      <c r="D5" s="106">
        <v>32.6516912899922</v>
      </c>
      <c r="E5" s="106">
        <v>867.84197282519</v>
      </c>
    </row>
    <row r="6" spans="2:5" ht="11.25">
      <c r="B6" s="107">
        <v>83</v>
      </c>
      <c r="C6" s="104" t="s">
        <v>8</v>
      </c>
      <c r="D6" s="106">
        <v>32.8322770799435</v>
      </c>
      <c r="E6" s="106">
        <v>908.07327841481</v>
      </c>
    </row>
    <row r="7" spans="2:5" ht="11.25">
      <c r="B7" s="107">
        <v>25</v>
      </c>
      <c r="C7" s="104" t="s">
        <v>9</v>
      </c>
      <c r="D7" s="106">
        <v>37.9471613842816</v>
      </c>
      <c r="E7" s="106">
        <v>911.93083566776</v>
      </c>
    </row>
    <row r="8" spans="2:5" ht="11.25">
      <c r="B8" s="107">
        <v>26</v>
      </c>
      <c r="C8" s="104" t="s">
        <v>10</v>
      </c>
      <c r="D8" s="106">
        <v>34.2116111988109</v>
      </c>
      <c r="E8" s="106">
        <v>804.964135710505</v>
      </c>
    </row>
    <row r="9" spans="2:5" ht="11.25">
      <c r="B9" s="107">
        <v>53</v>
      </c>
      <c r="C9" s="104" t="s">
        <v>11</v>
      </c>
      <c r="D9" s="106">
        <v>29.9598199283914</v>
      </c>
      <c r="E9" s="106">
        <v>938.408770399644</v>
      </c>
    </row>
    <row r="10" spans="2:5" ht="11.25">
      <c r="B10" s="107">
        <v>24</v>
      </c>
      <c r="C10" s="104" t="s">
        <v>12</v>
      </c>
      <c r="D10" s="106">
        <v>34.7089624321449</v>
      </c>
      <c r="E10" s="106">
        <v>703.075390376263</v>
      </c>
    </row>
    <row r="11" spans="2:5" ht="11.25">
      <c r="B11" s="107">
        <v>21</v>
      </c>
      <c r="C11" s="104" t="s">
        <v>13</v>
      </c>
      <c r="D11" s="106">
        <v>40.6097502720793</v>
      </c>
      <c r="E11" s="106">
        <v>916.963786664169</v>
      </c>
    </row>
    <row r="12" spans="2:5" ht="11.25">
      <c r="B12" s="107">
        <v>94</v>
      </c>
      <c r="C12" s="104" t="s">
        <v>14</v>
      </c>
      <c r="D12" s="106">
        <v>33.8201573413432</v>
      </c>
      <c r="E12" s="106">
        <v>909.762232482133</v>
      </c>
    </row>
    <row r="13" spans="2:5" ht="11.25">
      <c r="B13" s="107">
        <v>43</v>
      </c>
      <c r="C13" s="104" t="s">
        <v>15</v>
      </c>
      <c r="D13" s="106">
        <v>43.2778701446239</v>
      </c>
      <c r="E13" s="106">
        <v>973.417886206588</v>
      </c>
    </row>
    <row r="14" spans="2:5" ht="11.25">
      <c r="B14" s="107">
        <v>23</v>
      </c>
      <c r="C14" s="104" t="s">
        <v>16</v>
      </c>
      <c r="D14" s="106">
        <v>43.5148815339851</v>
      </c>
      <c r="E14" s="106">
        <v>829.096770083321</v>
      </c>
    </row>
    <row r="15" spans="2:5" ht="11.25">
      <c r="B15" s="107">
        <v>11</v>
      </c>
      <c r="C15" s="104" t="s">
        <v>17</v>
      </c>
      <c r="D15" s="106">
        <v>49.1435704167103</v>
      </c>
      <c r="E15" s="106">
        <v>1037.94846151836</v>
      </c>
    </row>
    <row r="16" spans="2:5" ht="11.25">
      <c r="B16" s="107">
        <v>91</v>
      </c>
      <c r="C16" s="104" t="s">
        <v>18</v>
      </c>
      <c r="D16" s="106">
        <v>29.9697975138569</v>
      </c>
      <c r="E16" s="106">
        <v>926.31814545313</v>
      </c>
    </row>
    <row r="17" spans="2:5" ht="11.25">
      <c r="B17" s="107">
        <v>74</v>
      </c>
      <c r="C17" s="104" t="s">
        <v>19</v>
      </c>
      <c r="D17" s="106">
        <v>45.0048265074821</v>
      </c>
      <c r="E17" s="106">
        <v>936.481278528743</v>
      </c>
    </row>
    <row r="18" spans="2:5" ht="11.25">
      <c r="B18" s="107">
        <v>41</v>
      </c>
      <c r="C18" s="104" t="s">
        <v>20</v>
      </c>
      <c r="D18" s="106">
        <v>52.3870692103368</v>
      </c>
      <c r="E18" s="106">
        <v>982.300487914478</v>
      </c>
    </row>
    <row r="19" spans="2:5" ht="11.25">
      <c r="B19" s="107">
        <v>73</v>
      </c>
      <c r="C19" s="104" t="s">
        <v>21</v>
      </c>
      <c r="D19" s="106">
        <v>28.4246535900253</v>
      </c>
      <c r="E19" s="106">
        <v>964.474776276216</v>
      </c>
    </row>
    <row r="20" spans="2:5" ht="11.25">
      <c r="B20" s="107">
        <v>31</v>
      </c>
      <c r="C20" s="104" t="s">
        <v>22</v>
      </c>
      <c r="D20" s="106">
        <v>52.8070029078291</v>
      </c>
      <c r="E20" s="106">
        <v>1102.45555349156</v>
      </c>
    </row>
    <row r="21" spans="2:5" ht="11.25">
      <c r="B21" s="107">
        <v>52</v>
      </c>
      <c r="C21" s="104" t="s">
        <v>23</v>
      </c>
      <c r="D21" s="106">
        <v>27.2672406306164</v>
      </c>
      <c r="E21" s="106">
        <v>787.621392814927</v>
      </c>
    </row>
    <row r="22" spans="2:5" ht="11.25">
      <c r="B22" s="107">
        <v>22</v>
      </c>
      <c r="C22" s="104" t="s">
        <v>24</v>
      </c>
      <c r="D22" s="106">
        <v>51.6209446260488</v>
      </c>
      <c r="E22" s="106">
        <v>886.434633462745</v>
      </c>
    </row>
    <row r="23" spans="2:5" ht="11.25">
      <c r="B23" s="107">
        <v>54</v>
      </c>
      <c r="C23" s="104" t="s">
        <v>25</v>
      </c>
      <c r="D23" s="106">
        <v>22.8868874555371</v>
      </c>
      <c r="E23" s="106">
        <v>709.678455666746</v>
      </c>
    </row>
    <row r="24" spans="2:5" ht="11.25">
      <c r="B24" s="107">
        <v>93</v>
      </c>
      <c r="C24" s="104" t="s">
        <v>26</v>
      </c>
      <c r="D24" s="106">
        <v>38.9478008562437</v>
      </c>
      <c r="E24" s="106">
        <v>969.898730012288</v>
      </c>
    </row>
    <row r="25" spans="2:5" ht="11.25">
      <c r="B25" s="107">
        <v>82</v>
      </c>
      <c r="C25" s="104" t="s">
        <v>27</v>
      </c>
      <c r="D25" s="106">
        <v>44.1675564602869</v>
      </c>
      <c r="E25" s="106">
        <v>1051.98787239872</v>
      </c>
    </row>
    <row r="26" spans="2:5" ht="11.25">
      <c r="B26" s="107" t="s">
        <v>74</v>
      </c>
      <c r="C26" s="104" t="s">
        <v>28</v>
      </c>
      <c r="D26" s="106">
        <v>29.5566602968106</v>
      </c>
      <c r="E26" s="106">
        <v>1029.4077242768</v>
      </c>
    </row>
    <row r="27" spans="2:5" ht="11.25">
      <c r="B27" s="107" t="s">
        <v>75</v>
      </c>
      <c r="C27" s="104" t="s">
        <v>29</v>
      </c>
      <c r="D27" s="106">
        <v>23.720448405936</v>
      </c>
      <c r="E27" s="106">
        <v>1098.67535734318</v>
      </c>
    </row>
    <row r="28" spans="2:5" ht="11.25">
      <c r="B28" s="107" t="s">
        <v>76</v>
      </c>
      <c r="C28" s="104" t="s">
        <v>30</v>
      </c>
      <c r="D28" s="106">
        <v>63.8287128149361</v>
      </c>
      <c r="E28" s="106">
        <v>1995.2855625949</v>
      </c>
    </row>
    <row r="29" spans="2:5" ht="11.25">
      <c r="B29" s="107" t="s">
        <v>77</v>
      </c>
      <c r="C29" s="104" t="s">
        <v>31</v>
      </c>
      <c r="D29" s="106">
        <v>34.3305057301608</v>
      </c>
      <c r="E29" s="106">
        <v>1499.39598403287</v>
      </c>
    </row>
    <row r="31" ht="11.25">
      <c r="B31" s="56" t="s">
        <v>182</v>
      </c>
    </row>
    <row r="32" ht="11.25">
      <c r="B32" s="44" t="s">
        <v>183</v>
      </c>
    </row>
    <row r="33" ht="11.25">
      <c r="B33" s="44" t="s">
        <v>184</v>
      </c>
    </row>
    <row r="34" ht="11.25">
      <c r="B34" s="44" t="s">
        <v>185</v>
      </c>
    </row>
    <row r="35" ht="11.25">
      <c r="B35" s="44" t="s">
        <v>186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24"/>
  <sheetViews>
    <sheetView showGridLines="0" zoomScalePageLayoutView="0" workbookViewId="0" topLeftCell="A1">
      <selection activeCell="A1" sqref="A1"/>
    </sheetView>
  </sheetViews>
  <sheetFormatPr defaultColWidth="10.7109375" defaultRowHeight="15"/>
  <cols>
    <col min="1" max="1" width="3.7109375" style="44" customWidth="1"/>
    <col min="2" max="2" width="10.7109375" style="44" customWidth="1"/>
    <col min="3" max="3" width="19.421875" style="44" customWidth="1"/>
    <col min="4" max="16384" width="10.7109375" style="44" customWidth="1"/>
  </cols>
  <sheetData>
    <row r="1" spans="2:6" ht="24" customHeight="1">
      <c r="B1" s="114" t="s">
        <v>78</v>
      </c>
      <c r="C1" s="114"/>
      <c r="D1" s="114"/>
      <c r="E1" s="114"/>
      <c r="F1" s="114"/>
    </row>
    <row r="3" spans="2:4" ht="22.5">
      <c r="B3" s="57"/>
      <c r="C3" s="57"/>
      <c r="D3" s="1" t="s">
        <v>79</v>
      </c>
    </row>
    <row r="4" spans="2:4" ht="33" customHeight="1">
      <c r="B4" s="115" t="s">
        <v>80</v>
      </c>
      <c r="C4" s="115"/>
      <c r="D4" s="2" t="s">
        <v>81</v>
      </c>
    </row>
    <row r="5" spans="2:4" ht="15" customHeight="1">
      <c r="B5" s="112" t="s">
        <v>82</v>
      </c>
      <c r="C5" s="58" t="s">
        <v>83</v>
      </c>
      <c r="D5" s="3" t="s">
        <v>84</v>
      </c>
    </row>
    <row r="6" spans="2:4" ht="11.25">
      <c r="B6" s="112"/>
      <c r="C6" s="59" t="s">
        <v>85</v>
      </c>
      <c r="D6" s="4" t="s">
        <v>86</v>
      </c>
    </row>
    <row r="7" spans="2:4" ht="13.5" customHeight="1">
      <c r="B7" s="116" t="s">
        <v>130</v>
      </c>
      <c r="C7" s="58" t="s">
        <v>87</v>
      </c>
      <c r="D7" s="3" t="s">
        <v>88</v>
      </c>
    </row>
    <row r="8" spans="2:4" ht="11.25">
      <c r="B8" s="116"/>
      <c r="C8" s="60" t="s">
        <v>89</v>
      </c>
      <c r="D8" s="5" t="s">
        <v>84</v>
      </c>
    </row>
    <row r="9" spans="2:4" ht="13.5" customHeight="1">
      <c r="B9" s="112" t="s">
        <v>90</v>
      </c>
      <c r="C9" s="61" t="s">
        <v>91</v>
      </c>
      <c r="D9" s="3" t="s">
        <v>92</v>
      </c>
    </row>
    <row r="10" spans="2:4" ht="22.5">
      <c r="B10" s="112"/>
      <c r="C10" s="62" t="s">
        <v>93</v>
      </c>
      <c r="D10" s="5" t="s">
        <v>86</v>
      </c>
    </row>
    <row r="11" spans="2:4" ht="11.25">
      <c r="B11" s="112"/>
      <c r="C11" s="62" t="s">
        <v>94</v>
      </c>
      <c r="D11" s="5" t="s">
        <v>84</v>
      </c>
    </row>
    <row r="12" spans="2:4" ht="45">
      <c r="B12" s="112"/>
      <c r="C12" s="62" t="s">
        <v>95</v>
      </c>
      <c r="D12" s="5" t="s">
        <v>96</v>
      </c>
    </row>
    <row r="13" spans="2:4" ht="22.5">
      <c r="B13" s="112"/>
      <c r="C13" s="63" t="s">
        <v>97</v>
      </c>
      <c r="D13" s="4" t="s">
        <v>98</v>
      </c>
    </row>
    <row r="14" spans="2:4" ht="15" customHeight="1">
      <c r="B14" s="113" t="s">
        <v>99</v>
      </c>
      <c r="C14" s="61" t="s">
        <v>100</v>
      </c>
      <c r="D14" s="3" t="s">
        <v>84</v>
      </c>
    </row>
    <row r="15" spans="2:4" ht="11.25">
      <c r="B15" s="113"/>
      <c r="C15" s="62" t="s">
        <v>101</v>
      </c>
      <c r="D15" s="5" t="s">
        <v>102</v>
      </c>
    </row>
    <row r="16" spans="2:4" ht="11.25">
      <c r="B16" s="113"/>
      <c r="C16" s="63" t="s">
        <v>103</v>
      </c>
      <c r="D16" s="4" t="s">
        <v>104</v>
      </c>
    </row>
    <row r="17" spans="2:3" ht="11.25">
      <c r="B17" s="6"/>
      <c r="C17" s="66"/>
    </row>
    <row r="18" spans="2:3" ht="11.25">
      <c r="B18" s="44" t="s">
        <v>151</v>
      </c>
      <c r="C18" s="66"/>
    </row>
    <row r="19" spans="2:3" ht="11.25">
      <c r="B19" s="65" t="s">
        <v>187</v>
      </c>
      <c r="C19" s="66"/>
    </row>
    <row r="20" spans="2:3" ht="11.25">
      <c r="B20" s="8" t="s">
        <v>194</v>
      </c>
      <c r="C20" s="66"/>
    </row>
    <row r="21" spans="2:3" ht="11.25">
      <c r="B21" s="9" t="s">
        <v>105</v>
      </c>
      <c r="C21" s="66"/>
    </row>
    <row r="22" spans="2:3" ht="11.25">
      <c r="B22" s="9" t="s">
        <v>106</v>
      </c>
      <c r="C22" s="66"/>
    </row>
    <row r="23" ht="11.25">
      <c r="B23" s="67" t="s">
        <v>152</v>
      </c>
    </row>
    <row r="24" ht="11.25">
      <c r="B24" s="8" t="s">
        <v>195</v>
      </c>
    </row>
  </sheetData>
  <sheetProtection selectLockedCells="1" selectUnlockedCells="1"/>
  <mergeCells count="6">
    <mergeCell ref="B9:B13"/>
    <mergeCell ref="B14:B16"/>
    <mergeCell ref="B1:F1"/>
    <mergeCell ref="B4:C4"/>
    <mergeCell ref="B5:B6"/>
    <mergeCell ref="B7:B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J33"/>
  <sheetViews>
    <sheetView showGridLines="0" zoomScalePageLayoutView="0" workbookViewId="0" topLeftCell="A1">
      <selection activeCell="A1" sqref="A1"/>
    </sheetView>
  </sheetViews>
  <sheetFormatPr defaultColWidth="10.7109375" defaultRowHeight="15"/>
  <cols>
    <col min="1" max="1" width="3.7109375" style="44" customWidth="1"/>
    <col min="2" max="2" width="44.28125" style="44" customWidth="1"/>
    <col min="3" max="3" width="15.140625" style="44" customWidth="1"/>
    <col min="4" max="4" width="15.28125" style="44" customWidth="1"/>
    <col min="5" max="16384" width="10.7109375" style="44" customWidth="1"/>
  </cols>
  <sheetData>
    <row r="1" spans="2:4" ht="22.5" customHeight="1">
      <c r="B1" s="117" t="s">
        <v>107</v>
      </c>
      <c r="C1" s="118"/>
      <c r="D1" s="118"/>
    </row>
    <row r="3" spans="2:4" ht="11.25">
      <c r="B3" s="48"/>
      <c r="C3" s="10" t="s">
        <v>108</v>
      </c>
      <c r="D3" s="10" t="s">
        <v>109</v>
      </c>
    </row>
    <row r="4" spans="2:4" ht="11.25">
      <c r="B4" s="11" t="s">
        <v>190</v>
      </c>
      <c r="C4" s="33">
        <v>0.11</v>
      </c>
      <c r="D4" s="33">
        <v>0.2</v>
      </c>
    </row>
    <row r="5" spans="2:4" ht="11.25">
      <c r="B5" s="11" t="s">
        <v>110</v>
      </c>
      <c r="C5" s="33">
        <v>0.67</v>
      </c>
      <c r="D5" s="33">
        <v>2.2</v>
      </c>
    </row>
    <row r="6" spans="2:4" ht="11.25">
      <c r="B6" s="11" t="s">
        <v>191</v>
      </c>
      <c r="C6" s="33">
        <v>1.02</v>
      </c>
      <c r="D6" s="33">
        <v>1.9</v>
      </c>
    </row>
    <row r="7" spans="2:4" ht="11.25">
      <c r="B7" s="11" t="s">
        <v>111</v>
      </c>
      <c r="C7" s="33">
        <v>1.4</v>
      </c>
      <c r="D7" s="33">
        <v>1.5</v>
      </c>
    </row>
    <row r="8" spans="2:4" ht="11.25">
      <c r="B8" s="12" t="s">
        <v>112</v>
      </c>
      <c r="C8" s="68">
        <f>SUM(C4:C7)</f>
        <v>3.2</v>
      </c>
      <c r="D8" s="68">
        <f>SUM(D4:D7)</f>
        <v>5.800000000000001</v>
      </c>
    </row>
    <row r="9" spans="2:4" ht="11.25">
      <c r="B9" s="11" t="s">
        <v>113</v>
      </c>
      <c r="C9" s="33">
        <v>77.6</v>
      </c>
      <c r="D9" s="33">
        <v>80.8</v>
      </c>
    </row>
    <row r="10" spans="2:4" ht="11.25">
      <c r="B10" s="11" t="s">
        <v>114</v>
      </c>
      <c r="C10" s="33">
        <v>2.72</v>
      </c>
      <c r="D10" s="33">
        <v>2.4</v>
      </c>
    </row>
    <row r="11" spans="2:4" ht="11.25">
      <c r="B11" s="12" t="s">
        <v>115</v>
      </c>
      <c r="C11" s="68">
        <f>SUM(C9:C10)</f>
        <v>80.32</v>
      </c>
      <c r="D11" s="68">
        <f>SUM(D9:D10)</f>
        <v>83.2</v>
      </c>
    </row>
    <row r="12" spans="2:4" ht="11.25">
      <c r="B12" s="11" t="s">
        <v>116</v>
      </c>
      <c r="C12" s="33">
        <v>3.42</v>
      </c>
      <c r="D12" s="33">
        <v>3.7</v>
      </c>
    </row>
    <row r="13" spans="2:4" ht="11.25">
      <c r="B13" s="11" t="s">
        <v>117</v>
      </c>
      <c r="C13" s="33">
        <v>1.01</v>
      </c>
      <c r="D13" s="33">
        <v>1.2</v>
      </c>
    </row>
    <row r="14" spans="2:4" ht="11.25">
      <c r="B14" s="11" t="s">
        <v>118</v>
      </c>
      <c r="C14" s="33">
        <v>2.72</v>
      </c>
      <c r="D14" s="33">
        <v>1.1</v>
      </c>
    </row>
    <row r="15" spans="2:4" ht="22.5">
      <c r="B15" s="11" t="s">
        <v>192</v>
      </c>
      <c r="C15" s="33">
        <v>2.6</v>
      </c>
      <c r="D15" s="33">
        <v>4.9</v>
      </c>
    </row>
    <row r="16" spans="2:4" ht="11.25">
      <c r="B16" s="11" t="s">
        <v>193</v>
      </c>
      <c r="C16" s="33">
        <v>0.67</v>
      </c>
      <c r="D16" s="33">
        <v>0.1</v>
      </c>
    </row>
    <row r="17" spans="2:4" ht="11.25">
      <c r="B17" s="11" t="s">
        <v>119</v>
      </c>
      <c r="C17" s="33">
        <v>0.5</v>
      </c>
      <c r="D17" s="33" t="s">
        <v>120</v>
      </c>
    </row>
    <row r="18" spans="2:4" ht="11.25">
      <c r="B18" s="11" t="s">
        <v>121</v>
      </c>
      <c r="C18" s="33">
        <v>5.63</v>
      </c>
      <c r="D18" s="33" t="s">
        <v>120</v>
      </c>
    </row>
    <row r="19" spans="2:4" ht="11.25">
      <c r="B19" s="12" t="s">
        <v>122</v>
      </c>
      <c r="C19" s="68">
        <f>SUM(C12:C18)</f>
        <v>16.55</v>
      </c>
      <c r="D19" s="68">
        <f>SUM(D12:D18)</f>
        <v>11</v>
      </c>
    </row>
    <row r="20" spans="2:4" ht="11.25">
      <c r="B20" s="12" t="s">
        <v>64</v>
      </c>
      <c r="C20" s="69">
        <f>SUM(C19,C11,C8)</f>
        <v>100.07</v>
      </c>
      <c r="D20" s="69">
        <f>SUM(D19,D11,D8)</f>
        <v>100</v>
      </c>
    </row>
    <row r="21" spans="2:4" ht="11.25">
      <c r="B21" s="44" t="s">
        <v>123</v>
      </c>
      <c r="C21" s="41"/>
      <c r="D21" s="41"/>
    </row>
    <row r="22" spans="2:4" ht="11.25">
      <c r="B22" s="44" t="s">
        <v>154</v>
      </c>
      <c r="C22" s="66"/>
      <c r="D22" s="66"/>
    </row>
    <row r="23" ht="11.25">
      <c r="B23" s="44" t="s">
        <v>124</v>
      </c>
    </row>
    <row r="25" spans="2:4" ht="30.75" customHeight="1">
      <c r="B25" s="117" t="s">
        <v>125</v>
      </c>
      <c r="C25" s="117"/>
      <c r="D25" s="117"/>
    </row>
    <row r="26" spans="2:10" ht="11.25">
      <c r="B26" s="13"/>
      <c r="C26" s="10">
        <v>2004</v>
      </c>
      <c r="D26" s="10">
        <v>2008</v>
      </c>
      <c r="E26" s="10">
        <v>2009</v>
      </c>
      <c r="F26" s="10">
        <v>2010</v>
      </c>
      <c r="G26" s="10">
        <v>2011</v>
      </c>
      <c r="H26" s="10">
        <v>2012</v>
      </c>
      <c r="I26" s="10">
        <v>2013</v>
      </c>
      <c r="J26" s="10">
        <v>2014</v>
      </c>
    </row>
    <row r="27" spans="2:10" ht="11.25">
      <c r="B27" s="11" t="s">
        <v>112</v>
      </c>
      <c r="C27" s="43">
        <v>3.2</v>
      </c>
      <c r="D27" s="43">
        <v>6.8</v>
      </c>
      <c r="E27" s="43">
        <v>7.6</v>
      </c>
      <c r="F27" s="43">
        <v>9</v>
      </c>
      <c r="G27" s="43">
        <v>9.5</v>
      </c>
      <c r="H27" s="43">
        <v>9.1</v>
      </c>
      <c r="I27" s="43">
        <v>8.5</v>
      </c>
      <c r="J27" s="43">
        <v>5.8</v>
      </c>
    </row>
    <row r="28" spans="2:10" ht="11.25">
      <c r="B28" s="11" t="s">
        <v>115</v>
      </c>
      <c r="C28" s="43">
        <v>80.2</v>
      </c>
      <c r="D28" s="43">
        <v>82.1</v>
      </c>
      <c r="E28" s="43">
        <v>80</v>
      </c>
      <c r="F28" s="43">
        <v>78.7</v>
      </c>
      <c r="G28" s="43">
        <v>78</v>
      </c>
      <c r="H28" s="43">
        <v>78.7</v>
      </c>
      <c r="I28" s="43">
        <v>79</v>
      </c>
      <c r="J28" s="43">
        <v>83.2</v>
      </c>
    </row>
    <row r="29" spans="2:10" ht="11.25">
      <c r="B29" s="11" t="s">
        <v>122</v>
      </c>
      <c r="C29" s="43">
        <v>16.6</v>
      </c>
      <c r="D29" s="43">
        <v>11.1</v>
      </c>
      <c r="E29" s="43">
        <v>12.4</v>
      </c>
      <c r="F29" s="43">
        <v>12.3</v>
      </c>
      <c r="G29" s="43">
        <v>12.5</v>
      </c>
      <c r="H29" s="43">
        <v>12.2</v>
      </c>
      <c r="I29" s="43">
        <v>12.5</v>
      </c>
      <c r="J29" s="43">
        <v>11</v>
      </c>
    </row>
    <row r="30" spans="2:10" ht="11.25">
      <c r="B30" s="12" t="s">
        <v>64</v>
      </c>
      <c r="C30" s="43">
        <f aca="true" t="shared" si="0" ref="C30:J30">SUM(C27:C29)</f>
        <v>100</v>
      </c>
      <c r="D30" s="43">
        <f t="shared" si="0"/>
        <v>99.99999999999999</v>
      </c>
      <c r="E30" s="43">
        <f t="shared" si="0"/>
        <v>100</v>
      </c>
      <c r="F30" s="43">
        <f t="shared" si="0"/>
        <v>100</v>
      </c>
      <c r="G30" s="43">
        <f t="shared" si="0"/>
        <v>100</v>
      </c>
      <c r="H30" s="43">
        <f t="shared" si="0"/>
        <v>100</v>
      </c>
      <c r="I30" s="43">
        <f t="shared" si="0"/>
        <v>100</v>
      </c>
      <c r="J30" s="43">
        <f t="shared" si="0"/>
        <v>100</v>
      </c>
    </row>
    <row r="31" ht="11.25">
      <c r="B31" s="44" t="s">
        <v>126</v>
      </c>
    </row>
    <row r="32" ht="11.25">
      <c r="B32" s="44" t="s">
        <v>153</v>
      </c>
    </row>
    <row r="33" ht="11.25">
      <c r="B33" s="44" t="s">
        <v>158</v>
      </c>
    </row>
  </sheetData>
  <sheetProtection selectLockedCells="1" selectUnlockedCells="1"/>
  <mergeCells count="2">
    <mergeCell ref="B1:D1"/>
    <mergeCell ref="B25:D25"/>
  </mergeCells>
  <printOptions/>
  <pageMargins left="0.7" right="0.7" top="0.75" bottom="0.75" header="0.5118055555555555" footer="0.5118055555555555"/>
  <pageSetup horizontalDpi="300" verticalDpi="300" orientation="portrait" paperSize="9"/>
  <ignoredErrors>
    <ignoredError sqref="C30:J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F25"/>
  <sheetViews>
    <sheetView showGridLines="0" zoomScalePageLayoutView="0" workbookViewId="0" topLeftCell="A1">
      <selection activeCell="A1" sqref="A1"/>
    </sheetView>
  </sheetViews>
  <sheetFormatPr defaultColWidth="10.7109375" defaultRowHeight="15"/>
  <cols>
    <col min="1" max="1" width="3.7109375" style="44" customWidth="1"/>
    <col min="2" max="2" width="10.7109375" style="44" customWidth="1"/>
    <col min="3" max="3" width="18.140625" style="44" customWidth="1"/>
    <col min="4" max="16384" width="10.7109375" style="44" customWidth="1"/>
  </cols>
  <sheetData>
    <row r="1" spans="2:6" ht="24" customHeight="1">
      <c r="B1" s="114" t="s">
        <v>127</v>
      </c>
      <c r="C1" s="114"/>
      <c r="D1" s="114"/>
      <c r="E1" s="114"/>
      <c r="F1" s="114"/>
    </row>
    <row r="3" spans="2:4" ht="22.5">
      <c r="B3" s="57"/>
      <c r="C3" s="57"/>
      <c r="D3" s="1" t="s">
        <v>128</v>
      </c>
    </row>
    <row r="4" spans="2:4" ht="33" customHeight="1">
      <c r="B4" s="115" t="s">
        <v>80</v>
      </c>
      <c r="C4" s="115"/>
      <c r="D4" s="2" t="s">
        <v>81</v>
      </c>
    </row>
    <row r="5" spans="2:4" ht="15" customHeight="1">
      <c r="B5" s="112" t="s">
        <v>82</v>
      </c>
      <c r="C5" s="58" t="s">
        <v>83</v>
      </c>
      <c r="D5" s="3" t="s">
        <v>84</v>
      </c>
    </row>
    <row r="6" spans="2:4" ht="11.25">
      <c r="B6" s="112"/>
      <c r="C6" s="59" t="s">
        <v>85</v>
      </c>
      <c r="D6" s="4" t="s">
        <v>129</v>
      </c>
    </row>
    <row r="7" spans="2:4" ht="13.5" customHeight="1">
      <c r="B7" s="119" t="s">
        <v>130</v>
      </c>
      <c r="C7" s="58" t="s">
        <v>131</v>
      </c>
      <c r="D7" s="3" t="s">
        <v>84</v>
      </c>
    </row>
    <row r="8" spans="2:4" ht="11.25">
      <c r="B8" s="119"/>
      <c r="C8" s="60" t="s">
        <v>132</v>
      </c>
      <c r="D8" s="5" t="s">
        <v>133</v>
      </c>
    </row>
    <row r="9" spans="2:4" ht="11.25">
      <c r="B9" s="119"/>
      <c r="C9" s="60" t="s">
        <v>134</v>
      </c>
      <c r="D9" s="5" t="s">
        <v>135</v>
      </c>
    </row>
    <row r="10" spans="2:4" ht="11.25">
      <c r="B10" s="119"/>
      <c r="C10" s="60" t="s">
        <v>136</v>
      </c>
      <c r="D10" s="4" t="s">
        <v>137</v>
      </c>
    </row>
    <row r="11" spans="2:4" ht="15" customHeight="1">
      <c r="B11" s="112" t="s">
        <v>90</v>
      </c>
      <c r="C11" s="61" t="s">
        <v>91</v>
      </c>
      <c r="D11" s="3" t="s">
        <v>138</v>
      </c>
    </row>
    <row r="12" spans="2:4" ht="22.5">
      <c r="B12" s="112"/>
      <c r="C12" s="62" t="s">
        <v>93</v>
      </c>
      <c r="D12" s="5" t="s">
        <v>98</v>
      </c>
    </row>
    <row r="13" spans="2:4" ht="11.25">
      <c r="B13" s="112"/>
      <c r="C13" s="62" t="s">
        <v>94</v>
      </c>
      <c r="D13" s="5" t="s">
        <v>84</v>
      </c>
    </row>
    <row r="14" spans="2:4" ht="45">
      <c r="B14" s="112"/>
      <c r="C14" s="62" t="s">
        <v>139</v>
      </c>
      <c r="D14" s="5" t="s">
        <v>140</v>
      </c>
    </row>
    <row r="15" spans="2:4" ht="22.5">
      <c r="B15" s="112"/>
      <c r="C15" s="63" t="s">
        <v>141</v>
      </c>
      <c r="D15" s="4" t="s">
        <v>92</v>
      </c>
    </row>
    <row r="16" spans="2:4" ht="15" customHeight="1">
      <c r="B16" s="113" t="s">
        <v>99</v>
      </c>
      <c r="C16" s="61" t="s">
        <v>100</v>
      </c>
      <c r="D16" s="3" t="s">
        <v>84</v>
      </c>
    </row>
    <row r="17" spans="2:4" ht="11.25">
      <c r="B17" s="113"/>
      <c r="C17" s="62" t="s">
        <v>101</v>
      </c>
      <c r="D17" s="5" t="s">
        <v>142</v>
      </c>
    </row>
    <row r="18" spans="2:4" ht="11.25">
      <c r="B18" s="113"/>
      <c r="C18" s="63" t="s">
        <v>143</v>
      </c>
      <c r="D18" s="4" t="s">
        <v>144</v>
      </c>
    </row>
    <row r="19" spans="2:4" ht="11.25">
      <c r="B19" s="6"/>
      <c r="C19" s="64"/>
      <c r="D19" s="7"/>
    </row>
    <row r="20" spans="2:3" ht="11.25">
      <c r="B20" s="65" t="s">
        <v>187</v>
      </c>
      <c r="C20" s="66"/>
    </row>
    <row r="21" spans="2:3" ht="11.25">
      <c r="B21" s="8" t="s">
        <v>188</v>
      </c>
      <c r="C21" s="66"/>
    </row>
    <row r="22" spans="2:3" ht="11.25">
      <c r="B22" s="9" t="s">
        <v>105</v>
      </c>
      <c r="C22" s="66"/>
    </row>
    <row r="23" spans="2:3" ht="11.25">
      <c r="B23" s="9" t="s">
        <v>106</v>
      </c>
      <c r="C23" s="66"/>
    </row>
    <row r="24" ht="11.25">
      <c r="B24" s="67" t="s">
        <v>152</v>
      </c>
    </row>
    <row r="25" ht="11.25">
      <c r="B25" s="8" t="s">
        <v>189</v>
      </c>
    </row>
  </sheetData>
  <sheetProtection selectLockedCells="1" selectUnlockedCells="1"/>
  <mergeCells count="6">
    <mergeCell ref="B11:B15"/>
    <mergeCell ref="B16:B18"/>
    <mergeCell ref="B1:F1"/>
    <mergeCell ref="B4:C4"/>
    <mergeCell ref="B5:B6"/>
    <mergeCell ref="B7: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JEANDET, Stéphane</dc:creator>
  <cp:keywords/>
  <dc:description/>
  <cp:lastModifiedBy>Jeandet Stéphane</cp:lastModifiedBy>
  <dcterms:created xsi:type="dcterms:W3CDTF">2016-10-03T07:48:48Z</dcterms:created>
  <dcterms:modified xsi:type="dcterms:W3CDTF">2016-11-02T09:46:03Z</dcterms:modified>
  <cp:category/>
  <cp:version/>
  <cp:contentType/>
  <cp:contentStatus/>
</cp:coreProperties>
</file>