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70" windowWidth="16140" windowHeight="10680"/>
  </bookViews>
  <sheets>
    <sheet name="Tableau 1" sheetId="1" r:id="rId1"/>
    <sheet name="tableau 2" sheetId="10" r:id="rId2"/>
    <sheet name="tableau 3" sheetId="11" r:id="rId3"/>
    <sheet name="tableau 4" sheetId="14" r:id="rId4"/>
    <sheet name="tableau 5" sheetId="6" r:id="rId5"/>
    <sheet name="Graphique 1 " sheetId="7" r:id="rId6"/>
    <sheet name="Une graphique" sheetId="15" r:id="rId7"/>
  </sheets>
  <calcPr calcId="125725"/>
</workbook>
</file>

<file path=xl/calcChain.xml><?xml version="1.0" encoding="utf-8"?>
<calcChain xmlns="http://schemas.openxmlformats.org/spreadsheetml/2006/main">
  <c r="D9" i="15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<sst xmlns="http://schemas.openxmlformats.org/spreadsheetml/2006/main" count="118" uniqueCount="85">
  <si>
    <t>Prévalence (%)</t>
  </si>
  <si>
    <t>Surcharge pondérale</t>
  </si>
  <si>
    <t>IC 95 %</t>
  </si>
  <si>
    <t>[19,1-21,4]</t>
  </si>
  <si>
    <t>[18,9-21,3]</t>
  </si>
  <si>
    <t>[17,9-19,8]</t>
  </si>
  <si>
    <t>Obésité</t>
  </si>
  <si>
    <t>[3,6-4,8]</t>
  </si>
  <si>
    <t>[3,2-4,2]</t>
  </si>
  <si>
    <t>[3,5-4,5]</t>
  </si>
  <si>
    <t>[17,0-19,2]</t>
  </si>
  <si>
    <t>[3,1-4,1]</t>
  </si>
  <si>
    <t>Cadres</t>
  </si>
  <si>
    <t>Professions intermédiaires</t>
  </si>
  <si>
    <t>Ensemble</t>
  </si>
  <si>
    <t>Total</t>
  </si>
  <si>
    <t>Tableau 2 : Prévalences de la surcharge pondérale et de l’obésité selon le groupe socioprofessionnel des parents</t>
  </si>
  <si>
    <t>Classes de CM2 2014-2015</t>
  </si>
  <si>
    <t xml:space="preserve">Cadres </t>
  </si>
  <si>
    <t>… portent un appareil dentaire</t>
  </si>
  <si>
    <t>…  consomment tous les jours des boissons sucrées</t>
  </si>
  <si>
    <t>Hors éducation prioritaire</t>
  </si>
  <si>
    <t>97,4
91,4</t>
  </si>
  <si>
    <t>97,7
93,2</t>
  </si>
  <si>
    <t>98,0
92,2</t>
  </si>
  <si>
    <t>Toutes les dents cariées soignées</t>
  </si>
  <si>
    <t>Au moins une dent cariée non soignée</t>
  </si>
  <si>
    <t>IC : intervalle de confiance</t>
  </si>
  <si>
    <t>En %</t>
  </si>
  <si>
    <t>Tableau 4 : Taux de couverture vaccinale des enfants de CM2 selon que leur école relève ou non de l’éducation prioritaire</t>
  </si>
  <si>
    <t>Tuberculose (BCG)</t>
  </si>
  <si>
    <t>Tableau 1 : Évolution de la surcharge pondérale et de l’obésité depuis 2002</t>
  </si>
  <si>
    <t>Pourcentage d’enfants vaccinés contre…</t>
  </si>
  <si>
    <t>Pourcentage d’enfants qui…</t>
  </si>
  <si>
    <t>…  prennent un petit déjeuner quotidien</t>
  </si>
  <si>
    <t>Tableau 3: Quelques indicateurs de santé bucco-dentaire et de comportements préventifs selon le groupe socioprofessionnel des parents</t>
  </si>
  <si>
    <t>Agriculteurs, commerçants, chefs d’entreprise</t>
  </si>
  <si>
    <t>Ouvriers</t>
  </si>
  <si>
    <t>Employés</t>
  </si>
  <si>
    <t xml:space="preserve">Ouvriers </t>
  </si>
  <si>
    <t>Agriculteurs, commerçants</t>
  </si>
  <si>
    <t>93,1*</t>
  </si>
  <si>
    <t>84,9*</t>
  </si>
  <si>
    <t>79,2*</t>
  </si>
  <si>
    <t>74,8*</t>
  </si>
  <si>
    <t>61,8*</t>
  </si>
  <si>
    <t>20*</t>
  </si>
  <si>
    <t>89,4*</t>
  </si>
  <si>
    <t>91,2*</t>
  </si>
  <si>
    <t>83,8*</t>
  </si>
  <si>
    <t>43,4*</t>
  </si>
  <si>
    <t>26,3*</t>
  </si>
  <si>
    <t>Groupe socioprofessionnel des parents</t>
  </si>
  <si>
    <t>* Il y a moins de 5 % de chances que le taux de couverture vaccinale ne soit pas différent selon que les enfants sont en éducation prioritaire ou non</t>
  </si>
  <si>
    <t>Graphique : Prévalences de la surcharge pondérale et de l’obésité des élèves de CM2 selon le groupe socioprofessionnel des parents</t>
  </si>
  <si>
    <t>Surcharge pondérale hors obésité</t>
  </si>
  <si>
    <t xml:space="preserve">Surcharge pondérale </t>
  </si>
  <si>
    <t>Rougeole, oreillons, rubéole
1 dose
2 doses</t>
  </si>
  <si>
    <t>Diphtérie tétanos polio
(5 doses)</t>
  </si>
  <si>
    <t>Coqueluche
(4 doses)</t>
  </si>
  <si>
    <t>Haemophilus
(4 doses)</t>
  </si>
  <si>
    <t>Hépatite B
(3 doses)</t>
  </si>
  <si>
    <t>Pneumocoque
(3 doses)</t>
  </si>
  <si>
    <t>Méningocoque  C
(1 dose)</t>
  </si>
  <si>
    <t>…  font du sport au moins 1 fois par semaine</t>
  </si>
  <si>
    <r>
      <rPr>
        <b/>
        <sz val="9"/>
        <color theme="1"/>
        <rFont val="Arial"/>
        <family val="2"/>
      </rPr>
      <t xml:space="preserve">Note · </t>
    </r>
    <r>
      <rPr>
        <sz val="9"/>
        <color theme="1"/>
        <rFont val="Arial"/>
        <family val="2"/>
      </rPr>
      <t xml:space="preserve"> Pour les années 2002 et 2005 les estimations ont été légèrement corrigées par rapport à celles publiées dans les </t>
    </r>
    <r>
      <rPr>
        <i/>
        <sz val="9"/>
        <color theme="1"/>
        <rFont val="Arial"/>
        <family val="2"/>
      </rPr>
      <t>Études et résultats</t>
    </r>
    <r>
      <rPr>
        <sz val="9"/>
        <color theme="1"/>
        <rFont val="Arial"/>
        <family val="2"/>
      </rPr>
      <t xml:space="preserve"> n° 313 et n° 632.</t>
    </r>
  </si>
  <si>
    <r>
      <t>Champ ·</t>
    </r>
    <r>
      <rPr>
        <sz val="9"/>
        <color theme="1"/>
        <rFont val="Arial"/>
        <family val="2"/>
      </rPr>
      <t xml:space="preserve"> France entière (y compris Mayotte), élèves scolarisés en classe de CM2, année scolaire 2014-2015.</t>
    </r>
  </si>
  <si>
    <t xml:space="preserve">Éducation prioritaire </t>
  </si>
  <si>
    <t> Ensemble</t>
  </si>
  <si>
    <r>
      <rPr>
        <b/>
        <sz val="9"/>
        <color theme="1"/>
        <rFont val="Arial"/>
        <family val="2"/>
      </rPr>
      <t xml:space="preserve">Sources • </t>
    </r>
    <r>
      <rPr>
        <sz val="9"/>
        <color theme="1"/>
        <rFont val="Arial"/>
        <family val="2"/>
      </rPr>
      <t>DREES-DGESCO, Enquête nationale de santé auprès des élèves de CM2.</t>
    </r>
  </si>
  <si>
    <r>
      <t>Lecture</t>
    </r>
    <r>
      <rPr>
        <sz val="9"/>
        <color theme="1"/>
        <rFont val="Arial"/>
        <family val="2"/>
      </rPr>
      <t xml:space="preserve"> • 26,6 % des enfants de cadres ont au moins une dent cariée, 18,5 % d’entre eux ayant toutes leurs dents cariées soignées et 8,1 % ayant au moins une dent cariée non soignée. </t>
    </r>
  </si>
  <si>
    <r>
      <rPr>
        <b/>
        <sz val="9"/>
        <color theme="1"/>
        <rFont val="Arial"/>
        <family val="2"/>
      </rPr>
      <t>Champ •</t>
    </r>
    <r>
      <rPr>
        <sz val="9"/>
        <color theme="1"/>
        <rFont val="Arial"/>
        <family val="2"/>
      </rPr>
      <t xml:space="preserve"> France entière (y compris Mayotte), élèves scolarisés en classe de CM2, année scolaire 2014-2015.</t>
    </r>
  </si>
  <si>
    <r>
      <rPr>
        <b/>
        <sz val="9"/>
        <color theme="1"/>
        <rFont val="Arial"/>
        <family val="2"/>
      </rPr>
      <t>Source •</t>
    </r>
    <r>
      <rPr>
        <sz val="9"/>
        <color theme="1"/>
        <rFont val="Arial"/>
        <family val="2"/>
      </rPr>
      <t xml:space="preserve"> DREES-DGESCO, Enquête nationale sur la santé des élèves de CM2.</t>
    </r>
  </si>
  <si>
    <r>
      <t xml:space="preserve">Note • </t>
    </r>
    <r>
      <rPr>
        <sz val="9"/>
        <color theme="1"/>
        <rFont val="Arial"/>
        <family val="2"/>
      </rPr>
      <t>L’origine sociale de l’enfant est déterminée à partir du groupe socioprofessionnel des parents (encadré 3).</t>
    </r>
  </si>
  <si>
    <r>
      <t xml:space="preserve">Champ • </t>
    </r>
    <r>
      <rPr>
        <sz val="9"/>
        <color theme="1"/>
        <rFont val="Arial"/>
        <family val="2"/>
      </rPr>
      <t>France (y compris Mayotte), élèves scolarisés en classe de CM2, année scolaire 2014-2015.</t>
    </r>
  </si>
  <si>
    <r>
      <t xml:space="preserve">Sources • </t>
    </r>
    <r>
      <rPr>
        <sz val="9"/>
        <color theme="1"/>
        <rFont val="Arial"/>
        <family val="2"/>
      </rPr>
      <t>DREES-DGESCO, Enquête nationale de santé auprès des élèves de CM2 ayant présenté leur carnet de santé.</t>
    </r>
  </si>
  <si>
    <t>… ont un écran dans leur chambre</t>
  </si>
  <si>
    <t>… se brossent les dents plusieurs fois par jour</t>
  </si>
  <si>
    <r>
      <t xml:space="preserve">Source · </t>
    </r>
    <r>
      <rPr>
        <sz val="9"/>
        <color theme="1"/>
        <rFont val="Arial"/>
        <family val="2"/>
      </rPr>
      <t>DREES-DGESCO, Enquête nationale de santé auprès des élèves de CM2.</t>
    </r>
  </si>
  <si>
    <r>
      <t>Graphique 1 : Proportion de dents cariées soignées selon le groupe socioprofessionnel des parents</t>
    </r>
    <r>
      <rPr>
        <sz val="9"/>
        <color theme="1"/>
        <rFont val="Arial"/>
        <family val="2"/>
      </rPr>
      <t> </t>
    </r>
  </si>
  <si>
    <r>
      <t>Tableau 5 : Panorama des habitudes de vie des élèves de CM2 selon le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 xml:space="preserve"> groupe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 xml:space="preserve"> socioprofessionnel de leurs parents</t>
    </r>
  </si>
  <si>
    <r>
      <t>… passent</t>
    </r>
    <r>
      <rPr>
        <sz val="9"/>
        <color theme="1"/>
        <rFont val="Arial"/>
        <family val="2"/>
      </rPr>
      <t> </t>
    </r>
    <r>
      <rPr>
        <b/>
        <sz val="9"/>
        <color theme="1"/>
        <rFont val="Arial"/>
        <family val="2"/>
      </rPr>
      <t xml:space="preserve"> devant un écran... </t>
    </r>
  </si>
  <si>
    <r>
      <t xml:space="preserve">2 heures par jour ou plus, jours </t>
    </r>
    <r>
      <rPr>
        <b/>
        <u/>
        <sz val="9"/>
        <color theme="1"/>
        <rFont val="Arial"/>
        <family val="2"/>
      </rPr>
      <t>avec</t>
    </r>
    <r>
      <rPr>
        <b/>
        <sz val="9"/>
        <color theme="1"/>
        <rFont val="Arial"/>
        <family val="2"/>
      </rPr>
      <t xml:space="preserve"> classe</t>
    </r>
  </si>
  <si>
    <r>
      <t xml:space="preserve">2 heures par jour ou plus, jours </t>
    </r>
    <r>
      <rPr>
        <b/>
        <u/>
        <sz val="9"/>
        <color theme="1"/>
        <rFont val="Arial"/>
        <family val="2"/>
      </rPr>
      <t>sans</t>
    </r>
    <r>
      <rPr>
        <b/>
        <sz val="9"/>
        <color theme="1"/>
        <rFont val="Arial"/>
        <family val="2"/>
      </rPr>
      <t xml:space="preserve"> classe</t>
    </r>
  </si>
  <si>
    <r>
      <t>… ont des dents indemnes de caries</t>
    </r>
    <r>
      <rPr>
        <sz val="9"/>
        <color theme="1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</si>
</sst>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"/>
    <numFmt numFmtId="165" formatCode="0.0%"/>
    <numFmt numFmtId="166" formatCode="_-* #,##0.0\ _€_-;\-* #,##0.0\ _€_-;_-* &quot;-&quot;??\ _€_-;_-@_-"/>
    <numFmt numFmtId="167" formatCode="#,##0.0_ ;\-#,##0.0\ "/>
  </numFmts>
  <fonts count="9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center" vertical="center"/>
    </xf>
    <xf numFmtId="166" fontId="1" fillId="0" borderId="1" xfId="3" applyNumberFormat="1" applyFont="1" applyFill="1" applyBorder="1" applyAlignment="1">
      <alignment horizontal="center" vertical="center"/>
    </xf>
    <xf numFmtId="165" fontId="1" fillId="0" borderId="1" xfId="4" applyNumberFormat="1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67" fontId="1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">
    <cellStyle name="Milliers" xfId="3" builtinId="3"/>
    <cellStyle name="Normal" xfId="0" builtinId="0"/>
    <cellStyle name="Normal 2" xfId="1"/>
    <cellStyle name="Normal 3" xfId="2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Normal="100" workbookViewId="0"/>
  </sheetViews>
  <sheetFormatPr baseColWidth="10" defaultRowHeight="12"/>
  <cols>
    <col min="1" max="1" width="3.7109375" style="1" customWidth="1"/>
    <col min="2" max="2" width="19.28515625" style="1" customWidth="1"/>
    <col min="3" max="5" width="11.42578125" style="1"/>
    <col min="6" max="6" width="11.5703125" style="1" customWidth="1"/>
    <col min="7" max="7" width="16.5703125" style="1" customWidth="1"/>
    <col min="8" max="16384" width="11.42578125" style="1"/>
  </cols>
  <sheetData>
    <row r="1" spans="2:6">
      <c r="B1" s="38" t="s">
        <v>31</v>
      </c>
      <c r="C1" s="39"/>
      <c r="D1" s="39"/>
      <c r="E1" s="39"/>
      <c r="F1" s="39"/>
    </row>
    <row r="2" spans="2:6" ht="15" customHeight="1">
      <c r="B2" s="2"/>
    </row>
    <row r="3" spans="2:6" ht="15" customHeight="1">
      <c r="B3" s="13" t="s">
        <v>0</v>
      </c>
      <c r="C3" s="14">
        <v>2002</v>
      </c>
      <c r="D3" s="14">
        <v>2005</v>
      </c>
      <c r="E3" s="14">
        <v>2008</v>
      </c>
      <c r="F3" s="14">
        <v>2015</v>
      </c>
    </row>
    <row r="4" spans="2:6" ht="15" customHeight="1">
      <c r="B4" s="13" t="s">
        <v>1</v>
      </c>
      <c r="C4" s="15">
        <v>20.3</v>
      </c>
      <c r="D4" s="15">
        <v>20.100000000000001</v>
      </c>
      <c r="E4" s="15">
        <v>18.899999999999999</v>
      </c>
      <c r="F4" s="15">
        <v>18.100000000000001</v>
      </c>
    </row>
    <row r="5" spans="2:6" ht="15" customHeight="1">
      <c r="B5" s="16" t="s">
        <v>2</v>
      </c>
      <c r="C5" s="15" t="s">
        <v>3</v>
      </c>
      <c r="D5" s="15" t="s">
        <v>4</v>
      </c>
      <c r="E5" s="15" t="s">
        <v>5</v>
      </c>
      <c r="F5" s="15" t="s">
        <v>10</v>
      </c>
    </row>
    <row r="6" spans="2:6" ht="15" customHeight="1">
      <c r="B6" s="13" t="s">
        <v>6</v>
      </c>
      <c r="C6" s="15">
        <v>4.2</v>
      </c>
      <c r="D6" s="15">
        <v>3.7</v>
      </c>
      <c r="E6" s="17">
        <v>4</v>
      </c>
      <c r="F6" s="17">
        <v>3.6</v>
      </c>
    </row>
    <row r="7" spans="2:6" ht="15" customHeight="1">
      <c r="B7" s="16" t="s">
        <v>2</v>
      </c>
      <c r="C7" s="15" t="s">
        <v>7</v>
      </c>
      <c r="D7" s="15" t="s">
        <v>8</v>
      </c>
      <c r="E7" s="15" t="s">
        <v>9</v>
      </c>
      <c r="F7" s="15" t="s">
        <v>11</v>
      </c>
    </row>
    <row r="8" spans="2:6" ht="15" customHeight="1">
      <c r="C8" s="4"/>
      <c r="D8" s="4"/>
      <c r="E8" s="4"/>
      <c r="F8" s="4"/>
    </row>
    <row r="9" spans="2:6" ht="15" customHeight="1">
      <c r="B9" s="1" t="s">
        <v>27</v>
      </c>
    </row>
    <row r="10" spans="2:6" ht="15" customHeight="1">
      <c r="B10" s="1" t="s">
        <v>65</v>
      </c>
    </row>
    <row r="11" spans="2:6" ht="15" customHeight="1">
      <c r="B11" s="3" t="s">
        <v>66</v>
      </c>
    </row>
    <row r="12" spans="2:6" ht="15" customHeight="1">
      <c r="B12" s="1" t="s">
        <v>69</v>
      </c>
    </row>
    <row r="13" spans="2:6" ht="15" customHeight="1"/>
    <row r="14" spans="2:6" ht="15" customHeight="1"/>
    <row r="15" spans="2:6" ht="15" customHeight="1"/>
    <row r="16" spans="2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showGridLines="0" workbookViewId="0"/>
  </sheetViews>
  <sheetFormatPr baseColWidth="10" defaultRowHeight="12"/>
  <cols>
    <col min="1" max="1" width="3.7109375" style="1" customWidth="1"/>
    <col min="2" max="2" width="38.28515625" style="1" customWidth="1"/>
    <col min="3" max="3" width="21.5703125" style="1" customWidth="1"/>
    <col min="4" max="16384" width="11.42578125" style="1"/>
  </cols>
  <sheetData>
    <row r="1" spans="2:7">
      <c r="B1" s="38" t="s">
        <v>16</v>
      </c>
      <c r="C1" s="39"/>
      <c r="D1" s="39"/>
      <c r="E1" s="39"/>
      <c r="F1" s="39"/>
      <c r="G1" s="39"/>
    </row>
    <row r="2" spans="2:7" ht="15" customHeight="1">
      <c r="B2" s="6"/>
    </row>
    <row r="3" spans="2:7" ht="15" customHeight="1">
      <c r="B3" s="6"/>
      <c r="D3" s="12" t="s">
        <v>28</v>
      </c>
    </row>
    <row r="4" spans="2:7" ht="15" customHeight="1">
      <c r="B4" s="6"/>
    </row>
    <row r="5" spans="2:7" ht="15" customHeight="1">
      <c r="B5" s="40" t="s">
        <v>17</v>
      </c>
      <c r="C5" s="40"/>
      <c r="D5" s="40"/>
    </row>
    <row r="6" spans="2:7" ht="15" customHeight="1">
      <c r="B6" s="22" t="s">
        <v>52</v>
      </c>
      <c r="C6" s="26" t="s">
        <v>1</v>
      </c>
      <c r="D6" s="26" t="s">
        <v>6</v>
      </c>
    </row>
    <row r="7" spans="2:7" ht="15" customHeight="1">
      <c r="B7" s="19" t="s">
        <v>18</v>
      </c>
      <c r="C7" s="36">
        <v>0.127</v>
      </c>
      <c r="D7" s="36">
        <v>1.4E-2</v>
      </c>
    </row>
    <row r="8" spans="2:7" ht="15" customHeight="1">
      <c r="B8" s="19" t="s">
        <v>13</v>
      </c>
      <c r="C8" s="36">
        <v>0.16200000000000001</v>
      </c>
      <c r="D8" s="36">
        <v>3.1E-2</v>
      </c>
    </row>
    <row r="9" spans="2:7" ht="15" customHeight="1">
      <c r="B9" s="19" t="s">
        <v>36</v>
      </c>
      <c r="C9" s="36">
        <v>0.191</v>
      </c>
      <c r="D9" s="36">
        <v>3.5999999999999997E-2</v>
      </c>
    </row>
    <row r="10" spans="2:7" ht="15" customHeight="1">
      <c r="B10" s="19" t="s">
        <v>38</v>
      </c>
      <c r="C10" s="36">
        <v>0.20200000000000001</v>
      </c>
      <c r="D10" s="36">
        <v>0.04</v>
      </c>
    </row>
    <row r="11" spans="2:7" ht="15" customHeight="1">
      <c r="B11" s="19" t="s">
        <v>37</v>
      </c>
      <c r="C11" s="36">
        <v>0.215</v>
      </c>
      <c r="D11" s="36">
        <v>5.5E-2</v>
      </c>
    </row>
    <row r="12" spans="2:7" ht="15" customHeight="1">
      <c r="B12" s="13" t="s">
        <v>14</v>
      </c>
      <c r="C12" s="37">
        <v>0.18099999999999999</v>
      </c>
      <c r="D12" s="37">
        <v>3.5999999999999997E-2</v>
      </c>
    </row>
    <row r="13" spans="2:7" ht="15" customHeight="1">
      <c r="B13" s="3"/>
    </row>
    <row r="14" spans="2:7" ht="15" customHeight="1">
      <c r="B14" s="3" t="s">
        <v>66</v>
      </c>
    </row>
    <row r="15" spans="2:7" ht="15" customHeight="1">
      <c r="B15" s="3" t="s">
        <v>78</v>
      </c>
    </row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2">
    <mergeCell ref="B5:D5"/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showGridLines="0" workbookViewId="0"/>
  </sheetViews>
  <sheetFormatPr baseColWidth="10" defaultRowHeight="12"/>
  <cols>
    <col min="1" max="1" width="3.7109375" style="1" customWidth="1"/>
    <col min="2" max="2" width="38.85546875" style="1" customWidth="1"/>
    <col min="3" max="3" width="18" style="1" customWidth="1"/>
    <col min="4" max="4" width="21.140625" style="1" customWidth="1"/>
    <col min="5" max="5" width="16.42578125" style="1" customWidth="1"/>
    <col min="6" max="16384" width="11.42578125" style="1"/>
  </cols>
  <sheetData>
    <row r="1" spans="2:7">
      <c r="B1" s="10" t="s">
        <v>35</v>
      </c>
      <c r="C1" s="11"/>
      <c r="D1" s="11"/>
      <c r="E1" s="11"/>
      <c r="F1" s="11"/>
      <c r="G1" s="11"/>
    </row>
    <row r="2" spans="2:7" ht="15" customHeight="1">
      <c r="B2" s="6"/>
      <c r="D2" s="12"/>
    </row>
    <row r="3" spans="2:7" ht="30" customHeight="1">
      <c r="B3" s="14" t="s">
        <v>33</v>
      </c>
      <c r="C3" s="18" t="s">
        <v>84</v>
      </c>
      <c r="D3" s="18" t="s">
        <v>77</v>
      </c>
      <c r="E3" s="18" t="s">
        <v>19</v>
      </c>
    </row>
    <row r="4" spans="2:7" ht="15" customHeight="1">
      <c r="B4" s="19" t="s">
        <v>12</v>
      </c>
      <c r="C4" s="20">
        <v>73.400000000000006</v>
      </c>
      <c r="D4" s="20">
        <v>78.599999999999994</v>
      </c>
      <c r="E4" s="20">
        <v>12.8</v>
      </c>
    </row>
    <row r="5" spans="2:7" ht="15" customHeight="1">
      <c r="B5" s="19" t="s">
        <v>13</v>
      </c>
      <c r="C5" s="21">
        <v>70.5</v>
      </c>
      <c r="D5" s="20">
        <v>77.400000000000006</v>
      </c>
      <c r="E5" s="20">
        <v>11.9</v>
      </c>
    </row>
    <row r="6" spans="2:7" ht="15" customHeight="1">
      <c r="B6" s="19" t="s">
        <v>36</v>
      </c>
      <c r="C6" s="20">
        <v>67.900000000000006</v>
      </c>
      <c r="D6" s="20">
        <v>73</v>
      </c>
      <c r="E6" s="20">
        <v>9.8000000000000007</v>
      </c>
    </row>
    <row r="7" spans="2:7" ht="15" customHeight="1">
      <c r="B7" s="19" t="s">
        <v>38</v>
      </c>
      <c r="C7" s="20">
        <v>67.400000000000006</v>
      </c>
      <c r="D7" s="20">
        <v>76.599999999999994</v>
      </c>
      <c r="E7" s="20">
        <v>12.9</v>
      </c>
    </row>
    <row r="8" spans="2:7" ht="15" customHeight="1">
      <c r="B8" s="19" t="s">
        <v>39</v>
      </c>
      <c r="C8" s="20">
        <v>59.8</v>
      </c>
      <c r="D8" s="20">
        <v>71.099999999999994</v>
      </c>
      <c r="E8" s="20">
        <v>9.3000000000000007</v>
      </c>
    </row>
    <row r="9" spans="2:7" ht="15" customHeight="1">
      <c r="B9" s="22" t="s">
        <v>14</v>
      </c>
      <c r="C9" s="18">
        <v>67.900000000000006</v>
      </c>
      <c r="D9" s="18">
        <v>75.900000000000006</v>
      </c>
      <c r="E9" s="23">
        <v>11.65</v>
      </c>
    </row>
    <row r="10" spans="2:7" ht="15" customHeight="1">
      <c r="B10" s="6"/>
    </row>
    <row r="11" spans="2:7" ht="15" customHeight="1">
      <c r="B11" s="3" t="s">
        <v>66</v>
      </c>
    </row>
    <row r="12" spans="2:7" ht="15" customHeight="1">
      <c r="B12" s="3" t="s">
        <v>78</v>
      </c>
    </row>
    <row r="13" spans="2:7" ht="15" customHeight="1"/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3"/>
  <sheetViews>
    <sheetView showGridLines="0" workbookViewId="0"/>
  </sheetViews>
  <sheetFormatPr baseColWidth="10" defaultRowHeight="12"/>
  <cols>
    <col min="1" max="1" width="3.7109375" style="1" customWidth="1"/>
    <col min="2" max="2" width="35.42578125" style="1" customWidth="1"/>
    <col min="3" max="3" width="12.28515625" style="1" customWidth="1"/>
    <col min="4" max="4" width="11.42578125" style="1"/>
    <col min="5" max="5" width="12.7109375" style="1" customWidth="1"/>
    <col min="6" max="6" width="13" style="1" customWidth="1"/>
    <col min="7" max="7" width="21.42578125" style="1" customWidth="1"/>
    <col min="8" max="8" width="11.5703125" style="1" customWidth="1"/>
    <col min="9" max="9" width="14.42578125" style="1" customWidth="1"/>
    <col min="10" max="10" width="17.7109375" style="1" customWidth="1"/>
    <col min="11" max="16384" width="11.42578125" style="1"/>
  </cols>
  <sheetData>
    <row r="1" spans="2:10">
      <c r="B1" s="3" t="s">
        <v>29</v>
      </c>
    </row>
    <row r="2" spans="2:10" ht="15" customHeight="1"/>
    <row r="3" spans="2:10" ht="57.75" customHeight="1">
      <c r="B3" s="24" t="s">
        <v>32</v>
      </c>
      <c r="C3" s="18" t="s">
        <v>30</v>
      </c>
      <c r="D3" s="18" t="s">
        <v>58</v>
      </c>
      <c r="E3" s="18" t="s">
        <v>59</v>
      </c>
      <c r="F3" s="18" t="s">
        <v>60</v>
      </c>
      <c r="G3" s="18" t="s">
        <v>57</v>
      </c>
      <c r="H3" s="18" t="s">
        <v>61</v>
      </c>
      <c r="I3" s="18" t="s">
        <v>62</v>
      </c>
      <c r="J3" s="18" t="s">
        <v>63</v>
      </c>
    </row>
    <row r="4" spans="2:10" ht="24">
      <c r="B4" s="34" t="s">
        <v>67</v>
      </c>
      <c r="C4" s="20" t="s">
        <v>41</v>
      </c>
      <c r="D4" s="17" t="s">
        <v>42</v>
      </c>
      <c r="E4" s="17" t="s">
        <v>43</v>
      </c>
      <c r="F4" s="17" t="s">
        <v>44</v>
      </c>
      <c r="G4" s="21" t="s">
        <v>24</v>
      </c>
      <c r="H4" s="17" t="s">
        <v>45</v>
      </c>
      <c r="I4" s="17" t="s">
        <v>46</v>
      </c>
      <c r="J4" s="17">
        <v>42.8</v>
      </c>
    </row>
    <row r="5" spans="2:10" ht="24">
      <c r="B5" s="35" t="s">
        <v>21</v>
      </c>
      <c r="C5" s="15" t="s">
        <v>47</v>
      </c>
      <c r="D5" s="17" t="s">
        <v>48</v>
      </c>
      <c r="E5" s="17" t="s">
        <v>49</v>
      </c>
      <c r="F5" s="17" t="s">
        <v>49</v>
      </c>
      <c r="G5" s="21" t="s">
        <v>22</v>
      </c>
      <c r="H5" s="17" t="s">
        <v>50</v>
      </c>
      <c r="I5" s="17" t="s">
        <v>51</v>
      </c>
      <c r="J5" s="17">
        <v>44.6</v>
      </c>
    </row>
    <row r="6" spans="2:10" ht="24">
      <c r="B6" s="25" t="s">
        <v>14</v>
      </c>
      <c r="C6" s="15">
        <v>89.9</v>
      </c>
      <c r="D6" s="17">
        <v>90.3</v>
      </c>
      <c r="E6" s="17">
        <v>83.2</v>
      </c>
      <c r="F6" s="17">
        <v>79.400000000000006</v>
      </c>
      <c r="G6" s="21" t="s">
        <v>23</v>
      </c>
      <c r="H6" s="17">
        <v>45.9</v>
      </c>
      <c r="I6" s="17">
        <v>25.5</v>
      </c>
      <c r="J6" s="17">
        <v>44.4</v>
      </c>
    </row>
    <row r="7" spans="2:10" ht="15" customHeight="1"/>
    <row r="8" spans="2:10" ht="15" customHeight="1">
      <c r="B8" s="1" t="s">
        <v>53</v>
      </c>
    </row>
    <row r="9" spans="2:10" ht="15" customHeight="1">
      <c r="B9" s="3" t="s">
        <v>74</v>
      </c>
    </row>
    <row r="10" spans="2:10" ht="15" customHeight="1">
      <c r="B10" s="41" t="s">
        <v>75</v>
      </c>
      <c r="C10" s="42"/>
      <c r="D10" s="42"/>
      <c r="E10" s="42"/>
      <c r="F10" s="39"/>
      <c r="G10" s="39"/>
      <c r="H10" s="39"/>
      <c r="I10" s="39"/>
      <c r="J10" s="39"/>
    </row>
    <row r="11" spans="2:10" ht="15" customHeight="1"/>
    <row r="12" spans="2:10" ht="15" customHeight="1"/>
    <row r="13" spans="2:10" ht="15" customHeight="1"/>
    <row r="14" spans="2:10" ht="15" customHeight="1"/>
    <row r="15" spans="2:10" ht="15" customHeight="1"/>
    <row r="16" spans="2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B10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3"/>
  <sheetViews>
    <sheetView showGridLines="0" workbookViewId="0"/>
  </sheetViews>
  <sheetFormatPr baseColWidth="10" defaultRowHeight="12"/>
  <cols>
    <col min="1" max="1" width="3.7109375" style="1" customWidth="1"/>
    <col min="2" max="2" width="38.5703125" style="1" customWidth="1"/>
    <col min="3" max="3" width="17.140625" style="1" customWidth="1"/>
    <col min="4" max="4" width="25.140625" style="1" customWidth="1"/>
    <col min="5" max="5" width="23" style="1" customWidth="1"/>
    <col min="6" max="6" width="23.85546875" style="1" customWidth="1"/>
    <col min="7" max="7" width="26.7109375" style="1" customWidth="1"/>
    <col min="8" max="8" width="29.140625" style="1" customWidth="1"/>
    <col min="9" max="16384" width="11.42578125" style="1"/>
  </cols>
  <sheetData>
    <row r="1" spans="2:8">
      <c r="B1" s="44" t="s">
        <v>80</v>
      </c>
      <c r="C1" s="45"/>
      <c r="D1" s="45"/>
      <c r="E1" s="45"/>
      <c r="F1" s="45"/>
      <c r="G1" s="45"/>
    </row>
    <row r="2" spans="2:8" ht="15" customHeight="1">
      <c r="B2" s="6"/>
    </row>
    <row r="3" spans="2:8" ht="15" customHeight="1">
      <c r="B3" s="48" t="s">
        <v>33</v>
      </c>
      <c r="C3" s="40" t="s">
        <v>76</v>
      </c>
      <c r="D3" s="46" t="s">
        <v>81</v>
      </c>
      <c r="E3" s="46"/>
      <c r="F3" s="40" t="s">
        <v>34</v>
      </c>
      <c r="G3" s="40" t="s">
        <v>20</v>
      </c>
      <c r="H3" s="40" t="s">
        <v>64</v>
      </c>
    </row>
    <row r="4" spans="2:8" ht="24">
      <c r="B4" s="49"/>
      <c r="C4" s="40"/>
      <c r="D4" s="33" t="s">
        <v>82</v>
      </c>
      <c r="E4" s="33" t="s">
        <v>83</v>
      </c>
      <c r="F4" s="40"/>
      <c r="G4" s="40"/>
      <c r="H4" s="40"/>
    </row>
    <row r="5" spans="2:8" ht="15" customHeight="1">
      <c r="B5" s="19" t="s">
        <v>12</v>
      </c>
      <c r="C5" s="21">
        <v>26</v>
      </c>
      <c r="D5" s="21">
        <v>8.4</v>
      </c>
      <c r="E5" s="21">
        <v>38.6</v>
      </c>
      <c r="F5" s="21">
        <v>87.6</v>
      </c>
      <c r="G5" s="21">
        <v>15.2</v>
      </c>
      <c r="H5" s="21">
        <v>78.400000000000006</v>
      </c>
    </row>
    <row r="6" spans="2:8" ht="15" customHeight="1">
      <c r="B6" s="19" t="s">
        <v>13</v>
      </c>
      <c r="C6" s="21">
        <v>32.299999999999997</v>
      </c>
      <c r="D6" s="21">
        <v>10.9</v>
      </c>
      <c r="E6" s="21">
        <v>43.9</v>
      </c>
      <c r="F6" s="21">
        <v>84.8</v>
      </c>
      <c r="G6" s="21">
        <v>17.7</v>
      </c>
      <c r="H6" s="21">
        <v>77.900000000000006</v>
      </c>
    </row>
    <row r="7" spans="2:8" ht="15" customHeight="1">
      <c r="B7" s="19" t="s">
        <v>36</v>
      </c>
      <c r="C7" s="21">
        <v>32.799999999999997</v>
      </c>
      <c r="D7" s="21">
        <v>13.9</v>
      </c>
      <c r="E7" s="21">
        <v>47.9</v>
      </c>
      <c r="F7" s="21">
        <v>84.2</v>
      </c>
      <c r="G7" s="21">
        <v>17.899999999999999</v>
      </c>
      <c r="H7" s="21">
        <v>73.900000000000006</v>
      </c>
    </row>
    <row r="8" spans="2:8" ht="15" customHeight="1">
      <c r="B8" s="19" t="s">
        <v>38</v>
      </c>
      <c r="C8" s="21">
        <v>38.4</v>
      </c>
      <c r="D8" s="21">
        <v>15.6</v>
      </c>
      <c r="E8" s="21">
        <v>47.9</v>
      </c>
      <c r="F8" s="21">
        <v>81.900000000000006</v>
      </c>
      <c r="G8" s="21">
        <v>20.6</v>
      </c>
      <c r="H8" s="21">
        <v>70.5</v>
      </c>
    </row>
    <row r="9" spans="2:8" ht="15" customHeight="1">
      <c r="B9" s="19" t="s">
        <v>39</v>
      </c>
      <c r="C9" s="21">
        <v>43</v>
      </c>
      <c r="D9" s="21">
        <v>16.399999999999999</v>
      </c>
      <c r="E9" s="21">
        <v>52.7</v>
      </c>
      <c r="F9" s="21">
        <v>78.8</v>
      </c>
      <c r="G9" s="21">
        <v>26.4</v>
      </c>
      <c r="H9" s="21">
        <v>66.900000000000006</v>
      </c>
    </row>
    <row r="10" spans="2:8" ht="15" customHeight="1">
      <c r="B10" s="22" t="s">
        <v>68</v>
      </c>
      <c r="C10" s="23">
        <v>35.200000000000003</v>
      </c>
      <c r="D10" s="23">
        <v>13.5</v>
      </c>
      <c r="E10" s="23">
        <v>46.5</v>
      </c>
      <c r="F10" s="23">
        <v>82.7</v>
      </c>
      <c r="G10" s="23">
        <v>19.8</v>
      </c>
      <c r="H10" s="23">
        <v>73.2</v>
      </c>
    </row>
    <row r="11" spans="2:8" ht="15" customHeight="1">
      <c r="B11" s="7"/>
      <c r="C11" s="9"/>
      <c r="D11" s="9"/>
      <c r="E11" s="9"/>
      <c r="F11" s="9"/>
      <c r="G11" s="9"/>
    </row>
    <row r="12" spans="2:8" ht="15" customHeight="1">
      <c r="B12" s="43" t="s">
        <v>73</v>
      </c>
      <c r="C12" s="43"/>
      <c r="D12" s="43"/>
      <c r="E12" s="43"/>
      <c r="F12" s="43"/>
      <c r="G12" s="43"/>
    </row>
    <row r="13" spans="2:8" ht="15" customHeight="1">
      <c r="B13" s="3" t="s">
        <v>66</v>
      </c>
    </row>
    <row r="14" spans="2:8" ht="15" customHeight="1">
      <c r="B14" s="3" t="s">
        <v>78</v>
      </c>
    </row>
    <row r="15" spans="2:8" ht="15" customHeight="1"/>
    <row r="16" spans="2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8">
    <mergeCell ref="B12:G12"/>
    <mergeCell ref="H3:H4"/>
    <mergeCell ref="B1:G1"/>
    <mergeCell ref="C3:C4"/>
    <mergeCell ref="D3:E3"/>
    <mergeCell ref="F3:F4"/>
    <mergeCell ref="G3:G4"/>
    <mergeCell ref="B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3"/>
  <sheetViews>
    <sheetView showGridLines="0" zoomScaleNormal="100" workbookViewId="0"/>
  </sheetViews>
  <sheetFormatPr baseColWidth="10" defaultRowHeight="12"/>
  <cols>
    <col min="1" max="1" width="3.7109375" style="1" customWidth="1"/>
    <col min="2" max="2" width="24.85546875" style="1" customWidth="1"/>
    <col min="3" max="3" width="17.28515625" style="1" customWidth="1"/>
    <col min="4" max="4" width="20.5703125" style="1" customWidth="1"/>
    <col min="5" max="5" width="6.140625" style="1" customWidth="1"/>
    <col min="6" max="16384" width="11.42578125" style="1"/>
  </cols>
  <sheetData>
    <row r="1" spans="2:7">
      <c r="B1" s="3" t="s">
        <v>79</v>
      </c>
    </row>
    <row r="2" spans="2:7" ht="15" customHeight="1"/>
    <row r="3" spans="2:7" ht="31.5" customHeight="1">
      <c r="B3" s="16"/>
      <c r="C3" s="18" t="s">
        <v>25</v>
      </c>
      <c r="D3" s="18" t="s">
        <v>26</v>
      </c>
    </row>
    <row r="4" spans="2:7" ht="15" customHeight="1">
      <c r="B4" s="34" t="s">
        <v>12</v>
      </c>
      <c r="C4" s="17">
        <v>18.5</v>
      </c>
      <c r="D4" s="17">
        <v>8.1</v>
      </c>
      <c r="E4" s="8"/>
    </row>
    <row r="5" spans="2:7" ht="15" customHeight="1">
      <c r="B5" s="34" t="s">
        <v>13</v>
      </c>
      <c r="C5" s="17">
        <v>19.399999999999999</v>
      </c>
      <c r="D5" s="17">
        <v>10.1</v>
      </c>
      <c r="E5" s="8"/>
    </row>
    <row r="6" spans="2:7" ht="15" customHeight="1">
      <c r="B6" s="34" t="s">
        <v>40</v>
      </c>
      <c r="C6" s="17">
        <v>17.899999999999999</v>
      </c>
      <c r="D6" s="17">
        <v>14.2</v>
      </c>
      <c r="E6" s="8"/>
    </row>
    <row r="7" spans="2:7" ht="15" customHeight="1">
      <c r="B7" s="34" t="s">
        <v>38</v>
      </c>
      <c r="C7" s="17">
        <v>21.4</v>
      </c>
      <c r="D7" s="17">
        <v>11.3</v>
      </c>
      <c r="E7" s="8"/>
    </row>
    <row r="8" spans="2:7" ht="15" customHeight="1">
      <c r="B8" s="34" t="s">
        <v>37</v>
      </c>
      <c r="C8" s="17">
        <v>20.9</v>
      </c>
      <c r="D8" s="17">
        <v>19.2</v>
      </c>
      <c r="E8" s="8"/>
    </row>
    <row r="9" spans="2:7" ht="15" customHeight="1">
      <c r="B9" s="24" t="s">
        <v>15</v>
      </c>
      <c r="C9" s="17">
        <v>20</v>
      </c>
      <c r="D9" s="17">
        <v>12.1</v>
      </c>
      <c r="E9" s="8"/>
    </row>
    <row r="10" spans="2:7" ht="15" customHeight="1">
      <c r="C10" s="5"/>
      <c r="D10" s="4"/>
    </row>
    <row r="11" spans="2:7" ht="15" customHeight="1">
      <c r="B11" s="3" t="s">
        <v>70</v>
      </c>
      <c r="C11" s="3"/>
      <c r="D11" s="3"/>
      <c r="E11" s="3"/>
      <c r="F11" s="3"/>
      <c r="G11" s="3"/>
    </row>
    <row r="12" spans="2:7" ht="15" customHeight="1">
      <c r="B12" s="47" t="s">
        <v>71</v>
      </c>
      <c r="C12" s="39"/>
      <c r="D12" s="39"/>
      <c r="E12" s="39"/>
      <c r="F12" s="39"/>
      <c r="G12" s="39"/>
    </row>
    <row r="13" spans="2:7" ht="15" customHeight="1">
      <c r="B13" s="47" t="s">
        <v>72</v>
      </c>
      <c r="C13" s="39"/>
      <c r="D13" s="39"/>
      <c r="E13" s="39"/>
      <c r="F13" s="39"/>
      <c r="G13" s="39"/>
    </row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2">
    <mergeCell ref="B12:G12"/>
    <mergeCell ref="B13:G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3"/>
  <sheetViews>
    <sheetView showGridLines="0" workbookViewId="0"/>
  </sheetViews>
  <sheetFormatPr baseColWidth="10" defaultRowHeight="12"/>
  <cols>
    <col min="1" max="1" width="3.7109375" style="1" customWidth="1"/>
    <col min="2" max="2" width="38" style="1" customWidth="1"/>
    <col min="3" max="3" width="19.5703125" style="1" customWidth="1"/>
    <col min="4" max="4" width="11.42578125" style="1"/>
    <col min="5" max="5" width="24" style="1" customWidth="1"/>
    <col min="6" max="16384" width="11.42578125" style="1"/>
  </cols>
  <sheetData>
    <row r="1" spans="2:7">
      <c r="B1" s="38" t="s">
        <v>54</v>
      </c>
      <c r="C1" s="39"/>
      <c r="D1" s="39"/>
      <c r="E1" s="39"/>
      <c r="F1" s="39"/>
      <c r="G1" s="39"/>
    </row>
    <row r="2" spans="2:7" ht="15" customHeight="1">
      <c r="B2" s="6"/>
    </row>
    <row r="3" spans="2:7" ht="30" customHeight="1">
      <c r="B3" s="16"/>
      <c r="C3" s="18" t="s">
        <v>55</v>
      </c>
      <c r="D3" s="14" t="s">
        <v>6</v>
      </c>
      <c r="E3" s="14" t="s">
        <v>56</v>
      </c>
    </row>
    <row r="4" spans="2:7" ht="15" customHeight="1">
      <c r="B4" s="16" t="s">
        <v>18</v>
      </c>
      <c r="C4" s="31">
        <f>0.113*100</f>
        <v>11.3</v>
      </c>
      <c r="D4" s="27">
        <f>0.014*100</f>
        <v>1.4000000000000001</v>
      </c>
      <c r="E4" s="28">
        <v>0.127</v>
      </c>
    </row>
    <row r="5" spans="2:7" ht="15" customHeight="1">
      <c r="B5" s="16" t="s">
        <v>13</v>
      </c>
      <c r="C5" s="31">
        <f>0.131*100</f>
        <v>13.100000000000001</v>
      </c>
      <c r="D5" s="27">
        <f>0.031*100</f>
        <v>3.1</v>
      </c>
      <c r="E5" s="28">
        <v>0.16200000000000001</v>
      </c>
    </row>
    <row r="6" spans="2:7" ht="15" customHeight="1">
      <c r="B6" s="16" t="s">
        <v>36</v>
      </c>
      <c r="C6" s="31">
        <f>0.155*100</f>
        <v>15.5</v>
      </c>
      <c r="D6" s="27">
        <f>0.036*100</f>
        <v>3.5999999999999996</v>
      </c>
      <c r="E6" s="28">
        <v>0.191</v>
      </c>
    </row>
    <row r="7" spans="2:7" ht="15" customHeight="1">
      <c r="B7" s="16" t="s">
        <v>38</v>
      </c>
      <c r="C7" s="31">
        <f>0.162*100</f>
        <v>16.2</v>
      </c>
      <c r="D7" s="27">
        <f>0.04*100</f>
        <v>4</v>
      </c>
      <c r="E7" s="28">
        <v>0.20200000000000001</v>
      </c>
    </row>
    <row r="8" spans="2:7" ht="15" customHeight="1">
      <c r="B8" s="16" t="s">
        <v>37</v>
      </c>
      <c r="C8" s="31">
        <f>0.16*100</f>
        <v>16</v>
      </c>
      <c r="D8" s="27">
        <f>0.055*100</f>
        <v>5.5</v>
      </c>
      <c r="E8" s="28">
        <v>0.215</v>
      </c>
    </row>
    <row r="9" spans="2:7" ht="15" customHeight="1">
      <c r="B9" s="13" t="s">
        <v>14</v>
      </c>
      <c r="C9" s="32">
        <f>0.145*100</f>
        <v>14.499999999999998</v>
      </c>
      <c r="D9" s="29">
        <f>0.036*100</f>
        <v>3.5999999999999996</v>
      </c>
      <c r="E9" s="30">
        <v>0.18099999999999999</v>
      </c>
    </row>
    <row r="10" spans="2:7" ht="15" customHeight="1"/>
    <row r="11" spans="2:7" ht="15" customHeight="1">
      <c r="B11" s="3" t="s">
        <v>66</v>
      </c>
    </row>
    <row r="12" spans="2:7" ht="15" customHeight="1">
      <c r="B12" s="3" t="s">
        <v>78</v>
      </c>
    </row>
    <row r="13" spans="2:7" ht="15" customHeight="1"/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B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1</vt:lpstr>
      <vt:lpstr>tableau 2</vt:lpstr>
      <vt:lpstr>tableau 3</vt:lpstr>
      <vt:lpstr>tableau 4</vt:lpstr>
      <vt:lpstr>tableau 5</vt:lpstr>
      <vt:lpstr>Graphique 1 </vt:lpstr>
      <vt:lpstr>Une graphique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drees</dc:creator>
  <cp:lastModifiedBy>tbetty</cp:lastModifiedBy>
  <cp:lastPrinted>2016-11-08T15:25:07Z</cp:lastPrinted>
  <dcterms:created xsi:type="dcterms:W3CDTF">2016-11-04T15:46:04Z</dcterms:created>
  <dcterms:modified xsi:type="dcterms:W3CDTF">2017-02-07T10:29:25Z</dcterms:modified>
</cp:coreProperties>
</file>