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6410" windowHeight="9165" firstSheet="20" activeTab="26"/>
  </bookViews>
  <sheets>
    <sheet name="Tableau E1" sheetId="1" r:id="rId1"/>
    <sheet name="Figure 1" sheetId="2" r:id="rId2"/>
    <sheet name="Figure 2" sheetId="3" r:id="rId3"/>
    <sheet name="Figure 3" sheetId="4" r:id="rId4"/>
    <sheet name="Figure 4" sheetId="5" r:id="rId5"/>
    <sheet name="Figure 5" sheetId="6" r:id="rId6"/>
    <sheet name="Figure 6" sheetId="7" r:id="rId7"/>
    <sheet name="Tableau 1" sheetId="8" r:id="rId8"/>
    <sheet name="Tableau 2" sheetId="9" r:id="rId9"/>
    <sheet name="Tableau 3" sheetId="10" r:id="rId10"/>
    <sheet name="Tableau 4" sheetId="11" r:id="rId11"/>
    <sheet name="Tableau 5" sheetId="12" r:id="rId12"/>
    <sheet name="Tableau 6" sheetId="13" r:id="rId13"/>
    <sheet name="Tableau 7" sheetId="14" r:id="rId14"/>
    <sheet name="Tableau 8" sheetId="15" r:id="rId15"/>
    <sheet name="Tableau 9" sheetId="16" r:id="rId16"/>
    <sheet name="Tableau 10" sheetId="17" r:id="rId17"/>
    <sheet name="Tableau 11" sheetId="18" r:id="rId18"/>
    <sheet name="Tableau 12" sheetId="19" r:id="rId19"/>
    <sheet name="Tableau 13" sheetId="20" r:id="rId20"/>
    <sheet name="Tableau 14" sheetId="21" r:id="rId21"/>
    <sheet name="Tableau 15" sheetId="22" r:id="rId22"/>
    <sheet name="Figure 7" sheetId="23" r:id="rId23"/>
    <sheet name="Figure 8" sheetId="24" r:id="rId24"/>
    <sheet name="Figure 9" sheetId="25" r:id="rId25"/>
    <sheet name="Figure 10" sheetId="26" r:id="rId26"/>
    <sheet name="Figure 11" sheetId="27" r:id="rId27"/>
  </sheets>
  <definedNames>
    <definedName name="_Ref451436010" localSheetId="9">'Tableau 3'!$A$2</definedName>
    <definedName name="_Ref451436509" localSheetId="0">'Tableau E1'!$A$2</definedName>
    <definedName name="_Ref455579000" localSheetId="1">'Figure 1'!$A$2</definedName>
    <definedName name="_Ref455580154" localSheetId="2">'Figure 2'!$A$2</definedName>
    <definedName name="_Ref455580665" localSheetId="3">'Figure 3'!$A$2</definedName>
    <definedName name="_Ref455581007" localSheetId="4">'Figure 4'!$A$2</definedName>
    <definedName name="_Ref455585276" localSheetId="8">'Tableau 2'!$A$2</definedName>
    <definedName name="_Ref455651073" localSheetId="6">'Figure 6'!$A$2</definedName>
    <definedName name="_Ref455652892" localSheetId="7">'Tableau 1'!$A$2</definedName>
    <definedName name="_Ref455654552" localSheetId="10">'Tableau 4'!$A$2</definedName>
    <definedName name="_Ref455654567" localSheetId="11">'Tableau 5'!$A$2</definedName>
    <definedName name="_Ref455654608" localSheetId="12">'Tableau 6'!$A$2</definedName>
    <definedName name="_Ref455654649" localSheetId="13">'Tableau 7'!$A$2</definedName>
    <definedName name="_Ref455654671" localSheetId="14">'Tableau 8'!$A$2</definedName>
    <definedName name="_Ref455654689" localSheetId="15">'Tableau 9'!$A$2</definedName>
    <definedName name="_Ref455654718" localSheetId="17">'Tableau 11'!$A$2</definedName>
    <definedName name="_Ref455654740" localSheetId="19">'Tableau 13'!$A$2</definedName>
    <definedName name="_Ref455661523" localSheetId="22">'Figure 7'!$A$2</definedName>
    <definedName name="_Ref455661543" localSheetId="23">'Figure 8'!$A$2</definedName>
    <definedName name="_Ref455662035" localSheetId="24">'Figure 9'!$A$2</definedName>
    <definedName name="_Ref455667150" localSheetId="25">'Figure 10'!$A$2</definedName>
    <definedName name="_Ref455669720" localSheetId="26">'Figure 11'!$A$2</definedName>
    <definedName name="_Ref458432564" localSheetId="20">'Tableau 14'!$A$2</definedName>
  </definedNames>
  <calcPr fullCalcOnLoad="1"/>
</workbook>
</file>

<file path=xl/sharedStrings.xml><?xml version="1.0" encoding="utf-8"?>
<sst xmlns="http://schemas.openxmlformats.org/spreadsheetml/2006/main" count="507" uniqueCount="260">
  <si>
    <t xml:space="preserve"> </t>
  </si>
  <si>
    <t>Tableau E 1 • Effectifs de la catégorie ‘hors emploi’ (après 50 ans)</t>
  </si>
  <si>
    <t>Hommes</t>
  </si>
  <si>
    <t>Femmes</t>
  </si>
  <si>
    <t>Sources : EIC2009, modèle trajectoire, DREES. Scénario macroéconomique B du COR de la séance de décembre 2014.</t>
  </si>
  <si>
    <t>Figure 1 • Age moyen de départ à la retraite au fil des générations en l’absence de modifications législatives depuis 2010</t>
  </si>
  <si>
    <t>Lecture : L’âge moyen de départ à la retraite des hommes de la génération 1950 est de 60,3 ans.</t>
  </si>
  <si>
    <t>Champ : Ensemble des retraités des générations 1950, 1960, 1970 et 1980, y compris versement forfaitaire unique. Réglementation en vigueur fin 2009.</t>
  </si>
  <si>
    <t>Ensemble</t>
  </si>
  <si>
    <t>Figure 2 • Répartition selon le type de départ à la retraite en l’absence de modifications législatives depuis 2010</t>
  </si>
  <si>
    <t>Départ avec décote</t>
  </si>
  <si>
    <t>Départ avant l'âge d'ouverture des droits</t>
  </si>
  <si>
    <t>Départ au taux plein au titre de l'invalididté/inaptitude</t>
  </si>
  <si>
    <t>Départ au taux plein à l'âge d'ouverture des droits</t>
  </si>
  <si>
    <t>Départ au taux plein entre l'âge d'ouverture des droits et l'âge d'annulation de la décote</t>
  </si>
  <si>
    <t>Départ au taux plein à l'âge d'annulation de la décote ou après</t>
  </si>
  <si>
    <t>Génération</t>
  </si>
  <si>
    <t>Sexe</t>
  </si>
  <si>
    <t>Lecture : 7 % des hommes de la génération 1950 partent à la retraite avec une décote.</t>
  </si>
  <si>
    <t>Figure 3 • Durée validée tous régimes en l’absence de modifications législatives depuis 2010</t>
  </si>
  <si>
    <t>Type</t>
  </si>
  <si>
    <t>Trimestres</t>
  </si>
  <si>
    <t>Années</t>
  </si>
  <si>
    <t xml:space="preserve"> Lecture : Les hommes de la génération 1950 ont validé en moyenne 149,6 trimestres soit 37,4 années pour leur retraite.</t>
  </si>
  <si>
    <t>Figure 4 • Durée moyenne passée à la retraite en l’absence de modifications législatives depuis 2010</t>
  </si>
  <si>
    <t xml:space="preserve">Hommes   </t>
  </si>
  <si>
    <t>Durée simulées</t>
  </si>
  <si>
    <t>Durées selon la norme d'équité de la réforme de 2003 (rebasée sur la génération 1950)</t>
  </si>
  <si>
    <t>Note : dans ces simulations, la norme d’équité de la réforme de 2003 est calculée sur les gains d’espérance de vie par génération, à partir de la génération 1950.</t>
  </si>
  <si>
    <t>Lecture : Les hommes de la génération 1950 ont une durée moyenne à la retraite de 23,8 ans.</t>
  </si>
  <si>
    <t>Figure 5 • Pension tous régimes relative au salaire moyen, en moyenne sur la durée de retraite, en l’absence de modifications législatives depuis 2010.</t>
  </si>
  <si>
    <t>Lecture : La pension moyenne relative des hommes a diminué de 30 % entre les hommes de la génération 1950 et les hommes de la génération 1980.</t>
  </si>
  <si>
    <t>Note : sur ce graphique et tous les suivants, la pension et le SMPT sont exprimés bruts de cotisations sociales et de CSG, CRDS et CASA.</t>
  </si>
  <si>
    <t>Figure 6 • Pension moyenne tous régimes cumulée sur le cycle de vie en l’absence de modifications législatives depuis 2010. Base 100 – génération 1950</t>
  </si>
  <si>
    <t>Homme</t>
  </si>
  <si>
    <t>Femme</t>
  </si>
  <si>
    <t>En % du PIB</t>
  </si>
  <si>
    <t>Scénario A (1,8%, 4,5%)</t>
  </si>
  <si>
    <t>Scénario B (1,5%, 4,5%)</t>
  </si>
  <si>
    <t>Scénario C (1,3%, 7%)</t>
  </si>
  <si>
    <t>Note : un solde négatif traduit une situation de besoin de financement</t>
  </si>
  <si>
    <t>Source : maquette COR, 2010</t>
  </si>
  <si>
    <r>
      <t xml:space="preserve">Tableau 1 </t>
    </r>
    <r>
      <rPr>
        <sz val="11"/>
        <color indexed="8"/>
        <rFont val="Calibri"/>
        <family val="2"/>
      </rPr>
      <t>· Soldes annuels du système de retraite à moyen terme –  rendements Agirc-Arrco constants – selon les projections du COR de 2010</t>
    </r>
  </si>
  <si>
    <t>Tableau 2 • Âge légal d’ouverture des droits</t>
  </si>
  <si>
    <t>Date de naissance</t>
  </si>
  <si>
    <t>Salariés du privé, indépendants et catégorie sédentaire de la Fonction publique</t>
  </si>
  <si>
    <t>Catégorie active de la Fonction publique</t>
  </si>
  <si>
    <t>Avant le 01/07/1951</t>
  </si>
  <si>
    <t>60 ans</t>
  </si>
  <si>
    <t>55 ans</t>
  </si>
  <si>
    <t>Du 01/07/1951 au 31/12/1951</t>
  </si>
  <si>
    <t>60 ans et 4 mois</t>
  </si>
  <si>
    <t>En 1952</t>
  </si>
  <si>
    <t>60 ans et 9 mois</t>
  </si>
  <si>
    <t>En 1953</t>
  </si>
  <si>
    <t>61 ans et 2 mois</t>
  </si>
  <si>
    <t>En 1954</t>
  </si>
  <si>
    <t>61 ans et 7 mois</t>
  </si>
  <si>
    <t>Du 01/01/1955 au 01/07/1956</t>
  </si>
  <si>
    <t>62 ans</t>
  </si>
  <si>
    <t>Du 01/07/1956 au 31/12/1956</t>
  </si>
  <si>
    <t>55 ans et 4 mois</t>
  </si>
  <si>
    <t>55 ans et 9 mois</t>
  </si>
  <si>
    <t>56 ans et 2 mois</t>
  </si>
  <si>
    <t>56 ans et 7 mois</t>
  </si>
  <si>
    <t xml:space="preserve">À partir de 1960 </t>
  </si>
  <si>
    <t>57 ans</t>
  </si>
  <si>
    <t>Source : législation</t>
  </si>
  <si>
    <t>Tableau 3 • Âge d’annulation de la décote</t>
  </si>
  <si>
    <t>Catégorie sédentaire de la Fonction publique</t>
  </si>
  <si>
    <t>65 ans</t>
  </si>
  <si>
    <t>sans objet</t>
  </si>
  <si>
    <t>61 ans</t>
  </si>
  <si>
    <t>67 ans</t>
  </si>
  <si>
    <t>61 ans et 6 mois</t>
  </si>
  <si>
    <t xml:space="preserve">62 ans  </t>
  </si>
  <si>
    <t>62 ans et 3 mois</t>
  </si>
  <si>
    <t>62 ans et 6 mois</t>
  </si>
  <si>
    <t>Du 01/01/1951 au 30/06/1951</t>
  </si>
  <si>
    <t>62 ans et 9 mois</t>
  </si>
  <si>
    <t xml:space="preserve">56 ans   </t>
  </si>
  <si>
    <t>Du 01/07/1951 au 31/08/1951</t>
  </si>
  <si>
    <t>65 ans et 4 mois</t>
  </si>
  <si>
    <t>63 ans et 1 mois</t>
  </si>
  <si>
    <t>Du 01/09/1951 au 31/12/1951</t>
  </si>
  <si>
    <t>63 ans et 4 mois</t>
  </si>
  <si>
    <t>Du 01/01/1952 au 31/03/1952</t>
  </si>
  <si>
    <t>65 ans et 9 mois</t>
  </si>
  <si>
    <t>63 ans et 9 mois</t>
  </si>
  <si>
    <t>56 ans et 6 mois</t>
  </si>
  <si>
    <t>Du 01/04/1952 au 31/12/1952</t>
  </si>
  <si>
    <t>64 ans</t>
  </si>
  <si>
    <t>Du 01/01/1953 au 31/10/1953</t>
  </si>
  <si>
    <t>66 ans et 2 mois</t>
  </si>
  <si>
    <t>64 ans et 8 mois</t>
  </si>
  <si>
    <t>Du 01/11/1953 au 31/12/1953</t>
  </si>
  <si>
    <t>64 ans et 11 mois</t>
  </si>
  <si>
    <t>Du 01/01/1954 au 31/05/1954</t>
  </si>
  <si>
    <t>66 ans et 7 mois</t>
  </si>
  <si>
    <t>57 ans et 3 mois</t>
  </si>
  <si>
    <t>Du 01/06/1954 au 31/12/1954</t>
  </si>
  <si>
    <t>65 ans et 7 mois</t>
  </si>
  <si>
    <t>66 ans et 3 mois</t>
  </si>
  <si>
    <t>57 ans et 6 mois</t>
  </si>
  <si>
    <t>Du 01/01/1956 au 30/06/1956</t>
  </si>
  <si>
    <t>66 ans et 6 mois</t>
  </si>
  <si>
    <t>57 ans et 9 mois</t>
  </si>
  <si>
    <t>Du 01/07/1956 au 31/08/1956</t>
  </si>
  <si>
    <t>58 ans et 1 mois</t>
  </si>
  <si>
    <t>Du 01/09/1956 au 31/12/1956</t>
  </si>
  <si>
    <t>58 ans et 4 mois</t>
  </si>
  <si>
    <t>Du 01/01/1957 au 31/03/1957</t>
  </si>
  <si>
    <t>66 ans et 9 mois</t>
  </si>
  <si>
    <t>58 ans et 9 mois</t>
  </si>
  <si>
    <t>Du 01/04/1957 au 31/12/1957</t>
  </si>
  <si>
    <t>59 ans</t>
  </si>
  <si>
    <t>Du 01/01/1958 au 31/10/1958</t>
  </si>
  <si>
    <t>Du 01/11/1958 au 31/12/1958</t>
  </si>
  <si>
    <t>59 ans et 11 mois</t>
  </si>
  <si>
    <t>Du 01/01/1959 au 31/05/1959</t>
  </si>
  <si>
    <t>Du 01/06/1959 au 31/12/1959</t>
  </si>
  <si>
    <t>60 ans et 7 mois</t>
  </si>
  <si>
    <t>61 ans et 3 mois</t>
  </si>
  <si>
    <t>61 ans et 9 mois</t>
  </si>
  <si>
    <t>A partir de 1963</t>
  </si>
  <si>
    <t>Salariés du privé, indépendants</t>
  </si>
  <si>
    <t>CNAV et MSA salariés</t>
  </si>
  <si>
    <t>Année</t>
  </si>
  <si>
    <t>Taux de cotisation avant le décret du 2 juillet 2012</t>
  </si>
  <si>
    <t>Taux de cotisation après le décret du 2 juillet 2012</t>
  </si>
  <si>
    <t>Taux de cotisation sous le PSS (taux employeur/ taux salarié)</t>
  </si>
  <si>
    <t>Taux de cotisation sur la totalité du salaire (taux employeur/ taux salarié)</t>
  </si>
  <si>
    <t>8,30% / 6,65%</t>
  </si>
  <si>
    <t>1,60% / 0,10%</t>
  </si>
  <si>
    <t>8,40% / 6,75%</t>
  </si>
  <si>
    <t>8,45% / 6,80%</t>
  </si>
  <si>
    <t>8,50% / 6,85%</t>
  </si>
  <si>
    <t>8,55% / 6,90%</t>
  </si>
  <si>
    <t>2017 et après</t>
  </si>
  <si>
    <t>RSI</t>
  </si>
  <si>
    <t xml:space="preserve">Taux de cotisation sous le PSS </t>
  </si>
  <si>
    <t xml:space="preserve">Taux de cotisation sur la totalité du revenu d’activité </t>
  </si>
  <si>
    <t>Taux de cotisation sur la totalité du revenu d’activité</t>
  </si>
  <si>
    <t>Tableau 5 • Durée d’assurance tous régimes requise pour le taux plein, par génération (en trimestres)</t>
  </si>
  <si>
    <t>Générations</t>
  </si>
  <si>
    <t xml:space="preserve">Salariés du privé et indépendants </t>
  </si>
  <si>
    <t xml:space="preserve">Catégorie sédentaire de la Fonction publique </t>
  </si>
  <si>
    <t>1959-1960</t>
  </si>
  <si>
    <t>1961-1963</t>
  </si>
  <si>
    <t>1964-1966</t>
  </si>
  <si>
    <t>1967-1969</t>
  </si>
  <si>
    <t>1970-1972</t>
  </si>
  <si>
    <t>1973-1975</t>
  </si>
  <si>
    <t>1976 et suivantes</t>
  </si>
  <si>
    <t>Tableau 6 • Taux de cotisation dans les régimes alignés</t>
  </si>
  <si>
    <t>Taux de cotisation avant la loi du 20 janvier 2014</t>
  </si>
  <si>
    <t>Taux de cotisation après la loi du 20 janvier 2014</t>
  </si>
  <si>
    <t>Taux de cotisation sous le PSS (taux employeur / taux salarié)</t>
  </si>
  <si>
    <t>Taux de cotisation sur la totalité du salaire (taux employeur / taux salarié)</t>
  </si>
  <si>
    <t>8,40 % / 6,75 %</t>
  </si>
  <si>
    <t>1,60 % / 0,10 %</t>
  </si>
  <si>
    <t>8,45 % / 6,80 %</t>
  </si>
  <si>
    <t>1,75 % / 0,25 %</t>
  </si>
  <si>
    <t>8,50 % / 6,85 %</t>
  </si>
  <si>
    <t>1,80 % / 0,30 %</t>
  </si>
  <si>
    <t>8,55 % / 6,90 %</t>
  </si>
  <si>
    <t>1,85 % / 0,35 %</t>
  </si>
  <si>
    <t>1,90 % / 0,40 %</t>
  </si>
  <si>
    <t>Tableau 7 • Nombre maximal de points attribués sur les différentes tranches de cotisation à la CNAVPL</t>
  </si>
  <si>
    <t>Tranches de cotisation</t>
  </si>
  <si>
    <t>Avant le décret du 27 novembre 2014</t>
  </si>
  <si>
    <t>Après le décret du 27 novembre 2014</t>
  </si>
  <si>
    <t xml:space="preserve">Tranche 1 </t>
  </si>
  <si>
    <t>450 (entre 0 et 0,85 PSS)</t>
  </si>
  <si>
    <t>525 (entre 0 et 1 PSS)</t>
  </si>
  <si>
    <t>Tranche 2 (jusqu’à 5 fois le PSS)</t>
  </si>
  <si>
    <t>100 (entre 0,85 PSS et 5 PSS)</t>
  </si>
  <si>
    <t>25 (entre 0 et 5 PSS)</t>
  </si>
  <si>
    <t>Lecture : À la CNAVPL, les points sont attribués sur chacune des tranches au prorata du revenu du professionnel libéral par rapport au plafond de la tranche. Un professionnel libéral dont le revenu est supérieur ou égal au plafond de la tranche 1 se voit attribuer le nombre maximal de points associés à cette tranche (450 avant 2014, 525 après). Si son revenu est inférieur il acquiert ce même nombre de points proratisé par le rapport entre son revenu et le plafond de la tranche. De même pour la tranche 2. Notons que la définition des tranches a aussi évolué avec le décret du 27 novembre 2014.</t>
  </si>
  <si>
    <t>Tableau 8 • Taux de cotisation contractuels de l’Ircantec après le décret de 2008</t>
  </si>
  <si>
    <t>Taux de cotisation avant le décret de 2008</t>
  </si>
  <si>
    <t>Taux de cotisation après le décret de 2008</t>
  </si>
  <si>
    <t>Taux sur la Tranche A</t>
  </si>
  <si>
    <t>Taux sur la Tranche B</t>
  </si>
  <si>
    <t>Note : ces taux de cotisations contractuels ne correspondent pas à ceux appliqués directement sur le salaire, car il existe un taux d’appel de 125 %. Ces taux correspondent à ceux sur lesquels se basent le calcul du nombre de points acquis.</t>
  </si>
  <si>
    <t>Tableau 9 • Taux de rendement du régime Ircantec avant et après le décret de 2008 (estimé pour le modèle après 2015)</t>
  </si>
  <si>
    <t>Avant le décret de 2008</t>
  </si>
  <si>
    <t>Après le décret de 2008</t>
  </si>
  <si>
    <t>Tableau 10 • Taux de rendement des régimes Agirc et Arrco avant et après l’accord du 18 mars 2011 (estimé pour le modèle après 2015)</t>
  </si>
  <si>
    <t>Avant l’accord du 18 mars 2011</t>
  </si>
  <si>
    <t>Après l’accord du 18 mars 2011</t>
  </si>
  <si>
    <t>Agirc</t>
  </si>
  <si>
    <t>Arrco</t>
  </si>
  <si>
    <t>2011 et après</t>
  </si>
  <si>
    <t>Source : législation Agirc-Arrco</t>
  </si>
  <si>
    <t>Tableau 11 • Taux de cotisation contractuels de l’Agirc et de l’Arrco après l’accord du 13 mars 2013</t>
  </si>
  <si>
    <t>Tranche 1</t>
  </si>
  <si>
    <t>Tranche 2</t>
  </si>
  <si>
    <t>Tranche B et C</t>
  </si>
  <si>
    <t>Avant l’ANI de 2013</t>
  </si>
  <si>
    <t>Après l’ANI de 2013</t>
  </si>
  <si>
    <t>Tableau 12 • Taux de rendement des régimes Agirc et Arrco avant et après l’accord du 30 octobre 2015 (estimé pour le modèle après 2015)</t>
  </si>
  <si>
    <t>Avant l’accord du 30 octobre 2015</t>
  </si>
  <si>
    <t>Après l’accord du 30 octobre 2015</t>
  </si>
  <si>
    <t>Tableau 13 • Taux de cotisation contractuels de l’Agirc et de l’Arrco après l’accord du 30 octobre 2015</t>
  </si>
  <si>
    <t xml:space="preserve">2019 et après </t>
  </si>
  <si>
    <t>Tableau 14 : Projections des taux de productivité, d’inflation et de chômage. Conseil d’Orientation des retraites, séance de décembre 2014 et rapport annuel de juin 2016.</t>
  </si>
  <si>
    <t>Inflation</t>
  </si>
  <si>
    <t>Taux de chômage</t>
  </si>
  <si>
    <t>Taux de croissance du SMPT en nominal</t>
  </si>
  <si>
    <t>Note : Les rapports annuels du COR présentent systématiquement les projections pour plusieurs scénarios économiques. Le scénario retenu ici pour le rapport de juin 2016 correspond au scénario dit « 4,5% – 1,5 % » (intitulé correspond au taux de chômage et au taux de croissance du SMPT réel à long terme).</t>
  </si>
  <si>
    <t>Durée de retraite avant réformes</t>
  </si>
  <si>
    <t xml:space="preserve">Durée de retraite après les réformes </t>
  </si>
  <si>
    <t>Figure 7 • Durée moyenne passée à la retraite après mise en œuvre des réformes des retraites de 2010 à 2015</t>
  </si>
  <si>
    <t>Lecture : Les hommes de la génération 1980 ont une durée moyenne à la retraite de 23,9 ans après les réformes mises en œuvre entre 2010 et 2015.</t>
  </si>
  <si>
    <t>Champ : Ensemble des retraités des générations 1950, 1960, 1970 et 1980, y compris versement forfaitaire unique.</t>
  </si>
  <si>
    <t>Sources : EIC2009, modèle trajectoire, DREES. Scénario macroéconomique B du COR de la séance de décembre 2014</t>
  </si>
  <si>
    <t>Figure 8 • Age moyen de départ à la retraite après mise en œuvre des réformes des retraites de 2010 à 2015</t>
  </si>
  <si>
    <t>Age moyen de départ avant réformes</t>
  </si>
  <si>
    <t>Age moyen de départ après réformes</t>
  </si>
  <si>
    <t>Age moyen théorique conforme à la réforme de 2003 (rebasée sur la génération 1950)</t>
  </si>
  <si>
    <t>Lecture : Les hommes de la génération 1980 partent à la retraite à 64,6 ans en moyenne après les réformes mises en œuvre entre 2010 et 2015.</t>
  </si>
  <si>
    <t>Figure 9 • Répartition selon le type de départ à la retraite après mise en œuvre des réformes des retraites de 2010 à 2015</t>
  </si>
  <si>
    <t>Figure 10 • Variation de la pension moyenne relative et de la pension cumulée sur le cycle de vie après mise en œuvre des réformes des retraites de 2010 à 2015.</t>
  </si>
  <si>
    <t xml:space="preserve">Pension relative moyenne </t>
  </si>
  <si>
    <t xml:space="preserve">Pension cumulée sur la période de retraite </t>
  </si>
  <si>
    <t>Lecture : La pension relative moyenne des hommes a diminué de 1,4 % pour les hommes de la génération 1950 et augmenté de 1 % pour les hommes de la génération 1980.</t>
  </si>
  <si>
    <t>Convention "COR"</t>
  </si>
  <si>
    <t>Observé</t>
  </si>
  <si>
    <t>Variante [4,5%-2%]</t>
  </si>
  <si>
    <t>Variante [4,5%-1,5%]</t>
  </si>
  <si>
    <t>Variante [4,5%-1%]</t>
  </si>
  <si>
    <t>Scénario 2% [7%-2%]</t>
  </si>
  <si>
    <t>Scénario 1,5% [7%-1,5%]</t>
  </si>
  <si>
    <t>Scénario 1% [7%-1%]</t>
  </si>
  <si>
    <t>Variante [10%-2%]</t>
  </si>
  <si>
    <t>Variante [10%-1,5%]</t>
  </si>
  <si>
    <t>Variante [10%-1%]</t>
  </si>
  <si>
    <t>Note : données hors produits et charges financières, hors dotations et reprises sur provisions, et hors transferts internes au système de retraite (transferts au sein des régimes de retraite et transferts avec le FSV). Convention COR = cotisations des employeurs de fonctionnaires d’État et subvention d’équilibre aux régimes spéciaux concernés évoluant comme la masse salariale de ces régimes.</t>
  </si>
  <si>
    <t>Champ : ensemble des régimes de retraite français légalement obligatoires, y compris FSV et SASPA, hors RAFP et hors compte pénibilité.</t>
  </si>
  <si>
    <t>Sources : rapports à la CCSS 2002-2014 ; projections COR - juin 2016. Figure 2.8 (Sensibilité du solde financier annuel projeté du système de retraite à l'hypothèse de taux de chômage (convention COR)) du rapport annuel du COR, juin 2016.</t>
  </si>
  <si>
    <r>
      <t xml:space="preserve">Figure 11 </t>
    </r>
    <r>
      <rPr>
        <sz val="11"/>
        <color indexed="8"/>
        <rFont val="Calibri"/>
        <family val="2"/>
      </rPr>
      <t>· Solde financier annuel projeté à horizon 2060, d’après les projections du COR</t>
    </r>
  </si>
  <si>
    <t>En années</t>
  </si>
  <si>
    <t>En %</t>
  </si>
  <si>
    <t>Durée de retraite conforme au principe de la réforme de 2003 (rebasée sur la génération 1950)</t>
  </si>
  <si>
    <t>Lecture : La pension moyenne cumulée sur le cycle de vie des hommes diminue de 25 % entre les hommes de la génération 1950 et les hommes de la génération 1980.</t>
  </si>
  <si>
    <t>Lecture : Pour chaque scénario macroéconomique sont précisés successivement entre parenthèses le taux de croissance de long terme de la productivité et le taux de chômage de long terme. Dans le scénario A, le besoin de financement du système de retraite s’établit 1,7 point de PIB en 2050.</t>
  </si>
  <si>
    <t>59 ans et 8 mois</t>
  </si>
  <si>
    <t>Tableau 4  • Taux de cotisation des régimes alignés prévus en 2012</t>
  </si>
  <si>
    <t>Note : ces taux de cotisations contractuels ne correspondent pas à ceux appliqués directement sur le salaire, car il existe un taux d’appel de 125 % (qui passe à 127 % à partir de 2019). Ces taux correspondent à ceux sur lesquels est fondé le calcul du nombre de points acquis.</t>
  </si>
  <si>
    <t>Sources : Conseil d’orientation des retraites</t>
  </si>
  <si>
    <t>Note : « l’âge théorique conforme à la norme de la réforme de 2003 (rebasée sur la génération 1950) » est calculé en ajoutant à l’âge moyen de liquidation de la génération 1950 2/3 des gains d’espérance de vie de la génération à partir de la génération 1950.</t>
  </si>
  <si>
    <t xml:space="preserve">  Tableau 15 : Espérances de vie à 60 ans dans les exercices de projection de projection démographiques de l’Insee de 2010 et de 2016</t>
  </si>
  <si>
    <t>Espérance de vie à 60 ans des hommes (en années)</t>
  </si>
  <si>
    <t>Espérance de vie à 60 ans des femmes (en années)</t>
  </si>
  <si>
    <t>Projections de 2010</t>
  </si>
  <si>
    <t>Projections de 2016</t>
  </si>
  <si>
    <t>Note : Les projections démographiques de l’Insee sont publiées par âge et par année entre 2007 et 2060 pour l’exercice de 2010 et 2013 et 2070 pour l’exercice 2070. Pour calculer une espérance de vie à 60 ans, pour les générations les plus jeunes, ces quotients ont été projetés par extrapolation linéaire.</t>
  </si>
  <si>
    <t>Source : Insee (scénario central), calculs DREES</t>
  </si>
  <si>
    <t>Note : dans ces simulations, la norme d’équité de la réforme de 2003 est calculée sur les gains d’espérance de vie à partir de la génération 1950. Les hypothèses en termes d’espérance de vie sont issues des projections démographiques publiées par l’Insee en octobre 2010.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</si>
</sst>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0%"/>
  </numFmts>
  <fonts count="42">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8"/>
      <name val="Calibri"/>
      <family val="2"/>
    </font>
    <font>
      <b/>
      <sz val="11"/>
      <color indexed="10"/>
      <name val="Calibri"/>
      <family val="2"/>
    </font>
    <font>
      <sz val="8"/>
      <color indexed="8"/>
      <name val="Arial Narrow"/>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Calibri"/>
      <family val="2"/>
    </font>
    <font>
      <b/>
      <sz val="11"/>
      <color rgb="FF000000"/>
      <name val="Calibri"/>
      <family val="2"/>
    </font>
    <font>
      <i/>
      <sz val="11"/>
      <color theme="1"/>
      <name val="Calibri"/>
      <family val="2"/>
    </font>
    <font>
      <b/>
      <sz val="11"/>
      <color rgb="FFFF0000"/>
      <name val="Calibri"/>
      <family val="2"/>
    </font>
    <font>
      <sz val="8"/>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color indexed="63"/>
      </right>
      <top style="thin">
        <color indexed="8"/>
      </top>
      <bottom>
        <color indexed="63"/>
      </bottom>
    </border>
    <border>
      <left style="thin"/>
      <right style="thin"/>
      <top style="thin"/>
      <bottom>
        <color indexed="63"/>
      </bottom>
    </border>
    <border>
      <left style="medium"/>
      <right style="medium"/>
      <top style="medium"/>
      <bottom style="medium"/>
    </border>
    <border>
      <left style="dashed"/>
      <right style="medium"/>
      <top style="medium"/>
      <bottom style="medium"/>
    </border>
    <border>
      <left style="medium"/>
      <right style="dashed"/>
      <top style="medium"/>
      <bottom style="medium"/>
    </border>
    <border>
      <left style="dashed"/>
      <right style="dashed"/>
      <top style="medium"/>
      <bottom style="medium"/>
    </border>
    <border>
      <left style="dashed"/>
      <right style="medium"/>
      <top style="medium"/>
      <bottom style="dashed"/>
    </border>
    <border>
      <left style="medium"/>
      <right style="dashed"/>
      <top style="medium"/>
      <bottom style="dashed"/>
    </border>
    <border>
      <left style="dashed"/>
      <right style="dashed"/>
      <top style="medium"/>
      <bottom style="dashed"/>
    </border>
    <border>
      <left style="dashed"/>
      <right style="medium"/>
      <top style="dashed"/>
      <bottom style="dashed"/>
    </border>
    <border>
      <left style="medium"/>
      <right style="dashed"/>
      <top style="dashed"/>
      <bottom style="dashed"/>
    </border>
    <border>
      <left style="dashed"/>
      <right style="dashed"/>
      <top style="dashed"/>
      <bottom style="dashed"/>
    </border>
    <border>
      <left style="dashed"/>
      <right style="medium"/>
      <top style="dashed"/>
      <bottom style="medium"/>
    </border>
    <border>
      <left style="medium"/>
      <right style="dashed"/>
      <top style="dashed"/>
      <bottom style="medium"/>
    </border>
    <border>
      <left style="dashed"/>
      <right style="dashed"/>
      <top style="dashed"/>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0" borderId="2" applyNumberFormat="0" applyFill="0" applyAlignment="0" applyProtection="0"/>
    <xf numFmtId="0" fontId="0" fillId="27" borderId="3" applyNumberFormat="0" applyFont="0" applyAlignment="0" applyProtection="0"/>
    <xf numFmtId="0" fontId="25" fillId="28" borderId="1" applyNumberFormat="0" applyAlignment="0" applyProtection="0"/>
    <xf numFmtId="0" fontId="2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0" borderId="0" applyNumberFormat="0" applyBorder="0" applyAlignment="0" applyProtection="0"/>
    <xf numFmtId="9" fontId="0" fillId="0" borderId="0" applyFont="0" applyFill="0" applyBorder="0" applyAlignment="0" applyProtection="0"/>
    <xf numFmtId="0" fontId="28" fillId="31" borderId="0" applyNumberFormat="0" applyBorder="0" applyAlignment="0" applyProtection="0"/>
    <xf numFmtId="0" fontId="29" fillId="26"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2" borderId="9" applyNumberFormat="0" applyAlignment="0" applyProtection="0"/>
  </cellStyleXfs>
  <cellXfs count="86">
    <xf numFmtId="0" fontId="0" fillId="0" borderId="0" xfId="0" applyFont="1" applyAlignment="1">
      <alignment/>
    </xf>
    <xf numFmtId="0" fontId="0" fillId="0" borderId="0" xfId="0" applyFont="1" applyAlignment="1">
      <alignment/>
    </xf>
    <xf numFmtId="0" fontId="37" fillId="0" borderId="10" xfId="0" applyFont="1" applyFill="1" applyBorder="1" applyAlignment="1">
      <alignment wrapText="1"/>
    </xf>
    <xf numFmtId="9" fontId="37" fillId="0" borderId="10" xfId="0" applyNumberFormat="1" applyFont="1" applyFill="1" applyBorder="1" applyAlignment="1">
      <alignment wrapText="1"/>
    </xf>
    <xf numFmtId="0" fontId="0" fillId="0" borderId="0" xfId="0" applyFont="1" applyAlignment="1">
      <alignment/>
    </xf>
    <xf numFmtId="0" fontId="0" fillId="0" borderId="0" xfId="0" applyFont="1" applyAlignment="1">
      <alignment horizontal="justify"/>
    </xf>
    <xf numFmtId="0" fontId="0" fillId="0" borderId="10" xfId="0" applyFont="1" applyBorder="1" applyAlignment="1">
      <alignment/>
    </xf>
    <xf numFmtId="0" fontId="0" fillId="0" borderId="10" xfId="0" applyNumberFormat="1" applyFont="1" applyBorder="1" applyAlignment="1">
      <alignment/>
    </xf>
    <xf numFmtId="1" fontId="0" fillId="0" borderId="10" xfId="0" applyNumberFormat="1" applyFont="1" applyBorder="1" applyAlignment="1">
      <alignment/>
    </xf>
    <xf numFmtId="9" fontId="0" fillId="0" borderId="10" xfId="0" applyNumberFormat="1" applyFont="1" applyBorder="1" applyAlignment="1">
      <alignment/>
    </xf>
    <xf numFmtId="0" fontId="38" fillId="0" borderId="10" xfId="0" applyFont="1" applyFill="1" applyBorder="1" applyAlignment="1">
      <alignment/>
    </xf>
    <xf numFmtId="0" fontId="38" fillId="0" borderId="10" xfId="0" applyFont="1" applyFill="1" applyBorder="1" applyAlignment="1">
      <alignment wrapText="1"/>
    </xf>
    <xf numFmtId="0" fontId="37" fillId="0" borderId="10" xfId="0" applyFont="1" applyFill="1" applyBorder="1" applyAlignment="1">
      <alignment/>
    </xf>
    <xf numFmtId="0" fontId="38" fillId="0" borderId="10" xfId="0" applyFont="1" applyFill="1" applyBorder="1" applyAlignment="1">
      <alignment horizontal="justify" wrapText="1"/>
    </xf>
    <xf numFmtId="0" fontId="37" fillId="0" borderId="10" xfId="0" applyFont="1" applyFill="1" applyBorder="1" applyAlignment="1">
      <alignment horizontal="justify" wrapText="1"/>
    </xf>
    <xf numFmtId="0" fontId="38" fillId="0" borderId="10" xfId="0" applyFont="1" applyFill="1" applyBorder="1" applyAlignment="1">
      <alignment horizontal="justify"/>
    </xf>
    <xf numFmtId="0" fontId="37" fillId="0" borderId="10" xfId="0" applyFont="1" applyFill="1" applyBorder="1" applyAlignment="1">
      <alignment horizontal="justify"/>
    </xf>
    <xf numFmtId="0" fontId="0" fillId="0" borderId="10" xfId="0" applyFont="1" applyFill="1" applyBorder="1" applyAlignment="1">
      <alignment/>
    </xf>
    <xf numFmtId="0" fontId="39" fillId="0" borderId="0" xfId="0" applyFont="1" applyAlignment="1">
      <alignment/>
    </xf>
    <xf numFmtId="0" fontId="39" fillId="0" borderId="0" xfId="0" applyFont="1" applyAlignment="1">
      <alignment horizontal="justify"/>
    </xf>
    <xf numFmtId="10" fontId="37" fillId="0" borderId="10" xfId="0" applyNumberFormat="1" applyFont="1" applyFill="1" applyBorder="1" applyAlignment="1">
      <alignment horizontal="center" wrapText="1"/>
    </xf>
    <xf numFmtId="0" fontId="35" fillId="0" borderId="11" xfId="0" applyFont="1" applyBorder="1" applyAlignment="1">
      <alignment/>
    </xf>
    <xf numFmtId="0" fontId="35" fillId="0" borderId="10" xfId="0" applyFont="1" applyBorder="1" applyAlignment="1">
      <alignment/>
    </xf>
    <xf numFmtId="0" fontId="35" fillId="0" borderId="10" xfId="0" applyFont="1" applyBorder="1" applyAlignment="1">
      <alignment horizontal="left"/>
    </xf>
    <xf numFmtId="0" fontId="38" fillId="0" borderId="12" xfId="0" applyFont="1" applyFill="1" applyBorder="1" applyAlignment="1">
      <alignment wrapText="1"/>
    </xf>
    <xf numFmtId="0" fontId="38" fillId="0" borderId="10" xfId="0" applyFont="1" applyFill="1" applyBorder="1" applyAlignment="1">
      <alignment horizontal="left" wrapText="1"/>
    </xf>
    <xf numFmtId="0" fontId="38" fillId="0" borderId="10" xfId="0" applyFont="1" applyFill="1" applyBorder="1" applyAlignment="1">
      <alignment horizontal="left" vertical="top" wrapText="1"/>
    </xf>
    <xf numFmtId="0" fontId="38" fillId="0" borderId="10" xfId="0" applyFont="1" applyFill="1" applyBorder="1" applyAlignment="1">
      <alignment vertical="top" wrapText="1"/>
    </xf>
    <xf numFmtId="10" fontId="37" fillId="0" borderId="10" xfId="0" applyNumberFormat="1" applyFont="1" applyFill="1" applyBorder="1" applyAlignment="1">
      <alignment wrapText="1"/>
    </xf>
    <xf numFmtId="10" fontId="37" fillId="0" borderId="10" xfId="0" applyNumberFormat="1" applyFont="1" applyFill="1" applyBorder="1" applyAlignment="1">
      <alignment horizontal="justify" wrapText="1"/>
    </xf>
    <xf numFmtId="9" fontId="37" fillId="0" borderId="10" xfId="0" applyNumberFormat="1" applyFont="1" applyFill="1" applyBorder="1" applyAlignment="1">
      <alignment horizontal="justify" wrapText="1"/>
    </xf>
    <xf numFmtId="0" fontId="38" fillId="0" borderId="10" xfId="0" applyFont="1" applyFill="1" applyBorder="1" applyAlignment="1">
      <alignment horizontal="center" wrapText="1"/>
    </xf>
    <xf numFmtId="0" fontId="35" fillId="0" borderId="10" xfId="0" applyFont="1" applyFill="1" applyBorder="1" applyAlignment="1">
      <alignment/>
    </xf>
    <xf numFmtId="17" fontId="38" fillId="0" borderId="10" xfId="0" applyNumberFormat="1" applyFont="1" applyFill="1" applyBorder="1" applyAlignment="1">
      <alignment horizontal="center"/>
    </xf>
    <xf numFmtId="0" fontId="38" fillId="0" borderId="10" xfId="0" applyFont="1" applyFill="1" applyBorder="1" applyAlignment="1">
      <alignment horizontal="center"/>
    </xf>
    <xf numFmtId="10" fontId="37" fillId="0" borderId="10" xfId="0" applyNumberFormat="1" applyFont="1" applyFill="1" applyBorder="1" applyAlignment="1">
      <alignment horizontal="right"/>
    </xf>
    <xf numFmtId="10" fontId="37" fillId="0" borderId="10" xfId="0" applyNumberFormat="1" applyFont="1" applyFill="1" applyBorder="1" applyAlignment="1">
      <alignment horizontal="center"/>
    </xf>
    <xf numFmtId="0" fontId="0" fillId="0" borderId="10" xfId="0" applyNumberFormat="1" applyFont="1" applyFill="1" applyBorder="1" applyAlignment="1">
      <alignment/>
    </xf>
    <xf numFmtId="0" fontId="35" fillId="0" borderId="10" xfId="0" applyFont="1" applyFill="1" applyBorder="1" applyAlignment="1">
      <alignment wrapText="1"/>
    </xf>
    <xf numFmtId="0" fontId="35" fillId="0" borderId="10" xfId="0" applyFont="1" applyFill="1" applyBorder="1" applyAlignment="1">
      <alignment horizontal="left"/>
    </xf>
    <xf numFmtId="0" fontId="35" fillId="0" borderId="10" xfId="0" applyFont="1" applyFill="1" applyBorder="1" applyAlignment="1">
      <alignment horizontal="left" indent="1"/>
    </xf>
    <xf numFmtId="0" fontId="35" fillId="0" borderId="10" xfId="0" applyFont="1" applyBorder="1" applyAlignment="1">
      <alignment wrapText="1"/>
    </xf>
    <xf numFmtId="0" fontId="35" fillId="0" borderId="10" xfId="0" applyFont="1" applyBorder="1" applyAlignment="1">
      <alignment vertical="center" wrapText="1"/>
    </xf>
    <xf numFmtId="0" fontId="35" fillId="0" borderId="10" xfId="0" applyFont="1" applyBorder="1" applyAlignment="1">
      <alignment vertical="center"/>
    </xf>
    <xf numFmtId="0" fontId="35" fillId="0" borderId="13" xfId="0" applyFont="1" applyBorder="1" applyAlignment="1">
      <alignment horizontal="center"/>
    </xf>
    <xf numFmtId="0" fontId="40" fillId="0" borderId="14" xfId="0" applyFont="1" applyBorder="1" applyAlignment="1">
      <alignment horizontal="center"/>
    </xf>
    <xf numFmtId="0" fontId="35" fillId="0" borderId="15" xfId="0" applyFont="1" applyBorder="1" applyAlignment="1">
      <alignment horizontal="center"/>
    </xf>
    <xf numFmtId="0" fontId="35" fillId="0" borderId="16" xfId="0" applyFont="1" applyBorder="1" applyAlignment="1">
      <alignment horizontal="center"/>
    </xf>
    <xf numFmtId="0" fontId="35" fillId="0" borderId="14" xfId="0" applyFont="1" applyBorder="1" applyAlignment="1">
      <alignment horizontal="center"/>
    </xf>
    <xf numFmtId="0" fontId="0" fillId="0" borderId="17" xfId="0" applyFont="1" applyBorder="1" applyAlignment="1">
      <alignment horizontal="center"/>
    </xf>
    <xf numFmtId="167" fontId="0" fillId="0" borderId="18" xfId="50" applyNumberFormat="1" applyFont="1" applyBorder="1" applyAlignment="1">
      <alignment horizontal="center"/>
    </xf>
    <xf numFmtId="167" fontId="0" fillId="0" borderId="19" xfId="50" applyNumberFormat="1" applyFont="1" applyBorder="1" applyAlignment="1">
      <alignment horizontal="center"/>
    </xf>
    <xf numFmtId="167" fontId="0" fillId="0" borderId="17" xfId="50" applyNumberFormat="1" applyFont="1" applyBorder="1" applyAlignment="1">
      <alignment horizontal="center"/>
    </xf>
    <xf numFmtId="9" fontId="0" fillId="0" borderId="20" xfId="0" applyNumberFormat="1" applyFont="1" applyBorder="1" applyAlignment="1">
      <alignment horizontal="center"/>
    </xf>
    <xf numFmtId="167" fontId="0" fillId="0" borderId="21" xfId="50" applyNumberFormat="1" applyFont="1" applyBorder="1" applyAlignment="1">
      <alignment horizontal="center"/>
    </xf>
    <xf numFmtId="167" fontId="0" fillId="0" borderId="22" xfId="50" applyNumberFormat="1" applyFont="1" applyBorder="1" applyAlignment="1">
      <alignment horizontal="center"/>
    </xf>
    <xf numFmtId="167" fontId="0" fillId="0" borderId="20" xfId="50" applyNumberFormat="1" applyFont="1" applyBorder="1" applyAlignment="1">
      <alignment horizontal="center"/>
    </xf>
    <xf numFmtId="167" fontId="0" fillId="0" borderId="20" xfId="0" applyNumberFormat="1" applyFont="1" applyBorder="1" applyAlignment="1">
      <alignment horizontal="center"/>
    </xf>
    <xf numFmtId="9" fontId="0" fillId="0" borderId="23" xfId="0" applyNumberFormat="1" applyFont="1" applyBorder="1" applyAlignment="1">
      <alignment horizontal="center"/>
    </xf>
    <xf numFmtId="167" fontId="0" fillId="0" borderId="24" xfId="50" applyNumberFormat="1" applyFont="1" applyBorder="1" applyAlignment="1">
      <alignment horizontal="center"/>
    </xf>
    <xf numFmtId="167" fontId="0" fillId="0" borderId="25" xfId="50" applyNumberFormat="1" applyFont="1" applyBorder="1" applyAlignment="1">
      <alignment horizontal="center"/>
    </xf>
    <xf numFmtId="167" fontId="0" fillId="0" borderId="23" xfId="50" applyNumberFormat="1" applyFont="1" applyBorder="1" applyAlignment="1">
      <alignment horizontal="center"/>
    </xf>
    <xf numFmtId="0" fontId="0" fillId="0" borderId="0" xfId="0" applyAlignment="1">
      <alignment horizontal="right"/>
    </xf>
    <xf numFmtId="0" fontId="0" fillId="0" borderId="10" xfId="0" applyNumberFormat="1" applyBorder="1" applyAlignment="1">
      <alignment/>
    </xf>
    <xf numFmtId="0" fontId="0" fillId="0" borderId="0" xfId="0" applyAlignment="1">
      <alignment/>
    </xf>
    <xf numFmtId="0" fontId="0" fillId="0" borderId="10" xfId="0" applyBorder="1" applyAlignment="1">
      <alignment horizontal="center"/>
    </xf>
    <xf numFmtId="0" fontId="35" fillId="0" borderId="10" xfId="0" applyFont="1" applyBorder="1" applyAlignment="1">
      <alignment horizontal="center"/>
    </xf>
    <xf numFmtId="0" fontId="35" fillId="0" borderId="12" xfId="0" applyFont="1" applyBorder="1" applyAlignment="1">
      <alignment horizontal="center" vertical="center"/>
    </xf>
    <xf numFmtId="0" fontId="35" fillId="0" borderId="26" xfId="0" applyFont="1" applyBorder="1" applyAlignment="1">
      <alignment horizontal="center" vertical="center"/>
    </xf>
    <xf numFmtId="0" fontId="35" fillId="0" borderId="27" xfId="0" applyFont="1" applyBorder="1" applyAlignment="1">
      <alignment horizontal="center" vertical="center"/>
    </xf>
    <xf numFmtId="0" fontId="35" fillId="0" borderId="28" xfId="0" applyFont="1" applyBorder="1" applyAlignment="1">
      <alignment horizontal="center"/>
    </xf>
    <xf numFmtId="0" fontId="35" fillId="0" borderId="29" xfId="0" applyFont="1" applyBorder="1" applyAlignment="1">
      <alignment horizontal="center"/>
    </xf>
    <xf numFmtId="0" fontId="38" fillId="0" borderId="10" xfId="0" applyFont="1" applyFill="1" applyBorder="1" applyAlignment="1">
      <alignment horizontal="justify" wrapText="1"/>
    </xf>
    <xf numFmtId="0" fontId="38" fillId="0" borderId="10" xfId="0" applyFont="1" applyFill="1" applyBorder="1" applyAlignment="1">
      <alignment wrapText="1"/>
    </xf>
    <xf numFmtId="0" fontId="38" fillId="0" borderId="28" xfId="0" applyFont="1" applyFill="1" applyBorder="1" applyAlignment="1">
      <alignment horizontal="center" wrapText="1"/>
    </xf>
    <xf numFmtId="0" fontId="38" fillId="0" borderId="29" xfId="0" applyFont="1" applyFill="1" applyBorder="1" applyAlignment="1">
      <alignment horizontal="center" wrapText="1"/>
    </xf>
    <xf numFmtId="0" fontId="38" fillId="0" borderId="10" xfId="0" applyFont="1" applyFill="1" applyBorder="1" applyAlignment="1">
      <alignment horizontal="center" wrapText="1"/>
    </xf>
    <xf numFmtId="9" fontId="37" fillId="0" borderId="10" xfId="0" applyNumberFormat="1" applyFont="1" applyFill="1" applyBorder="1" applyAlignment="1">
      <alignment horizontal="justify" wrapText="1"/>
    </xf>
    <xf numFmtId="0" fontId="38" fillId="0" borderId="28" xfId="0" applyFont="1" applyFill="1" applyBorder="1" applyAlignment="1">
      <alignment horizontal="center"/>
    </xf>
    <xf numFmtId="0" fontId="38" fillId="0" borderId="29" xfId="0" applyFont="1" applyFill="1" applyBorder="1" applyAlignment="1">
      <alignment horizontal="center"/>
    </xf>
    <xf numFmtId="0" fontId="41" fillId="0" borderId="0" xfId="0" applyFont="1" applyAlignment="1">
      <alignment horizontal="left" vertical="top" wrapText="1"/>
    </xf>
    <xf numFmtId="0" fontId="41" fillId="0" borderId="0" xfId="0" applyFont="1" applyAlignment="1">
      <alignment horizontal="left"/>
    </xf>
    <xf numFmtId="0" fontId="35" fillId="0" borderId="10" xfId="0" applyFont="1" applyBorder="1" applyAlignment="1">
      <alignment horizontal="center"/>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E9"/>
  <sheetViews>
    <sheetView zoomScalePageLayoutView="0" workbookViewId="0" topLeftCell="A1">
      <selection activeCell="A6" sqref="A6:A7"/>
    </sheetView>
  </sheetViews>
  <sheetFormatPr defaultColWidth="11.421875" defaultRowHeight="15"/>
  <cols>
    <col min="1" max="16384" width="11.421875" style="1" customWidth="1"/>
  </cols>
  <sheetData>
    <row r="3" ht="15">
      <c r="A3" s="1" t="s">
        <v>1</v>
      </c>
    </row>
    <row r="5" spans="1:5" ht="15">
      <c r="A5" s="2"/>
      <c r="B5" s="11">
        <v>1950</v>
      </c>
      <c r="C5" s="11">
        <v>1960</v>
      </c>
      <c r="D5" s="11">
        <v>1970</v>
      </c>
      <c r="E5" s="11">
        <v>1980</v>
      </c>
    </row>
    <row r="6" spans="1:5" ht="15">
      <c r="A6" s="11" t="s">
        <v>2</v>
      </c>
      <c r="B6" s="3">
        <v>0.14</v>
      </c>
      <c r="C6" s="3">
        <v>0.14</v>
      </c>
      <c r="D6" s="3">
        <v>0.15</v>
      </c>
      <c r="E6" s="3">
        <v>0.15</v>
      </c>
    </row>
    <row r="7" spans="1:5" ht="15">
      <c r="A7" s="11" t="s">
        <v>3</v>
      </c>
      <c r="B7" s="3">
        <v>0.24</v>
      </c>
      <c r="C7" s="3">
        <v>0.17</v>
      </c>
      <c r="D7" s="3">
        <v>0.16</v>
      </c>
      <c r="E7" s="3">
        <v>0.16</v>
      </c>
    </row>
    <row r="8" ht="15">
      <c r="A8" s="4" t="s">
        <v>4</v>
      </c>
    </row>
    <row r="9" ht="15">
      <c r="A9" s="5"/>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D35"/>
  <sheetViews>
    <sheetView zoomScalePageLayoutView="0" workbookViewId="0" topLeftCell="A13">
      <selection activeCell="A26" sqref="A26:D26"/>
    </sheetView>
  </sheetViews>
  <sheetFormatPr defaultColWidth="11.421875" defaultRowHeight="15"/>
  <cols>
    <col min="1" max="1" width="38.421875" style="1" bestFit="1" customWidth="1"/>
    <col min="2" max="2" width="25.140625" style="1" customWidth="1"/>
    <col min="3" max="3" width="23.57421875" style="1" customWidth="1"/>
    <col min="4" max="4" width="25.28125" style="1" customWidth="1"/>
    <col min="5" max="16384" width="11.421875" style="1" customWidth="1"/>
  </cols>
  <sheetData>
    <row r="2" ht="15">
      <c r="A2" s="1" t="s">
        <v>68</v>
      </c>
    </row>
    <row r="4" spans="1:4" ht="30">
      <c r="A4" s="13" t="s">
        <v>44</v>
      </c>
      <c r="B4" s="15" t="s">
        <v>125</v>
      </c>
      <c r="C4" s="24" t="s">
        <v>69</v>
      </c>
      <c r="D4" s="24" t="s">
        <v>46</v>
      </c>
    </row>
    <row r="5" spans="1:4" ht="15">
      <c r="A5" s="13">
        <v>1945</v>
      </c>
      <c r="B5" s="16" t="s">
        <v>70</v>
      </c>
      <c r="C5" s="16" t="s">
        <v>71</v>
      </c>
      <c r="D5" s="16" t="s">
        <v>71</v>
      </c>
    </row>
    <row r="6" spans="1:4" ht="15">
      <c r="A6" s="13">
        <v>1946</v>
      </c>
      <c r="B6" s="16" t="s">
        <v>70</v>
      </c>
      <c r="C6" s="16" t="s">
        <v>72</v>
      </c>
      <c r="D6" s="16" t="s">
        <v>71</v>
      </c>
    </row>
    <row r="7" spans="1:4" ht="15">
      <c r="A7" s="13">
        <v>1947</v>
      </c>
      <c r="B7" s="16" t="s">
        <v>70</v>
      </c>
      <c r="C7" s="16" t="s">
        <v>74</v>
      </c>
      <c r="D7" s="16" t="s">
        <v>71</v>
      </c>
    </row>
    <row r="8" spans="1:4" ht="15">
      <c r="A8" s="13">
        <v>1948</v>
      </c>
      <c r="B8" s="16" t="s">
        <v>70</v>
      </c>
      <c r="C8" s="16" t="s">
        <v>75</v>
      </c>
      <c r="D8" s="16" t="s">
        <v>71</v>
      </c>
    </row>
    <row r="9" spans="1:4" ht="15">
      <c r="A9" s="13">
        <v>1949</v>
      </c>
      <c r="B9" s="16" t="s">
        <v>70</v>
      </c>
      <c r="C9" s="16" t="s">
        <v>76</v>
      </c>
      <c r="D9" s="16" t="s">
        <v>71</v>
      </c>
    </row>
    <row r="10" spans="1:4" ht="15">
      <c r="A10" s="13">
        <v>1950</v>
      </c>
      <c r="B10" s="14" t="s">
        <v>70</v>
      </c>
      <c r="C10" s="14" t="s">
        <v>77</v>
      </c>
      <c r="D10" s="16" t="s">
        <v>71</v>
      </c>
    </row>
    <row r="11" spans="1:4" ht="15">
      <c r="A11" s="13" t="s">
        <v>78</v>
      </c>
      <c r="B11" s="14" t="s">
        <v>70</v>
      </c>
      <c r="C11" s="14" t="s">
        <v>79</v>
      </c>
      <c r="D11" s="14" t="s">
        <v>80</v>
      </c>
    </row>
    <row r="12" spans="1:4" ht="15">
      <c r="A12" s="13" t="s">
        <v>81</v>
      </c>
      <c r="B12" s="14" t="s">
        <v>82</v>
      </c>
      <c r="C12" s="14" t="s">
        <v>83</v>
      </c>
      <c r="D12" s="14" t="s">
        <v>80</v>
      </c>
    </row>
    <row r="13" spans="1:4" ht="15">
      <c r="A13" s="13" t="s">
        <v>84</v>
      </c>
      <c r="B13" s="14" t="s">
        <v>82</v>
      </c>
      <c r="C13" s="14" t="s">
        <v>85</v>
      </c>
      <c r="D13" s="14" t="s">
        <v>80</v>
      </c>
    </row>
    <row r="14" spans="1:4" ht="15">
      <c r="A14" s="13" t="s">
        <v>86</v>
      </c>
      <c r="B14" s="14" t="s">
        <v>87</v>
      </c>
      <c r="C14" s="14" t="s">
        <v>88</v>
      </c>
      <c r="D14" s="14" t="s">
        <v>89</v>
      </c>
    </row>
    <row r="15" spans="1:4" ht="15">
      <c r="A15" s="13" t="s">
        <v>90</v>
      </c>
      <c r="B15" s="14" t="s">
        <v>87</v>
      </c>
      <c r="C15" s="14" t="s">
        <v>91</v>
      </c>
      <c r="D15" s="14" t="s">
        <v>89</v>
      </c>
    </row>
    <row r="16" spans="1:4" ht="15">
      <c r="A16" s="13" t="s">
        <v>92</v>
      </c>
      <c r="B16" s="14" t="s">
        <v>93</v>
      </c>
      <c r="C16" s="14" t="s">
        <v>94</v>
      </c>
      <c r="D16" s="14" t="s">
        <v>66</v>
      </c>
    </row>
    <row r="17" spans="1:4" ht="15">
      <c r="A17" s="13" t="s">
        <v>95</v>
      </c>
      <c r="B17" s="14" t="s">
        <v>93</v>
      </c>
      <c r="C17" s="14" t="s">
        <v>96</v>
      </c>
      <c r="D17" s="14" t="s">
        <v>66</v>
      </c>
    </row>
    <row r="18" spans="1:4" ht="15">
      <c r="A18" s="13" t="s">
        <v>97</v>
      </c>
      <c r="B18" s="14" t="s">
        <v>98</v>
      </c>
      <c r="C18" s="14" t="s">
        <v>82</v>
      </c>
      <c r="D18" s="14" t="s">
        <v>99</v>
      </c>
    </row>
    <row r="19" spans="1:4" ht="15">
      <c r="A19" s="13" t="s">
        <v>100</v>
      </c>
      <c r="B19" s="14" t="s">
        <v>98</v>
      </c>
      <c r="C19" s="14" t="s">
        <v>101</v>
      </c>
      <c r="D19" s="14" t="s">
        <v>99</v>
      </c>
    </row>
    <row r="20" spans="1:4" ht="15">
      <c r="A20" s="13">
        <v>1955</v>
      </c>
      <c r="B20" s="14" t="s">
        <v>73</v>
      </c>
      <c r="C20" s="14" t="s">
        <v>102</v>
      </c>
      <c r="D20" s="14" t="s">
        <v>103</v>
      </c>
    </row>
    <row r="21" spans="1:4" ht="15">
      <c r="A21" s="13" t="s">
        <v>104</v>
      </c>
      <c r="B21" s="14" t="s">
        <v>73</v>
      </c>
      <c r="C21" s="14" t="s">
        <v>105</v>
      </c>
      <c r="D21" s="14" t="s">
        <v>106</v>
      </c>
    </row>
    <row r="22" spans="1:4" ht="15">
      <c r="A22" s="13" t="s">
        <v>107</v>
      </c>
      <c r="B22" s="14" t="s">
        <v>73</v>
      </c>
      <c r="C22" s="14" t="s">
        <v>105</v>
      </c>
      <c r="D22" s="14" t="s">
        <v>108</v>
      </c>
    </row>
    <row r="23" spans="1:4" ht="15">
      <c r="A23" s="13" t="s">
        <v>109</v>
      </c>
      <c r="B23" s="14" t="s">
        <v>73</v>
      </c>
      <c r="C23" s="14" t="s">
        <v>105</v>
      </c>
      <c r="D23" s="14" t="s">
        <v>110</v>
      </c>
    </row>
    <row r="24" spans="1:4" ht="15">
      <c r="A24" s="13" t="s">
        <v>111</v>
      </c>
      <c r="B24" s="14" t="s">
        <v>73</v>
      </c>
      <c r="C24" s="14" t="s">
        <v>112</v>
      </c>
      <c r="D24" s="14" t="s">
        <v>113</v>
      </c>
    </row>
    <row r="25" spans="1:4" ht="15">
      <c r="A25" s="13" t="s">
        <v>114</v>
      </c>
      <c r="B25" s="14" t="s">
        <v>73</v>
      </c>
      <c r="C25" s="14" t="s">
        <v>112</v>
      </c>
      <c r="D25" s="14" t="s">
        <v>115</v>
      </c>
    </row>
    <row r="26" spans="1:4" ht="15">
      <c r="A26" s="13" t="s">
        <v>116</v>
      </c>
      <c r="B26" s="14" t="s">
        <v>73</v>
      </c>
      <c r="C26" s="14" t="s">
        <v>73</v>
      </c>
      <c r="D26" s="14" t="s">
        <v>247</v>
      </c>
    </row>
    <row r="27" spans="1:4" ht="15">
      <c r="A27" s="13" t="s">
        <v>117</v>
      </c>
      <c r="B27" s="14" t="s">
        <v>73</v>
      </c>
      <c r="C27" s="14" t="s">
        <v>73</v>
      </c>
      <c r="D27" s="14" t="s">
        <v>118</v>
      </c>
    </row>
    <row r="28" spans="1:4" ht="15">
      <c r="A28" s="13" t="s">
        <v>119</v>
      </c>
      <c r="B28" s="14" t="s">
        <v>73</v>
      </c>
      <c r="C28" s="14" t="s">
        <v>73</v>
      </c>
      <c r="D28" s="14" t="s">
        <v>51</v>
      </c>
    </row>
    <row r="29" spans="1:4" ht="15">
      <c r="A29" s="13" t="s">
        <v>120</v>
      </c>
      <c r="B29" s="14" t="s">
        <v>73</v>
      </c>
      <c r="C29" s="14" t="s">
        <v>73</v>
      </c>
      <c r="D29" s="14" t="s">
        <v>121</v>
      </c>
    </row>
    <row r="30" spans="1:4" ht="15">
      <c r="A30" s="13">
        <v>1960</v>
      </c>
      <c r="B30" s="14" t="s">
        <v>73</v>
      </c>
      <c r="C30" s="14" t="s">
        <v>73</v>
      </c>
      <c r="D30" s="14" t="s">
        <v>122</v>
      </c>
    </row>
    <row r="31" spans="1:4" ht="15">
      <c r="A31" s="13">
        <v>1961</v>
      </c>
      <c r="B31" s="14" t="s">
        <v>73</v>
      </c>
      <c r="C31" s="14" t="s">
        <v>73</v>
      </c>
      <c r="D31" s="14" t="s">
        <v>74</v>
      </c>
    </row>
    <row r="32" spans="1:4" ht="15">
      <c r="A32" s="13">
        <v>1962</v>
      </c>
      <c r="B32" s="14" t="s">
        <v>73</v>
      </c>
      <c r="C32" s="14" t="s">
        <v>73</v>
      </c>
      <c r="D32" s="14" t="s">
        <v>123</v>
      </c>
    </row>
    <row r="33" spans="1:4" ht="15">
      <c r="A33" s="13" t="s">
        <v>124</v>
      </c>
      <c r="B33" s="14" t="s">
        <v>73</v>
      </c>
      <c r="C33" s="14" t="s">
        <v>73</v>
      </c>
      <c r="D33" s="14" t="s">
        <v>59</v>
      </c>
    </row>
    <row r="35" ht="15">
      <c r="A35" s="5" t="s">
        <v>67</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E26"/>
  <sheetViews>
    <sheetView zoomScalePageLayoutView="0" workbookViewId="0" topLeftCell="A1">
      <selection activeCell="E3" sqref="E3"/>
    </sheetView>
  </sheetViews>
  <sheetFormatPr defaultColWidth="11.421875" defaultRowHeight="15"/>
  <cols>
    <col min="1" max="1" width="17.00390625" style="1" customWidth="1"/>
    <col min="2" max="2" width="22.7109375" style="1" customWidth="1"/>
    <col min="3" max="3" width="22.00390625" style="1" customWidth="1"/>
    <col min="4" max="4" width="21.8515625" style="1" customWidth="1"/>
    <col min="5" max="5" width="23.140625" style="1" customWidth="1"/>
    <col min="6" max="16384" width="11.421875" style="1" customWidth="1"/>
  </cols>
  <sheetData>
    <row r="2" ht="15">
      <c r="A2" t="s">
        <v>248</v>
      </c>
    </row>
    <row r="4" ht="15">
      <c r="A4" s="18" t="s">
        <v>126</v>
      </c>
    </row>
    <row r="6" spans="1:5" ht="25.5" customHeight="1">
      <c r="A6" s="13" t="s">
        <v>127</v>
      </c>
      <c r="B6" s="72" t="s">
        <v>128</v>
      </c>
      <c r="C6" s="72"/>
      <c r="D6" s="72" t="s">
        <v>129</v>
      </c>
      <c r="E6" s="72"/>
    </row>
    <row r="7" spans="1:5" ht="60">
      <c r="A7" s="11"/>
      <c r="B7" s="11" t="s">
        <v>130</v>
      </c>
      <c r="C7" s="11" t="s">
        <v>131</v>
      </c>
      <c r="D7" s="11" t="s">
        <v>130</v>
      </c>
      <c r="E7" s="11" t="s">
        <v>131</v>
      </c>
    </row>
    <row r="8" spans="1:5" ht="15">
      <c r="A8" s="25">
        <v>2012</v>
      </c>
      <c r="B8" s="2" t="s">
        <v>132</v>
      </c>
      <c r="C8" s="2" t="s">
        <v>133</v>
      </c>
      <c r="D8" s="2" t="s">
        <v>134</v>
      </c>
      <c r="E8" s="2" t="s">
        <v>133</v>
      </c>
    </row>
    <row r="9" spans="1:5" ht="15">
      <c r="A9" s="25">
        <v>2013</v>
      </c>
      <c r="B9" s="2" t="s">
        <v>132</v>
      </c>
      <c r="C9" s="2" t="s">
        <v>133</v>
      </c>
      <c r="D9" s="2" t="s">
        <v>134</v>
      </c>
      <c r="E9" s="2" t="s">
        <v>133</v>
      </c>
    </row>
    <row r="10" spans="1:5" ht="15">
      <c r="A10" s="25">
        <v>2014</v>
      </c>
      <c r="B10" s="2" t="s">
        <v>132</v>
      </c>
      <c r="C10" s="2" t="s">
        <v>133</v>
      </c>
      <c r="D10" s="2" t="s">
        <v>135</v>
      </c>
      <c r="E10" s="2" t="s">
        <v>133</v>
      </c>
    </row>
    <row r="11" spans="1:5" ht="15">
      <c r="A11" s="25">
        <v>2015</v>
      </c>
      <c r="B11" s="2" t="s">
        <v>132</v>
      </c>
      <c r="C11" s="2" t="s">
        <v>133</v>
      </c>
      <c r="D11" s="2" t="s">
        <v>136</v>
      </c>
      <c r="E11" s="2" t="s">
        <v>133</v>
      </c>
    </row>
    <row r="12" spans="1:5" ht="15">
      <c r="A12" s="25">
        <v>2016</v>
      </c>
      <c r="B12" s="2" t="s">
        <v>132</v>
      </c>
      <c r="C12" s="2" t="s">
        <v>133</v>
      </c>
      <c r="D12" s="2" t="s">
        <v>137</v>
      </c>
      <c r="E12" s="2" t="s">
        <v>133</v>
      </c>
    </row>
    <row r="13" spans="1:5" ht="15">
      <c r="A13" s="11" t="s">
        <v>138</v>
      </c>
      <c r="B13" s="2" t="s">
        <v>132</v>
      </c>
      <c r="C13" s="2" t="s">
        <v>133</v>
      </c>
      <c r="D13" s="2" t="s">
        <v>137</v>
      </c>
      <c r="E13" s="2" t="s">
        <v>133</v>
      </c>
    </row>
    <row r="14" ht="15">
      <c r="A14" s="4" t="s">
        <v>67</v>
      </c>
    </row>
    <row r="16" ht="15">
      <c r="A16" s="19" t="s">
        <v>139</v>
      </c>
    </row>
    <row r="18" spans="1:5" ht="25.5" customHeight="1">
      <c r="A18" s="13" t="s">
        <v>127</v>
      </c>
      <c r="B18" s="72" t="s">
        <v>128</v>
      </c>
      <c r="C18" s="72"/>
      <c r="D18" s="72" t="s">
        <v>129</v>
      </c>
      <c r="E18" s="72"/>
    </row>
    <row r="19" spans="1:5" ht="45">
      <c r="A19" s="11"/>
      <c r="B19" s="11" t="s">
        <v>140</v>
      </c>
      <c r="C19" s="11" t="s">
        <v>141</v>
      </c>
      <c r="D19" s="11" t="s">
        <v>140</v>
      </c>
      <c r="E19" s="11" t="s">
        <v>142</v>
      </c>
    </row>
    <row r="20" spans="1:5" ht="15">
      <c r="A20" s="25">
        <v>2012</v>
      </c>
      <c r="B20" s="20">
        <v>0.1665</v>
      </c>
      <c r="C20" s="20">
        <v>0</v>
      </c>
      <c r="D20" s="20">
        <v>0.1665</v>
      </c>
      <c r="E20" s="20">
        <v>0</v>
      </c>
    </row>
    <row r="21" spans="1:5" ht="15">
      <c r="A21" s="25">
        <v>2013</v>
      </c>
      <c r="B21" s="20">
        <v>0.1665</v>
      </c>
      <c r="C21" s="20">
        <v>0</v>
      </c>
      <c r="D21" s="20">
        <v>0.1685</v>
      </c>
      <c r="E21" s="20">
        <v>0</v>
      </c>
    </row>
    <row r="22" spans="1:5" ht="15">
      <c r="A22" s="25">
        <v>2014</v>
      </c>
      <c r="B22" s="20">
        <v>0.1665</v>
      </c>
      <c r="C22" s="20">
        <v>0</v>
      </c>
      <c r="D22" s="20">
        <v>0.1695</v>
      </c>
      <c r="E22" s="20">
        <v>0</v>
      </c>
    </row>
    <row r="23" spans="1:5" ht="15">
      <c r="A23" s="25">
        <v>2015</v>
      </c>
      <c r="B23" s="20">
        <v>0.1665</v>
      </c>
      <c r="C23" s="20">
        <v>0</v>
      </c>
      <c r="D23" s="20">
        <v>0.1705</v>
      </c>
      <c r="E23" s="20">
        <v>0</v>
      </c>
    </row>
    <row r="24" spans="1:5" ht="15">
      <c r="A24" s="25">
        <v>2016</v>
      </c>
      <c r="B24" s="20">
        <v>0.1665</v>
      </c>
      <c r="C24" s="20">
        <v>0</v>
      </c>
      <c r="D24" s="20">
        <v>0.1715</v>
      </c>
      <c r="E24" s="20">
        <v>0</v>
      </c>
    </row>
    <row r="25" spans="1:5" ht="15">
      <c r="A25" s="11" t="s">
        <v>138</v>
      </c>
      <c r="B25" s="20">
        <v>0.1665</v>
      </c>
      <c r="C25" s="20">
        <v>0</v>
      </c>
      <c r="D25" s="20">
        <v>0.1715</v>
      </c>
      <c r="E25" s="20">
        <v>0</v>
      </c>
    </row>
    <row r="26" ht="15">
      <c r="A26" s="4" t="s">
        <v>67</v>
      </c>
    </row>
  </sheetData>
  <sheetProtection/>
  <mergeCells count="4">
    <mergeCell ref="B6:C6"/>
    <mergeCell ref="D6:E6"/>
    <mergeCell ref="B18:C18"/>
    <mergeCell ref="D18:E1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D29"/>
  <sheetViews>
    <sheetView zoomScalePageLayoutView="0" workbookViewId="0" topLeftCell="A1">
      <selection activeCell="A5" sqref="A5:A27"/>
    </sheetView>
  </sheetViews>
  <sheetFormatPr defaultColWidth="11.421875" defaultRowHeight="15"/>
  <cols>
    <col min="1" max="1" width="16.7109375" style="1" customWidth="1"/>
    <col min="2" max="2" width="18.421875" style="1" customWidth="1"/>
    <col min="3" max="3" width="16.8515625" style="1" customWidth="1"/>
    <col min="4" max="4" width="16.140625" style="1" customWidth="1"/>
    <col min="5" max="16384" width="11.421875" style="1" customWidth="1"/>
  </cols>
  <sheetData>
    <row r="2" ht="15">
      <c r="A2" s="1" t="s">
        <v>143</v>
      </c>
    </row>
    <row r="4" spans="1:4" ht="60">
      <c r="A4" s="15" t="s">
        <v>144</v>
      </c>
      <c r="B4" s="15" t="s">
        <v>145</v>
      </c>
      <c r="C4" s="15" t="s">
        <v>146</v>
      </c>
      <c r="D4" s="15" t="s">
        <v>46</v>
      </c>
    </row>
    <row r="5" spans="1:4" ht="15">
      <c r="A5" s="15">
        <v>1943</v>
      </c>
      <c r="B5" s="16">
        <v>160</v>
      </c>
      <c r="C5" s="16">
        <v>150</v>
      </c>
      <c r="D5" s="16">
        <v>150</v>
      </c>
    </row>
    <row r="6" spans="1:4" ht="15">
      <c r="A6" s="15">
        <v>1944</v>
      </c>
      <c r="B6" s="16">
        <v>160</v>
      </c>
      <c r="C6" s="16">
        <v>152</v>
      </c>
      <c r="D6" s="16">
        <v>150</v>
      </c>
    </row>
    <row r="7" spans="1:4" ht="15">
      <c r="A7" s="15">
        <v>1945</v>
      </c>
      <c r="B7" s="16">
        <v>160</v>
      </c>
      <c r="C7" s="16">
        <v>154</v>
      </c>
      <c r="D7" s="16">
        <v>150</v>
      </c>
    </row>
    <row r="8" spans="1:4" ht="15">
      <c r="A8" s="15">
        <v>1946</v>
      </c>
      <c r="B8" s="16">
        <v>160</v>
      </c>
      <c r="C8" s="16">
        <v>156</v>
      </c>
      <c r="D8" s="16">
        <v>150</v>
      </c>
    </row>
    <row r="9" spans="1:4" ht="15">
      <c r="A9" s="15">
        <v>1947</v>
      </c>
      <c r="B9" s="16">
        <v>160</v>
      </c>
      <c r="C9" s="16">
        <v>158</v>
      </c>
      <c r="D9" s="16">
        <v>150</v>
      </c>
    </row>
    <row r="10" spans="1:4" ht="15">
      <c r="A10" s="15">
        <v>1948</v>
      </c>
      <c r="B10" s="16">
        <v>160</v>
      </c>
      <c r="C10" s="16">
        <v>160</v>
      </c>
      <c r="D10" s="16">
        <v>150</v>
      </c>
    </row>
    <row r="11" spans="1:4" ht="15">
      <c r="A11" s="15">
        <v>1949</v>
      </c>
      <c r="B11" s="16">
        <v>161</v>
      </c>
      <c r="C11" s="16">
        <v>161</v>
      </c>
      <c r="D11" s="16">
        <v>152</v>
      </c>
    </row>
    <row r="12" spans="1:4" ht="15">
      <c r="A12" s="15">
        <v>1950</v>
      </c>
      <c r="B12" s="16">
        <v>162</v>
      </c>
      <c r="C12" s="16">
        <v>162</v>
      </c>
      <c r="D12" s="16">
        <v>154</v>
      </c>
    </row>
    <row r="13" spans="1:4" ht="15">
      <c r="A13" s="15">
        <v>1951</v>
      </c>
      <c r="B13" s="16">
        <v>163</v>
      </c>
      <c r="C13" s="16">
        <v>163</v>
      </c>
      <c r="D13" s="16">
        <v>156</v>
      </c>
    </row>
    <row r="14" spans="1:4" ht="15">
      <c r="A14" s="15">
        <v>1952</v>
      </c>
      <c r="B14" s="16">
        <v>164</v>
      </c>
      <c r="C14" s="16">
        <v>164</v>
      </c>
      <c r="D14" s="16">
        <v>158</v>
      </c>
    </row>
    <row r="15" spans="1:4" ht="15">
      <c r="A15" s="15">
        <v>1953</v>
      </c>
      <c r="B15" s="16">
        <v>165</v>
      </c>
      <c r="C15" s="16">
        <v>165</v>
      </c>
      <c r="D15" s="16">
        <v>160</v>
      </c>
    </row>
    <row r="16" spans="1:4" ht="15">
      <c r="A16" s="15">
        <v>1954</v>
      </c>
      <c r="B16" s="16">
        <v>165</v>
      </c>
      <c r="C16" s="16">
        <v>165</v>
      </c>
      <c r="D16" s="16">
        <v>161</v>
      </c>
    </row>
    <row r="17" spans="1:4" ht="15">
      <c r="A17" s="15">
        <v>1955</v>
      </c>
      <c r="B17" s="16">
        <v>166</v>
      </c>
      <c r="C17" s="16">
        <v>166</v>
      </c>
      <c r="D17" s="16">
        <v>162</v>
      </c>
    </row>
    <row r="18" spans="1:4" ht="15">
      <c r="A18" s="15">
        <v>1956</v>
      </c>
      <c r="B18" s="16">
        <v>166</v>
      </c>
      <c r="C18" s="16">
        <v>166</v>
      </c>
      <c r="D18" s="16">
        <v>163</v>
      </c>
    </row>
    <row r="19" spans="1:4" ht="15">
      <c r="A19" s="15">
        <v>1957</v>
      </c>
      <c r="B19" s="16">
        <v>166</v>
      </c>
      <c r="C19" s="16">
        <v>166</v>
      </c>
      <c r="D19" s="16">
        <v>165</v>
      </c>
    </row>
    <row r="20" spans="1:4" ht="15">
      <c r="A20" s="15">
        <v>1958</v>
      </c>
      <c r="B20" s="16">
        <v>167</v>
      </c>
      <c r="C20" s="16">
        <v>167</v>
      </c>
      <c r="D20" s="16">
        <v>165</v>
      </c>
    </row>
    <row r="21" spans="1:4" ht="15">
      <c r="A21" s="15" t="s">
        <v>147</v>
      </c>
      <c r="B21" s="16">
        <v>167</v>
      </c>
      <c r="C21" s="16">
        <v>167</v>
      </c>
      <c r="D21" s="16">
        <v>166</v>
      </c>
    </row>
    <row r="22" spans="1:4" ht="15">
      <c r="A22" s="15" t="s">
        <v>148</v>
      </c>
      <c r="B22" s="16">
        <v>168</v>
      </c>
      <c r="C22" s="16">
        <v>168</v>
      </c>
      <c r="D22" s="16">
        <v>167</v>
      </c>
    </row>
    <row r="23" spans="1:4" ht="15">
      <c r="A23" s="15" t="s">
        <v>149</v>
      </c>
      <c r="B23" s="16">
        <v>169</v>
      </c>
      <c r="C23" s="16">
        <v>169</v>
      </c>
      <c r="D23" s="16">
        <v>168</v>
      </c>
    </row>
    <row r="24" spans="1:4" ht="15">
      <c r="A24" s="15" t="s">
        <v>150</v>
      </c>
      <c r="B24" s="16">
        <v>170</v>
      </c>
      <c r="C24" s="16">
        <v>170</v>
      </c>
      <c r="D24" s="16">
        <v>169</v>
      </c>
    </row>
    <row r="25" spans="1:4" ht="15">
      <c r="A25" s="15" t="s">
        <v>151</v>
      </c>
      <c r="B25" s="16">
        <v>171</v>
      </c>
      <c r="C25" s="16">
        <v>171</v>
      </c>
      <c r="D25" s="16">
        <v>170</v>
      </c>
    </row>
    <row r="26" spans="1:4" ht="15">
      <c r="A26" s="15" t="s">
        <v>152</v>
      </c>
      <c r="B26" s="16">
        <v>172</v>
      </c>
      <c r="C26" s="16">
        <v>172</v>
      </c>
      <c r="D26" s="16">
        <v>171</v>
      </c>
    </row>
    <row r="27" spans="1:4" ht="15">
      <c r="A27" s="15" t="s">
        <v>153</v>
      </c>
      <c r="B27" s="16">
        <v>172</v>
      </c>
      <c r="C27" s="16">
        <v>172</v>
      </c>
      <c r="D27" s="16">
        <v>172</v>
      </c>
    </row>
    <row r="29" ht="15">
      <c r="A29" s="4" t="s">
        <v>67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E24"/>
  <sheetViews>
    <sheetView zoomScalePageLayoutView="0" workbookViewId="0" topLeftCell="A7">
      <selection activeCell="E26" sqref="E26"/>
    </sheetView>
  </sheetViews>
  <sheetFormatPr defaultColWidth="11.421875" defaultRowHeight="15"/>
  <cols>
    <col min="1" max="2" width="16.28125" style="1" customWidth="1"/>
    <col min="3" max="5" width="16.00390625" style="1" customWidth="1"/>
    <col min="6" max="16384" width="11.421875" style="1" customWidth="1"/>
  </cols>
  <sheetData>
    <row r="2" ht="15">
      <c r="A2" s="1" t="s">
        <v>154</v>
      </c>
    </row>
    <row r="4" ht="15">
      <c r="A4" s="18" t="s">
        <v>126</v>
      </c>
    </row>
    <row r="6" spans="1:5" ht="38.25" customHeight="1">
      <c r="A6" s="11" t="s">
        <v>127</v>
      </c>
      <c r="B6" s="73" t="s">
        <v>155</v>
      </c>
      <c r="C6" s="73"/>
      <c r="D6" s="73" t="s">
        <v>156</v>
      </c>
      <c r="E6" s="73"/>
    </row>
    <row r="7" spans="1:5" ht="90">
      <c r="A7" s="11"/>
      <c r="B7" s="11" t="s">
        <v>157</v>
      </c>
      <c r="C7" s="11" t="s">
        <v>158</v>
      </c>
      <c r="D7" s="11" t="s">
        <v>130</v>
      </c>
      <c r="E7" s="11" t="s">
        <v>158</v>
      </c>
    </row>
    <row r="8" spans="1:5" ht="15">
      <c r="A8" s="26">
        <v>2013</v>
      </c>
      <c r="B8" s="2" t="s">
        <v>159</v>
      </c>
      <c r="C8" s="2" t="s">
        <v>160</v>
      </c>
      <c r="D8" s="2" t="s">
        <v>159</v>
      </c>
      <c r="E8" s="2" t="s">
        <v>160</v>
      </c>
    </row>
    <row r="9" spans="1:5" ht="15">
      <c r="A9" s="26">
        <v>2014</v>
      </c>
      <c r="B9" s="2" t="s">
        <v>161</v>
      </c>
      <c r="C9" s="2" t="s">
        <v>160</v>
      </c>
      <c r="D9" s="2" t="s">
        <v>161</v>
      </c>
      <c r="E9" s="2" t="s">
        <v>162</v>
      </c>
    </row>
    <row r="10" spans="1:5" ht="15">
      <c r="A10" s="26">
        <v>2015</v>
      </c>
      <c r="B10" s="2" t="s">
        <v>163</v>
      </c>
      <c r="C10" s="2" t="s">
        <v>160</v>
      </c>
      <c r="D10" s="2" t="s">
        <v>163</v>
      </c>
      <c r="E10" s="2" t="s">
        <v>164</v>
      </c>
    </row>
    <row r="11" spans="1:5" ht="15">
      <c r="A11" s="26">
        <v>2016</v>
      </c>
      <c r="B11" s="2" t="s">
        <v>165</v>
      </c>
      <c r="C11" s="2" t="s">
        <v>160</v>
      </c>
      <c r="D11" s="2" t="s">
        <v>165</v>
      </c>
      <c r="E11" s="2" t="s">
        <v>166</v>
      </c>
    </row>
    <row r="12" spans="1:5" ht="15">
      <c r="A12" s="27" t="s">
        <v>138</v>
      </c>
      <c r="B12" s="2" t="s">
        <v>165</v>
      </c>
      <c r="C12" s="2" t="s">
        <v>160</v>
      </c>
      <c r="D12" s="2" t="s">
        <v>165</v>
      </c>
      <c r="E12" s="2" t="s">
        <v>167</v>
      </c>
    </row>
    <row r="13" ht="15">
      <c r="A13" s="4" t="s">
        <v>67</v>
      </c>
    </row>
    <row r="15" ht="15">
      <c r="A15" s="19" t="s">
        <v>139</v>
      </c>
    </row>
    <row r="17" spans="1:5" ht="36.75" customHeight="1">
      <c r="A17" s="11" t="s">
        <v>127</v>
      </c>
      <c r="B17" s="73" t="s">
        <v>155</v>
      </c>
      <c r="C17" s="73"/>
      <c r="D17" s="73" t="s">
        <v>156</v>
      </c>
      <c r="E17" s="73"/>
    </row>
    <row r="18" spans="1:5" ht="60">
      <c r="A18" s="11"/>
      <c r="B18" s="11" t="s">
        <v>140</v>
      </c>
      <c r="C18" s="11" t="s">
        <v>141</v>
      </c>
      <c r="D18" s="11" t="s">
        <v>140</v>
      </c>
      <c r="E18" s="11" t="s">
        <v>142</v>
      </c>
    </row>
    <row r="19" spans="1:5" ht="15">
      <c r="A19" s="26">
        <v>2013</v>
      </c>
      <c r="B19" s="20">
        <v>0.1685</v>
      </c>
      <c r="C19" s="20">
        <v>0</v>
      </c>
      <c r="D19" s="20">
        <v>0.1685</v>
      </c>
      <c r="E19" s="20">
        <v>0</v>
      </c>
    </row>
    <row r="20" spans="1:5" ht="15">
      <c r="A20" s="26">
        <v>2014</v>
      </c>
      <c r="B20" s="20">
        <v>0.1695</v>
      </c>
      <c r="C20" s="20">
        <v>0</v>
      </c>
      <c r="D20" s="20">
        <v>0.1695</v>
      </c>
      <c r="E20" s="20">
        <v>0.002</v>
      </c>
    </row>
    <row r="21" spans="1:5" ht="15">
      <c r="A21" s="26">
        <v>2015</v>
      </c>
      <c r="B21" s="20">
        <v>0.1705</v>
      </c>
      <c r="C21" s="20">
        <v>0</v>
      </c>
      <c r="D21" s="20">
        <v>0.1705</v>
      </c>
      <c r="E21" s="20">
        <v>0.0035</v>
      </c>
    </row>
    <row r="22" spans="1:5" ht="15">
      <c r="A22" s="26">
        <v>2016</v>
      </c>
      <c r="B22" s="20">
        <v>0.1715</v>
      </c>
      <c r="C22" s="20">
        <v>0</v>
      </c>
      <c r="D22" s="20">
        <v>0.1715</v>
      </c>
      <c r="E22" s="20">
        <v>0.005</v>
      </c>
    </row>
    <row r="23" spans="1:5" ht="15">
      <c r="A23" s="27" t="s">
        <v>138</v>
      </c>
      <c r="B23" s="20">
        <v>0.1715</v>
      </c>
      <c r="C23" s="20">
        <v>0</v>
      </c>
      <c r="D23" s="20">
        <v>0.1715</v>
      </c>
      <c r="E23" s="20">
        <v>0.006</v>
      </c>
    </row>
    <row r="24" ht="15">
      <c r="A24" s="4" t="s">
        <v>67</v>
      </c>
    </row>
  </sheetData>
  <sheetProtection/>
  <mergeCells count="4">
    <mergeCell ref="B6:C6"/>
    <mergeCell ref="D6:E6"/>
    <mergeCell ref="B17:C17"/>
    <mergeCell ref="D17:E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9"/>
  <sheetViews>
    <sheetView zoomScalePageLayoutView="0" workbookViewId="0" topLeftCell="A1">
      <selection activeCell="A8" sqref="A8"/>
    </sheetView>
  </sheetViews>
  <sheetFormatPr defaultColWidth="11.421875" defaultRowHeight="15"/>
  <cols>
    <col min="1" max="1" width="22.8515625" style="1" customWidth="1"/>
    <col min="2" max="2" width="23.8515625" style="1" customWidth="1"/>
    <col min="3" max="3" width="23.28125" style="1" customWidth="1"/>
    <col min="4" max="16384" width="11.421875" style="1" customWidth="1"/>
  </cols>
  <sheetData>
    <row r="2" ht="15">
      <c r="A2" s="1" t="s">
        <v>168</v>
      </c>
    </row>
    <row r="4" spans="1:3" ht="30">
      <c r="A4" s="13" t="s">
        <v>169</v>
      </c>
      <c r="B4" s="13" t="s">
        <v>170</v>
      </c>
      <c r="C4" s="13" t="s">
        <v>171</v>
      </c>
    </row>
    <row r="5" spans="1:3" ht="15">
      <c r="A5" s="13" t="s">
        <v>172</v>
      </c>
      <c r="B5" s="14" t="s">
        <v>173</v>
      </c>
      <c r="C5" s="14" t="s">
        <v>174</v>
      </c>
    </row>
    <row r="6" spans="1:3" ht="30">
      <c r="A6" s="13" t="s">
        <v>175</v>
      </c>
      <c r="B6" s="14" t="s">
        <v>176</v>
      </c>
      <c r="C6" s="14" t="s">
        <v>177</v>
      </c>
    </row>
    <row r="8" ht="15">
      <c r="A8" s="4" t="s">
        <v>178</v>
      </c>
    </row>
    <row r="9" ht="15">
      <c r="A9" s="4" t="s">
        <v>67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E16"/>
  <sheetViews>
    <sheetView zoomScalePageLayoutView="0" workbookViewId="0" topLeftCell="A2">
      <selection activeCell="A16" sqref="A16"/>
    </sheetView>
  </sheetViews>
  <sheetFormatPr defaultColWidth="11.421875" defaultRowHeight="15"/>
  <cols>
    <col min="1" max="1" width="18.7109375" style="1" customWidth="1"/>
    <col min="2" max="16384" width="11.421875" style="1" customWidth="1"/>
  </cols>
  <sheetData>
    <row r="2" ht="15">
      <c r="A2" s="1" t="s">
        <v>179</v>
      </c>
    </row>
    <row r="4" spans="1:5" ht="40.5" customHeight="1">
      <c r="A4" s="11" t="s">
        <v>127</v>
      </c>
      <c r="B4" s="73" t="s">
        <v>180</v>
      </c>
      <c r="C4" s="73"/>
      <c r="D4" s="73" t="s">
        <v>181</v>
      </c>
      <c r="E4" s="73"/>
    </row>
    <row r="5" spans="1:5" ht="30">
      <c r="A5" s="11"/>
      <c r="B5" s="11" t="s">
        <v>182</v>
      </c>
      <c r="C5" s="11" t="s">
        <v>183</v>
      </c>
      <c r="D5" s="11" t="s">
        <v>182</v>
      </c>
      <c r="E5" s="11" t="s">
        <v>183</v>
      </c>
    </row>
    <row r="6" spans="1:5" ht="15">
      <c r="A6" s="25">
        <v>2010</v>
      </c>
      <c r="B6" s="28">
        <v>0.045</v>
      </c>
      <c r="C6" s="28">
        <v>0.14</v>
      </c>
      <c r="D6" s="28">
        <v>0.045</v>
      </c>
      <c r="E6" s="28">
        <v>0.14</v>
      </c>
    </row>
    <row r="7" spans="1:5" ht="15">
      <c r="A7" s="25">
        <v>2011</v>
      </c>
      <c r="B7" s="28">
        <v>0.045</v>
      </c>
      <c r="C7" s="28">
        <v>0.14</v>
      </c>
      <c r="D7" s="28">
        <v>0.0455</v>
      </c>
      <c r="E7" s="28">
        <v>0.1408</v>
      </c>
    </row>
    <row r="8" spans="1:5" ht="15">
      <c r="A8" s="25">
        <v>2012</v>
      </c>
      <c r="B8" s="28">
        <v>0.045</v>
      </c>
      <c r="C8" s="28">
        <v>0.14</v>
      </c>
      <c r="D8" s="28">
        <v>0.047</v>
      </c>
      <c r="E8" s="28">
        <v>0.1424</v>
      </c>
    </row>
    <row r="9" spans="1:5" ht="15">
      <c r="A9" s="25">
        <v>2013</v>
      </c>
      <c r="B9" s="28">
        <v>0.045</v>
      </c>
      <c r="C9" s="28">
        <v>0.14</v>
      </c>
      <c r="D9" s="28">
        <v>0.049</v>
      </c>
      <c r="E9" s="28">
        <v>0.1444</v>
      </c>
    </row>
    <row r="10" spans="1:5" ht="15">
      <c r="A10" s="25">
        <v>2014</v>
      </c>
      <c r="B10" s="28">
        <v>0.045</v>
      </c>
      <c r="C10" s="28">
        <v>0.14</v>
      </c>
      <c r="D10" s="28">
        <v>0.0507</v>
      </c>
      <c r="E10" s="28">
        <v>0.1468</v>
      </c>
    </row>
    <row r="11" spans="1:5" ht="15">
      <c r="A11" s="25">
        <v>2015</v>
      </c>
      <c r="B11" s="28">
        <v>0.045</v>
      </c>
      <c r="C11" s="28">
        <v>0.14</v>
      </c>
      <c r="D11" s="28">
        <v>0.0528</v>
      </c>
      <c r="E11" s="28">
        <v>0.15</v>
      </c>
    </row>
    <row r="12" spans="1:5" ht="15">
      <c r="A12" s="25">
        <v>2016</v>
      </c>
      <c r="B12" s="28">
        <v>0.045</v>
      </c>
      <c r="C12" s="28">
        <v>0.14</v>
      </c>
      <c r="D12" s="28">
        <v>0.0544</v>
      </c>
      <c r="E12" s="28">
        <v>0.1528</v>
      </c>
    </row>
    <row r="13" spans="1:5" ht="15">
      <c r="A13" s="11" t="s">
        <v>138</v>
      </c>
      <c r="B13" s="28">
        <v>0.045</v>
      </c>
      <c r="C13" s="28">
        <v>0.14</v>
      </c>
      <c r="D13" s="28">
        <v>0.056</v>
      </c>
      <c r="E13" s="28">
        <v>0.156</v>
      </c>
    </row>
    <row r="15" ht="15">
      <c r="A15" s="4" t="s">
        <v>184</v>
      </c>
    </row>
    <row r="16" ht="15">
      <c r="A16" s="4" t="s">
        <v>67</v>
      </c>
    </row>
  </sheetData>
  <sheetProtection/>
  <mergeCells count="2">
    <mergeCell ref="B4:C4"/>
    <mergeCell ref="D4:E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C16"/>
  <sheetViews>
    <sheetView zoomScalePageLayoutView="0" workbookViewId="0" topLeftCell="A1">
      <selection activeCell="A5" sqref="A5:A14"/>
    </sheetView>
  </sheetViews>
  <sheetFormatPr defaultColWidth="11.421875" defaultRowHeight="15"/>
  <cols>
    <col min="1" max="1" width="18.28125" style="1" customWidth="1"/>
    <col min="2" max="2" width="16.28125" style="1" customWidth="1"/>
    <col min="3" max="3" width="16.7109375" style="1" customWidth="1"/>
    <col min="4" max="16384" width="11.421875" style="1" customWidth="1"/>
  </cols>
  <sheetData>
    <row r="2" ht="15">
      <c r="A2" s="1" t="s">
        <v>185</v>
      </c>
    </row>
    <row r="4" spans="1:3" ht="30">
      <c r="A4" s="11" t="s">
        <v>127</v>
      </c>
      <c r="B4" s="11" t="s">
        <v>186</v>
      </c>
      <c r="C4" s="11" t="s">
        <v>187</v>
      </c>
    </row>
    <row r="5" spans="1:3" ht="15">
      <c r="A5" s="25">
        <v>2008</v>
      </c>
      <c r="B5" s="28">
        <v>0.1218</v>
      </c>
      <c r="C5" s="28">
        <v>0.1218</v>
      </c>
    </row>
    <row r="6" spans="1:3" ht="15">
      <c r="A6" s="25">
        <v>2009</v>
      </c>
      <c r="B6" s="28">
        <v>0.1218</v>
      </c>
      <c r="C6" s="28">
        <v>0.114</v>
      </c>
    </row>
    <row r="7" spans="1:3" ht="15">
      <c r="A7" s="25">
        <v>2010</v>
      </c>
      <c r="B7" s="28">
        <v>0.1218</v>
      </c>
      <c r="C7" s="28">
        <v>0.1075</v>
      </c>
    </row>
    <row r="8" spans="1:3" ht="15">
      <c r="A8" s="25">
        <v>2011</v>
      </c>
      <c r="B8" s="28">
        <v>0.1218</v>
      </c>
      <c r="C8" s="28">
        <v>0.1015</v>
      </c>
    </row>
    <row r="9" spans="1:3" ht="15">
      <c r="A9" s="25">
        <v>2012</v>
      </c>
      <c r="B9" s="28">
        <v>0.1218</v>
      </c>
      <c r="C9" s="28">
        <v>0.096</v>
      </c>
    </row>
    <row r="10" spans="1:3" ht="15">
      <c r="A10" s="25">
        <v>2013</v>
      </c>
      <c r="B10" s="28">
        <v>0.1218</v>
      </c>
      <c r="C10" s="28">
        <v>0.091</v>
      </c>
    </row>
    <row r="11" spans="1:3" ht="15">
      <c r="A11" s="25">
        <v>2014</v>
      </c>
      <c r="B11" s="28">
        <v>0.1218</v>
      </c>
      <c r="C11" s="28">
        <v>0.086</v>
      </c>
    </row>
    <row r="12" spans="1:3" ht="15">
      <c r="A12" s="25">
        <v>2015</v>
      </c>
      <c r="B12" s="28">
        <v>0.1218</v>
      </c>
      <c r="C12" s="28">
        <v>0.083</v>
      </c>
    </row>
    <row r="13" spans="1:3" ht="15">
      <c r="A13" s="25">
        <v>2016</v>
      </c>
      <c r="B13" s="28">
        <v>0.1218</v>
      </c>
      <c r="C13" s="28">
        <v>0.0815</v>
      </c>
    </row>
    <row r="14" spans="1:3" ht="15">
      <c r="A14" s="11" t="s">
        <v>138</v>
      </c>
      <c r="B14" s="28">
        <v>0.1218</v>
      </c>
      <c r="C14" s="28">
        <v>0.0775</v>
      </c>
    </row>
    <row r="16" ht="15">
      <c r="A16" s="4" t="s">
        <v>67</v>
      </c>
    </row>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E9"/>
  <sheetViews>
    <sheetView zoomScalePageLayoutView="0" workbookViewId="0" topLeftCell="A1">
      <selection activeCell="A9" sqref="A9"/>
    </sheetView>
  </sheetViews>
  <sheetFormatPr defaultColWidth="11.421875" defaultRowHeight="15"/>
  <cols>
    <col min="1" max="1" width="21.8515625" style="1" customWidth="1"/>
    <col min="2" max="16384" width="11.421875" style="1" customWidth="1"/>
  </cols>
  <sheetData>
    <row r="2" ht="15">
      <c r="A2" s="1" t="s">
        <v>188</v>
      </c>
    </row>
    <row r="4" spans="1:5" ht="33.75" customHeight="1">
      <c r="A4" s="11" t="s">
        <v>127</v>
      </c>
      <c r="B4" s="73" t="s">
        <v>189</v>
      </c>
      <c r="C4" s="73"/>
      <c r="D4" s="73" t="s">
        <v>190</v>
      </c>
      <c r="E4" s="73"/>
    </row>
    <row r="5" spans="1:5" ht="15">
      <c r="A5" s="13"/>
      <c r="B5" s="13" t="s">
        <v>191</v>
      </c>
      <c r="C5" s="13" t="s">
        <v>192</v>
      </c>
      <c r="D5" s="13" t="s">
        <v>191</v>
      </c>
      <c r="E5" s="13" t="s">
        <v>192</v>
      </c>
    </row>
    <row r="6" spans="1:5" ht="15">
      <c r="A6" s="13">
        <v>2010</v>
      </c>
      <c r="B6" s="29">
        <v>0.0671</v>
      </c>
      <c r="C6" s="29">
        <v>0.066</v>
      </c>
      <c r="D6" s="29">
        <v>0.0671</v>
      </c>
      <c r="E6" s="29">
        <v>0.066</v>
      </c>
    </row>
    <row r="7" spans="1:5" ht="15">
      <c r="A7" s="13" t="s">
        <v>193</v>
      </c>
      <c r="B7" s="29">
        <v>0.0671</v>
      </c>
      <c r="C7" s="29">
        <v>0.066</v>
      </c>
      <c r="D7" s="29">
        <v>0.066</v>
      </c>
      <c r="E7" s="29">
        <v>0.066</v>
      </c>
    </row>
    <row r="9" ht="15">
      <c r="A9" s="4" t="s">
        <v>194</v>
      </c>
    </row>
  </sheetData>
  <sheetProtection/>
  <mergeCells count="2">
    <mergeCell ref="B4:C4"/>
    <mergeCell ref="D4:E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G12"/>
  <sheetViews>
    <sheetView zoomScalePageLayoutView="0" workbookViewId="0" topLeftCell="A1">
      <selection activeCell="G21" sqref="G21"/>
    </sheetView>
  </sheetViews>
  <sheetFormatPr defaultColWidth="11.421875" defaultRowHeight="15"/>
  <cols>
    <col min="1" max="1" width="11.421875" style="1" customWidth="1"/>
    <col min="2" max="2" width="11.28125" style="1" customWidth="1"/>
    <col min="3" max="3" width="11.421875" style="1" customWidth="1"/>
    <col min="4" max="16384" width="11.421875" style="1" customWidth="1"/>
  </cols>
  <sheetData>
    <row r="2" ht="15">
      <c r="A2" s="1" t="s">
        <v>195</v>
      </c>
    </row>
    <row r="4" spans="1:7" ht="15">
      <c r="A4" s="72" t="s">
        <v>127</v>
      </c>
      <c r="B4" s="74" t="s">
        <v>196</v>
      </c>
      <c r="C4" s="75"/>
      <c r="D4" s="74" t="s">
        <v>197</v>
      </c>
      <c r="E4" s="75"/>
      <c r="F4" s="74" t="s">
        <v>198</v>
      </c>
      <c r="G4" s="75"/>
    </row>
    <row r="5" spans="1:7" ht="15">
      <c r="A5" s="72"/>
      <c r="B5" s="74" t="s">
        <v>192</v>
      </c>
      <c r="C5" s="75"/>
      <c r="D5" s="74" t="s">
        <v>192</v>
      </c>
      <c r="E5" s="75"/>
      <c r="F5" s="74" t="s">
        <v>191</v>
      </c>
      <c r="G5" s="75"/>
    </row>
    <row r="6" spans="1:7" ht="30">
      <c r="A6" s="13"/>
      <c r="B6" s="13" t="s">
        <v>199</v>
      </c>
      <c r="C6" s="13" t="s">
        <v>200</v>
      </c>
      <c r="D6" s="13" t="s">
        <v>199</v>
      </c>
      <c r="E6" s="13" t="s">
        <v>200</v>
      </c>
      <c r="F6" s="13" t="s">
        <v>199</v>
      </c>
      <c r="G6" s="13" t="s">
        <v>200</v>
      </c>
    </row>
    <row r="7" spans="1:7" ht="15">
      <c r="A7" s="13">
        <v>2013</v>
      </c>
      <c r="B7" s="30">
        <v>0.06</v>
      </c>
      <c r="C7" s="30">
        <v>0.06</v>
      </c>
      <c r="D7" s="30">
        <v>0.16</v>
      </c>
      <c r="E7" s="30">
        <v>0.16</v>
      </c>
      <c r="F7" s="29">
        <v>0.1624</v>
      </c>
      <c r="G7" s="29">
        <v>0.1624</v>
      </c>
    </row>
    <row r="8" spans="1:7" ht="15">
      <c r="A8" s="13">
        <v>2014</v>
      </c>
      <c r="B8" s="29">
        <v>0.06</v>
      </c>
      <c r="C8" s="29">
        <v>0.061</v>
      </c>
      <c r="D8" s="30">
        <v>0.16</v>
      </c>
      <c r="E8" s="29">
        <v>0.161</v>
      </c>
      <c r="F8" s="29">
        <v>0.1624</v>
      </c>
      <c r="G8" s="29">
        <v>0.1634</v>
      </c>
    </row>
    <row r="9" spans="1:7" ht="15">
      <c r="A9" s="13">
        <v>2015</v>
      </c>
      <c r="B9" s="30">
        <v>0.06</v>
      </c>
      <c r="C9" s="29">
        <v>0.062</v>
      </c>
      <c r="D9" s="30">
        <v>0.16</v>
      </c>
      <c r="E9" s="29">
        <v>0.162</v>
      </c>
      <c r="F9" s="29">
        <v>0.1624</v>
      </c>
      <c r="G9" s="29">
        <v>0.1644</v>
      </c>
    </row>
    <row r="11" ht="15">
      <c r="A11" s="4" t="s">
        <v>184</v>
      </c>
    </row>
    <row r="12" ht="15">
      <c r="A12" s="4" t="s">
        <v>194</v>
      </c>
    </row>
  </sheetData>
  <sheetProtection/>
  <mergeCells count="7">
    <mergeCell ref="F4:G4"/>
    <mergeCell ref="F5:G5"/>
    <mergeCell ref="A4:A5"/>
    <mergeCell ref="B4:C4"/>
    <mergeCell ref="B5:C5"/>
    <mergeCell ref="D4:E4"/>
    <mergeCell ref="D5:E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E12"/>
  <sheetViews>
    <sheetView zoomScalePageLayoutView="0" workbookViewId="0" topLeftCell="A1">
      <selection activeCell="E15" sqref="E15"/>
    </sheetView>
  </sheetViews>
  <sheetFormatPr defaultColWidth="11.421875" defaultRowHeight="15"/>
  <cols>
    <col min="1" max="16384" width="11.421875" style="1" customWidth="1"/>
  </cols>
  <sheetData>
    <row r="2" ht="15">
      <c r="A2" s="1" t="s">
        <v>201</v>
      </c>
    </row>
    <row r="4" spans="1:5" ht="34.5" customHeight="1">
      <c r="A4" s="11" t="s">
        <v>127</v>
      </c>
      <c r="B4" s="76" t="s">
        <v>202</v>
      </c>
      <c r="C4" s="76"/>
      <c r="D4" s="76" t="s">
        <v>203</v>
      </c>
      <c r="E4" s="76"/>
    </row>
    <row r="5" spans="1:5" ht="15">
      <c r="A5" s="13"/>
      <c r="B5" s="31" t="s">
        <v>191</v>
      </c>
      <c r="C5" s="31" t="s">
        <v>192</v>
      </c>
      <c r="D5" s="31" t="s">
        <v>191</v>
      </c>
      <c r="E5" s="31" t="s">
        <v>192</v>
      </c>
    </row>
    <row r="6" spans="1:5" ht="15">
      <c r="A6" s="13">
        <v>2015</v>
      </c>
      <c r="B6" s="29">
        <v>0.066</v>
      </c>
      <c r="C6" s="29">
        <v>0.066</v>
      </c>
      <c r="D6" s="29">
        <v>0.066</v>
      </c>
      <c r="E6" s="29">
        <v>0.066</v>
      </c>
    </row>
    <row r="7" spans="1:5" ht="15">
      <c r="A7" s="13">
        <v>2016</v>
      </c>
      <c r="B7" s="29">
        <v>0.066</v>
      </c>
      <c r="C7" s="29">
        <v>0.066</v>
      </c>
      <c r="D7" s="29">
        <v>0.0633</v>
      </c>
      <c r="E7" s="29">
        <v>0.0633</v>
      </c>
    </row>
    <row r="8" spans="1:5" ht="15">
      <c r="A8" s="13">
        <v>2017</v>
      </c>
      <c r="B8" s="29">
        <v>0.066</v>
      </c>
      <c r="C8" s="29">
        <v>0.066</v>
      </c>
      <c r="D8" s="29">
        <v>0.0609</v>
      </c>
      <c r="E8" s="29">
        <v>0.0609</v>
      </c>
    </row>
    <row r="9" spans="1:5" ht="15">
      <c r="A9" s="13">
        <v>2018</v>
      </c>
      <c r="B9" s="29">
        <v>0.066</v>
      </c>
      <c r="C9" s="29">
        <v>0.066</v>
      </c>
      <c r="D9" s="29">
        <v>0.06</v>
      </c>
      <c r="E9" s="29">
        <v>0.06</v>
      </c>
    </row>
    <row r="10" spans="1:5" ht="15">
      <c r="A10" s="13">
        <v>2019</v>
      </c>
      <c r="B10" s="29">
        <v>0.066</v>
      </c>
      <c r="C10" s="29">
        <v>0.066</v>
      </c>
      <c r="D10" s="29">
        <v>0.059</v>
      </c>
      <c r="E10" s="29">
        <v>0.059</v>
      </c>
    </row>
    <row r="12" ht="15">
      <c r="A12" s="4" t="s">
        <v>194</v>
      </c>
    </row>
  </sheetData>
  <sheetProtection/>
  <mergeCells count="2">
    <mergeCell ref="B4:C4"/>
    <mergeCell ref="D4:E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F6" sqref="F6"/>
    </sheetView>
  </sheetViews>
  <sheetFormatPr defaultColWidth="11.421875" defaultRowHeight="15"/>
  <cols>
    <col min="1" max="16384" width="11.421875" style="1" customWidth="1"/>
  </cols>
  <sheetData>
    <row r="2" ht="15">
      <c r="A2" s="1" t="s">
        <v>5</v>
      </c>
    </row>
    <row r="4" ht="15">
      <c r="D4" s="62" t="s">
        <v>242</v>
      </c>
    </row>
    <row r="5" spans="1:4" ht="15">
      <c r="A5" s="21" t="s">
        <v>16</v>
      </c>
      <c r="B5" s="22" t="s">
        <v>2</v>
      </c>
      <c r="C5" s="22" t="s">
        <v>3</v>
      </c>
      <c r="D5" s="22" t="s">
        <v>8</v>
      </c>
    </row>
    <row r="6" spans="1:4" ht="15">
      <c r="A6" s="22">
        <v>1950</v>
      </c>
      <c r="B6" s="7">
        <v>60.2482269848735</v>
      </c>
      <c r="C6" s="7">
        <v>61.37506813149844</v>
      </c>
      <c r="D6" s="7">
        <v>60.813215354483226</v>
      </c>
    </row>
    <row r="7" spans="1:4" ht="15">
      <c r="A7" s="22">
        <v>1960</v>
      </c>
      <c r="B7" s="7">
        <v>61.62365478667813</v>
      </c>
      <c r="C7" s="7">
        <v>61.69279985384048</v>
      </c>
      <c r="D7" s="7">
        <v>61.65886789056603</v>
      </c>
    </row>
    <row r="8" spans="1:4" ht="15">
      <c r="A8" s="22">
        <v>1970</v>
      </c>
      <c r="B8" s="7">
        <v>62.3062403118867</v>
      </c>
      <c r="C8" s="7">
        <v>61.89363402432352</v>
      </c>
      <c r="D8" s="7">
        <v>62.09661547750694</v>
      </c>
    </row>
    <row r="9" spans="1:4" ht="15">
      <c r="A9" s="22">
        <v>1980</v>
      </c>
      <c r="B9" s="7">
        <v>62.86139331560946</v>
      </c>
      <c r="C9" s="7">
        <v>62.05493927752198</v>
      </c>
      <c r="D9" s="7">
        <v>62.44672169135986</v>
      </c>
    </row>
    <row r="12" ht="15">
      <c r="A12" s="4" t="s">
        <v>6</v>
      </c>
    </row>
    <row r="13" ht="15">
      <c r="A13" s="4" t="s">
        <v>7</v>
      </c>
    </row>
    <row r="14" ht="15">
      <c r="A14" s="4" t="s">
        <v>4</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G11"/>
  <sheetViews>
    <sheetView zoomScalePageLayoutView="0" workbookViewId="0" topLeftCell="A4">
      <selection activeCell="I8" sqref="I8"/>
    </sheetView>
  </sheetViews>
  <sheetFormatPr defaultColWidth="11.421875" defaultRowHeight="15"/>
  <cols>
    <col min="1" max="1" width="20.00390625" style="1" customWidth="1"/>
    <col min="2" max="3" width="11.421875" style="1" customWidth="1"/>
    <col min="4" max="4" width="14.28125" style="1" customWidth="1"/>
    <col min="5" max="6" width="11.421875" style="1" customWidth="1"/>
    <col min="7" max="7" width="15.00390625" style="1" customWidth="1"/>
    <col min="8" max="16384" width="11.421875" style="1" customWidth="1"/>
  </cols>
  <sheetData>
    <row r="2" ht="15">
      <c r="A2" s="1" t="s">
        <v>204</v>
      </c>
    </row>
    <row r="4" spans="1:7" ht="15">
      <c r="A4" s="11" t="s">
        <v>127</v>
      </c>
      <c r="B4" s="76" t="s">
        <v>202</v>
      </c>
      <c r="C4" s="76"/>
      <c r="D4" s="76"/>
      <c r="E4" s="76" t="s">
        <v>203</v>
      </c>
      <c r="F4" s="76"/>
      <c r="G4" s="76"/>
    </row>
    <row r="5" spans="1:7" ht="15">
      <c r="A5" s="72"/>
      <c r="B5" s="31" t="s">
        <v>196</v>
      </c>
      <c r="C5" s="31" t="s">
        <v>197</v>
      </c>
      <c r="D5" s="31" t="s">
        <v>198</v>
      </c>
      <c r="E5" s="31" t="s">
        <v>196</v>
      </c>
      <c r="F5" s="31" t="s">
        <v>197</v>
      </c>
      <c r="G5" s="31" t="s">
        <v>198</v>
      </c>
    </row>
    <row r="6" spans="1:7" ht="15">
      <c r="A6" s="72"/>
      <c r="B6" s="13" t="s">
        <v>192</v>
      </c>
      <c r="C6" s="13" t="s">
        <v>192</v>
      </c>
      <c r="D6" s="13" t="s">
        <v>191</v>
      </c>
      <c r="E6" s="13" t="s">
        <v>192</v>
      </c>
      <c r="F6" s="13" t="s">
        <v>192</v>
      </c>
      <c r="G6" s="13" t="s">
        <v>191</v>
      </c>
    </row>
    <row r="7" spans="1:7" ht="15">
      <c r="A7" s="13">
        <v>2018</v>
      </c>
      <c r="B7" s="29">
        <v>0.062</v>
      </c>
      <c r="C7" s="29">
        <v>0.162</v>
      </c>
      <c r="D7" s="29">
        <v>0.1644</v>
      </c>
      <c r="E7" s="29">
        <v>0.062</v>
      </c>
      <c r="F7" s="29">
        <v>0.162</v>
      </c>
      <c r="G7" s="29">
        <v>0.1644</v>
      </c>
    </row>
    <row r="8" spans="1:7" ht="15">
      <c r="A8" s="13" t="s">
        <v>205</v>
      </c>
      <c r="B8" s="29">
        <v>0.062</v>
      </c>
      <c r="C8" s="29">
        <v>0.162</v>
      </c>
      <c r="D8" s="29">
        <v>0.1644</v>
      </c>
      <c r="E8" s="29">
        <v>0.062</v>
      </c>
      <c r="F8" s="77">
        <v>0.17</v>
      </c>
      <c r="G8" s="77"/>
    </row>
    <row r="10" ht="15">
      <c r="A10" s="64" t="s">
        <v>249</v>
      </c>
    </row>
    <row r="11" ht="15">
      <c r="A11" s="4" t="s">
        <v>194</v>
      </c>
    </row>
  </sheetData>
  <sheetProtection/>
  <mergeCells count="4">
    <mergeCell ref="B4:D4"/>
    <mergeCell ref="E4:G4"/>
    <mergeCell ref="A5:A6"/>
    <mergeCell ref="F8:G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2:G27"/>
  <sheetViews>
    <sheetView zoomScalePageLayoutView="0" workbookViewId="0" topLeftCell="A4">
      <selection activeCell="A26" sqref="A26"/>
    </sheetView>
  </sheetViews>
  <sheetFormatPr defaultColWidth="11.421875" defaultRowHeight="15"/>
  <cols>
    <col min="1" max="1" width="11.421875" style="1" customWidth="1"/>
    <col min="2" max="2" width="18.140625" style="1" customWidth="1"/>
    <col min="3" max="3" width="20.8515625" style="1" customWidth="1"/>
    <col min="4" max="16384" width="11.421875" style="1" customWidth="1"/>
  </cols>
  <sheetData>
    <row r="2" ht="15">
      <c r="A2" s="1" t="s">
        <v>206</v>
      </c>
    </row>
    <row r="4" spans="1:7" ht="15">
      <c r="A4" s="12"/>
      <c r="B4" s="78" t="s">
        <v>209</v>
      </c>
      <c r="C4" s="79"/>
      <c r="D4" s="78" t="s">
        <v>207</v>
      </c>
      <c r="E4" s="79"/>
      <c r="F4" s="78" t="s">
        <v>208</v>
      </c>
      <c r="G4" s="79"/>
    </row>
    <row r="5" spans="1:7" ht="15">
      <c r="A5" s="12"/>
      <c r="B5" s="33">
        <v>41974</v>
      </c>
      <c r="C5" s="33">
        <v>42522</v>
      </c>
      <c r="D5" s="33">
        <v>41974</v>
      </c>
      <c r="E5" s="33">
        <v>42522</v>
      </c>
      <c r="F5" s="33">
        <v>41974</v>
      </c>
      <c r="G5" s="33">
        <v>42522</v>
      </c>
    </row>
    <row r="6" spans="1:7" ht="15">
      <c r="A6" s="34">
        <v>2013</v>
      </c>
      <c r="B6" s="36">
        <v>0.0128</v>
      </c>
      <c r="C6" s="36">
        <v>0.0128</v>
      </c>
      <c r="D6" s="35">
        <v>0.0086</v>
      </c>
      <c r="E6" s="35">
        <v>0.0086</v>
      </c>
      <c r="F6" s="35">
        <v>0.099</v>
      </c>
      <c r="G6" s="35">
        <v>0.099</v>
      </c>
    </row>
    <row r="7" spans="1:7" ht="15">
      <c r="A7" s="34">
        <v>2014</v>
      </c>
      <c r="B7" s="36">
        <v>0.012</v>
      </c>
      <c r="C7" s="36">
        <v>0.01</v>
      </c>
      <c r="D7" s="35">
        <v>0.005</v>
      </c>
      <c r="E7" s="35">
        <v>0.005</v>
      </c>
      <c r="F7" s="35">
        <v>0.101</v>
      </c>
      <c r="G7" s="35">
        <v>0.099</v>
      </c>
    </row>
    <row r="8" spans="1:7" ht="15">
      <c r="A8" s="34">
        <v>2015</v>
      </c>
      <c r="B8" s="36">
        <v>0.014</v>
      </c>
      <c r="C8" s="36">
        <v>0.014</v>
      </c>
      <c r="D8" s="35">
        <v>0.009</v>
      </c>
      <c r="E8" s="35">
        <v>0</v>
      </c>
      <c r="F8" s="35">
        <v>0.104</v>
      </c>
      <c r="G8" s="35">
        <v>0.1</v>
      </c>
    </row>
    <row r="9" spans="1:7" ht="15">
      <c r="A9" s="34">
        <v>2016</v>
      </c>
      <c r="B9" s="36">
        <v>0.025</v>
      </c>
      <c r="C9" s="36">
        <v>0.013</v>
      </c>
      <c r="D9" s="35">
        <v>0.014</v>
      </c>
      <c r="E9" s="35">
        <v>0.001</v>
      </c>
      <c r="F9" s="35">
        <v>0.104</v>
      </c>
      <c r="G9" s="35">
        <v>0.097</v>
      </c>
    </row>
    <row r="10" spans="1:7" ht="15">
      <c r="A10" s="34">
        <v>2017</v>
      </c>
      <c r="B10" s="36">
        <v>0.028</v>
      </c>
      <c r="C10" s="36">
        <v>0.017</v>
      </c>
      <c r="D10" s="35">
        <v>0.0175</v>
      </c>
      <c r="E10" s="35">
        <v>0.01</v>
      </c>
      <c r="F10" s="35">
        <v>0.101</v>
      </c>
      <c r="G10" s="35">
        <v>0.097</v>
      </c>
    </row>
    <row r="11" spans="1:7" ht="15">
      <c r="A11" s="34">
        <v>2018</v>
      </c>
      <c r="B11" s="36">
        <v>0.029</v>
      </c>
      <c r="C11" s="36">
        <v>0.025</v>
      </c>
      <c r="D11" s="35">
        <v>0.0175</v>
      </c>
      <c r="E11" s="35">
        <v>0.014</v>
      </c>
      <c r="F11" s="35">
        <v>0.098</v>
      </c>
      <c r="G11" s="35">
        <v>0.096</v>
      </c>
    </row>
    <row r="12" spans="1:7" ht="15">
      <c r="A12" s="34">
        <v>2019</v>
      </c>
      <c r="B12" s="36">
        <v>0.028</v>
      </c>
      <c r="C12" s="36">
        <v>0.03</v>
      </c>
      <c r="D12" s="35">
        <v>0.0175</v>
      </c>
      <c r="E12" s="35">
        <v>0.0175</v>
      </c>
      <c r="F12" s="35">
        <v>0.095</v>
      </c>
      <c r="G12" s="35">
        <v>0.096</v>
      </c>
    </row>
    <row r="13" spans="1:7" ht="15">
      <c r="A13" s="34">
        <v>2020</v>
      </c>
      <c r="B13" s="36">
        <v>0.033</v>
      </c>
      <c r="C13" s="36">
        <v>0.03</v>
      </c>
      <c r="D13" s="35">
        <v>0.0175</v>
      </c>
      <c r="E13" s="35">
        <v>0.0175</v>
      </c>
      <c r="F13" s="35">
        <v>0.09</v>
      </c>
      <c r="G13" s="35">
        <v>0.094</v>
      </c>
    </row>
    <row r="14" spans="1:7" ht="15">
      <c r="A14" s="34">
        <v>2021</v>
      </c>
      <c r="B14" s="36">
        <v>0.034</v>
      </c>
      <c r="C14" s="36">
        <v>0.03</v>
      </c>
      <c r="D14" s="35">
        <v>0.0175</v>
      </c>
      <c r="E14" s="35">
        <v>0.0175</v>
      </c>
      <c r="F14" s="35">
        <v>0.086</v>
      </c>
      <c r="G14" s="35">
        <v>0.088</v>
      </c>
    </row>
    <row r="15" spans="1:7" ht="15">
      <c r="A15" s="34">
        <v>2022</v>
      </c>
      <c r="B15" s="36">
        <v>0.03</v>
      </c>
      <c r="C15" s="36">
        <v>0.031</v>
      </c>
      <c r="D15" s="35">
        <v>0.0175</v>
      </c>
      <c r="E15" s="35">
        <v>0.0175</v>
      </c>
      <c r="F15" s="35">
        <v>0.081</v>
      </c>
      <c r="G15" s="35">
        <v>0.083</v>
      </c>
    </row>
    <row r="16" spans="1:7" ht="15">
      <c r="A16" s="34">
        <v>2023</v>
      </c>
      <c r="B16" s="36">
        <v>0.031</v>
      </c>
      <c r="C16" s="36">
        <v>0.033</v>
      </c>
      <c r="D16" s="35">
        <v>0.0175</v>
      </c>
      <c r="E16" s="35">
        <v>0.0175</v>
      </c>
      <c r="F16" s="35">
        <v>0.076</v>
      </c>
      <c r="G16" s="35">
        <v>0.077</v>
      </c>
    </row>
    <row r="17" spans="1:7" ht="15">
      <c r="A17" s="34">
        <v>2024</v>
      </c>
      <c r="B17" s="36">
        <v>0.033</v>
      </c>
      <c r="C17" s="36">
        <v>0.034</v>
      </c>
      <c r="D17" s="35">
        <v>0.0175</v>
      </c>
      <c r="E17" s="35">
        <v>0.0175</v>
      </c>
      <c r="F17" s="35">
        <v>0.072</v>
      </c>
      <c r="G17" s="35">
        <v>0.071</v>
      </c>
    </row>
    <row r="18" spans="1:7" ht="15">
      <c r="A18" s="34">
        <v>2025</v>
      </c>
      <c r="B18" s="36">
        <v>0.033</v>
      </c>
      <c r="C18" s="36">
        <v>0.034</v>
      </c>
      <c r="D18" s="35">
        <v>0.0175</v>
      </c>
      <c r="E18" s="35">
        <v>0.0175</v>
      </c>
      <c r="F18" s="35">
        <v>0.068</v>
      </c>
      <c r="G18" s="35">
        <v>0.065</v>
      </c>
    </row>
    <row r="19" spans="1:7" ht="15">
      <c r="A19" s="34">
        <v>2026</v>
      </c>
      <c r="B19" s="36">
        <v>0.033</v>
      </c>
      <c r="C19" s="36">
        <v>0.033</v>
      </c>
      <c r="D19" s="35">
        <v>0.0175</v>
      </c>
      <c r="E19" s="35">
        <v>0.0175</v>
      </c>
      <c r="F19" s="35">
        <v>0.065</v>
      </c>
      <c r="G19" s="35">
        <v>0.062</v>
      </c>
    </row>
    <row r="20" spans="1:7" ht="15">
      <c r="A20" s="34">
        <v>2027</v>
      </c>
      <c r="B20" s="36">
        <v>0.033</v>
      </c>
      <c r="C20" s="36">
        <v>0.033</v>
      </c>
      <c r="D20" s="35">
        <v>0.0175</v>
      </c>
      <c r="E20" s="35">
        <v>0.0175</v>
      </c>
      <c r="F20" s="35">
        <v>0.061</v>
      </c>
      <c r="G20" s="35">
        <v>0.058</v>
      </c>
    </row>
    <row r="21" spans="1:7" ht="15">
      <c r="A21" s="34">
        <v>2028</v>
      </c>
      <c r="B21" s="36">
        <v>0.033</v>
      </c>
      <c r="C21" s="36">
        <v>0.033</v>
      </c>
      <c r="D21" s="35">
        <v>0.0175</v>
      </c>
      <c r="E21" s="35">
        <v>0.0175</v>
      </c>
      <c r="F21" s="35">
        <v>0.057</v>
      </c>
      <c r="G21" s="35">
        <v>0.055</v>
      </c>
    </row>
    <row r="22" spans="1:7" ht="15">
      <c r="A22" s="34">
        <v>2029</v>
      </c>
      <c r="B22" s="36">
        <v>0.033</v>
      </c>
      <c r="C22" s="36">
        <v>0.033</v>
      </c>
      <c r="D22" s="35">
        <v>0.0175</v>
      </c>
      <c r="E22" s="35">
        <v>0.0175</v>
      </c>
      <c r="F22" s="35">
        <v>0.053</v>
      </c>
      <c r="G22" s="35">
        <v>0.052</v>
      </c>
    </row>
    <row r="23" spans="1:7" ht="15">
      <c r="A23" s="34">
        <v>2030</v>
      </c>
      <c r="B23" s="36">
        <v>0.033</v>
      </c>
      <c r="C23" s="36">
        <v>0.033</v>
      </c>
      <c r="D23" s="35">
        <v>0.0175</v>
      </c>
      <c r="E23" s="35">
        <v>0.0175</v>
      </c>
      <c r="F23" s="35">
        <v>0.049</v>
      </c>
      <c r="G23" s="35">
        <v>0.048</v>
      </c>
    </row>
    <row r="24" spans="1:7" ht="15">
      <c r="A24" s="34">
        <v>2031</v>
      </c>
      <c r="B24" s="36">
        <v>0.033</v>
      </c>
      <c r="C24" s="36">
        <v>0.033</v>
      </c>
      <c r="D24" s="35">
        <v>0.0175</v>
      </c>
      <c r="E24" s="35">
        <v>0.0175</v>
      </c>
      <c r="F24" s="35">
        <v>0.045</v>
      </c>
      <c r="G24" s="35">
        <v>0.045</v>
      </c>
    </row>
    <row r="26" ht="15">
      <c r="A26" s="4" t="s">
        <v>210</v>
      </c>
    </row>
    <row r="27" ht="15">
      <c r="A27" s="64" t="s">
        <v>250</v>
      </c>
    </row>
  </sheetData>
  <sheetProtection/>
  <mergeCells count="3">
    <mergeCell ref="D4:E4"/>
    <mergeCell ref="F4:G4"/>
    <mergeCell ref="B4:C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2:G50"/>
  <sheetViews>
    <sheetView zoomScalePageLayoutView="0" workbookViewId="0" topLeftCell="A34">
      <selection activeCell="A50" sqref="A50:B50"/>
    </sheetView>
  </sheetViews>
  <sheetFormatPr defaultColWidth="11.421875" defaultRowHeight="15"/>
  <cols>
    <col min="1" max="1" width="15.00390625" style="0" customWidth="1"/>
    <col min="2" max="2" width="23.57421875" style="0" customWidth="1"/>
    <col min="3" max="3" width="24.421875" style="0" customWidth="1"/>
    <col min="4" max="4" width="25.8515625" style="0" customWidth="1"/>
    <col min="5" max="5" width="20.8515625" style="0" customWidth="1"/>
  </cols>
  <sheetData>
    <row r="2" spans="1:7" ht="15">
      <c r="A2" t="s">
        <v>252</v>
      </c>
      <c r="B2" s="1"/>
      <c r="C2" s="1"/>
      <c r="D2" s="1"/>
      <c r="E2" s="1"/>
      <c r="F2" s="1"/>
      <c r="G2" s="1"/>
    </row>
    <row r="3" spans="1:7" ht="15">
      <c r="A3" s="1"/>
      <c r="B3" s="1"/>
      <c r="C3" s="1"/>
      <c r="D3" s="1"/>
      <c r="E3" s="1"/>
      <c r="F3" s="1"/>
      <c r="G3" s="1"/>
    </row>
    <row r="4" spans="1:5" ht="15">
      <c r="A4" s="66" t="s">
        <v>16</v>
      </c>
      <c r="B4" s="82" t="s">
        <v>253</v>
      </c>
      <c r="C4" s="82"/>
      <c r="D4" s="82" t="s">
        <v>254</v>
      </c>
      <c r="E4" s="82"/>
    </row>
    <row r="5" spans="1:5" ht="15">
      <c r="A5" s="66"/>
      <c r="B5" s="66" t="s">
        <v>255</v>
      </c>
      <c r="C5" s="66" t="s">
        <v>256</v>
      </c>
      <c r="D5" s="66" t="s">
        <v>255</v>
      </c>
      <c r="E5" s="66" t="s">
        <v>256</v>
      </c>
    </row>
    <row r="6" spans="1:5" ht="15">
      <c r="A6" s="65">
        <v>1950</v>
      </c>
      <c r="B6" s="65">
        <v>24.31</v>
      </c>
      <c r="C6" s="65">
        <v>24.45</v>
      </c>
      <c r="D6" s="65">
        <v>29.49</v>
      </c>
      <c r="E6" s="65">
        <v>29.13</v>
      </c>
    </row>
    <row r="7" spans="1:5" ht="15">
      <c r="A7" s="65">
        <f>A6+1</f>
        <v>1951</v>
      </c>
      <c r="B7" s="65">
        <v>24.44</v>
      </c>
      <c r="C7" s="65">
        <v>24.52</v>
      </c>
      <c r="D7" s="65">
        <v>29.6</v>
      </c>
      <c r="E7" s="65">
        <v>29.17</v>
      </c>
    </row>
    <row r="8" spans="1:5" ht="15">
      <c r="A8" s="65">
        <f aca="true" t="shared" si="0" ref="A8:A46">A7+1</f>
        <v>1952</v>
      </c>
      <c r="B8" s="65">
        <v>24.56</v>
      </c>
      <c r="C8" s="65">
        <v>24.61</v>
      </c>
      <c r="D8" s="65">
        <v>29.71</v>
      </c>
      <c r="E8" s="65">
        <v>29.21</v>
      </c>
    </row>
    <row r="9" spans="1:5" ht="15">
      <c r="A9" s="65">
        <f t="shared" si="0"/>
        <v>1953</v>
      </c>
      <c r="B9" s="65">
        <v>24.69</v>
      </c>
      <c r="C9" s="65">
        <v>24.7</v>
      </c>
      <c r="D9" s="65">
        <v>29.83</v>
      </c>
      <c r="E9" s="65">
        <v>29.26</v>
      </c>
    </row>
    <row r="10" spans="1:5" ht="15">
      <c r="A10" s="65">
        <f t="shared" si="0"/>
        <v>1954</v>
      </c>
      <c r="B10" s="65">
        <v>24.82</v>
      </c>
      <c r="C10" s="65">
        <v>24.91</v>
      </c>
      <c r="D10" s="65">
        <v>29.94</v>
      </c>
      <c r="E10" s="65">
        <v>29.3</v>
      </c>
    </row>
    <row r="11" spans="1:5" ht="15">
      <c r="A11" s="65">
        <f t="shared" si="0"/>
        <v>1955</v>
      </c>
      <c r="B11" s="65">
        <v>24.95</v>
      </c>
      <c r="C11" s="65">
        <v>25.1</v>
      </c>
      <c r="D11" s="65">
        <v>30.05</v>
      </c>
      <c r="E11" s="65">
        <v>29.34</v>
      </c>
    </row>
    <row r="12" spans="1:5" ht="15">
      <c r="A12" s="65">
        <f t="shared" si="0"/>
        <v>1956</v>
      </c>
      <c r="B12" s="65">
        <v>25.07</v>
      </c>
      <c r="C12" s="65">
        <v>25.31</v>
      </c>
      <c r="D12" s="65">
        <v>30.16</v>
      </c>
      <c r="E12" s="65">
        <v>29.38</v>
      </c>
    </row>
    <row r="13" spans="1:5" ht="15">
      <c r="A13" s="65">
        <f t="shared" si="0"/>
        <v>1957</v>
      </c>
      <c r="B13" s="65">
        <v>25.2</v>
      </c>
      <c r="C13" s="65">
        <v>25.51</v>
      </c>
      <c r="D13" s="65">
        <v>30.27</v>
      </c>
      <c r="E13" s="65">
        <v>29.54</v>
      </c>
    </row>
    <row r="14" spans="1:5" ht="15">
      <c r="A14" s="65">
        <f t="shared" si="0"/>
        <v>1958</v>
      </c>
      <c r="B14" s="65">
        <v>25.32</v>
      </c>
      <c r="C14" s="65">
        <v>25.71</v>
      </c>
      <c r="D14" s="65">
        <v>30.38</v>
      </c>
      <c r="E14" s="65">
        <v>29.69</v>
      </c>
    </row>
    <row r="15" spans="1:5" ht="15">
      <c r="A15" s="65">
        <f t="shared" si="0"/>
        <v>1959</v>
      </c>
      <c r="B15" s="65">
        <v>25.45</v>
      </c>
      <c r="C15" s="65">
        <v>25.9</v>
      </c>
      <c r="D15" s="65">
        <v>30.49</v>
      </c>
      <c r="E15" s="65">
        <v>29.85</v>
      </c>
    </row>
    <row r="16" spans="1:5" ht="15">
      <c r="A16" s="65">
        <f t="shared" si="0"/>
        <v>1960</v>
      </c>
      <c r="B16" s="65">
        <v>25.57</v>
      </c>
      <c r="C16" s="65">
        <v>26.09</v>
      </c>
      <c r="D16" s="65">
        <v>30.59</v>
      </c>
      <c r="E16" s="65">
        <v>30</v>
      </c>
    </row>
    <row r="17" spans="1:5" ht="15">
      <c r="A17" s="65">
        <f t="shared" si="0"/>
        <v>1961</v>
      </c>
      <c r="B17" s="65">
        <v>25.7</v>
      </c>
      <c r="C17" s="65">
        <v>26.28</v>
      </c>
      <c r="D17" s="65">
        <v>30.7</v>
      </c>
      <c r="E17" s="65">
        <v>30.15</v>
      </c>
    </row>
    <row r="18" spans="1:5" ht="15">
      <c r="A18" s="65">
        <f t="shared" si="0"/>
        <v>1962</v>
      </c>
      <c r="B18" s="65">
        <v>25.82</v>
      </c>
      <c r="C18" s="65">
        <v>26.47</v>
      </c>
      <c r="D18" s="65">
        <v>30.81</v>
      </c>
      <c r="E18" s="65">
        <v>30.3</v>
      </c>
    </row>
    <row r="19" spans="1:5" ht="15">
      <c r="A19" s="65">
        <f t="shared" si="0"/>
        <v>1963</v>
      </c>
      <c r="B19" s="65">
        <v>25.94</v>
      </c>
      <c r="C19" s="65">
        <v>26.66</v>
      </c>
      <c r="D19" s="65">
        <v>30.92</v>
      </c>
      <c r="E19" s="65">
        <v>30.45</v>
      </c>
    </row>
    <row r="20" spans="1:5" ht="15">
      <c r="A20" s="65">
        <f t="shared" si="0"/>
        <v>1964</v>
      </c>
      <c r="B20" s="65">
        <v>26.06</v>
      </c>
      <c r="C20" s="65">
        <v>26.84</v>
      </c>
      <c r="D20" s="65">
        <v>31.02</v>
      </c>
      <c r="E20" s="65">
        <v>30.6</v>
      </c>
    </row>
    <row r="21" spans="1:5" ht="15">
      <c r="A21" s="65">
        <f t="shared" si="0"/>
        <v>1965</v>
      </c>
      <c r="B21" s="65">
        <v>26.18</v>
      </c>
      <c r="C21" s="65">
        <v>27.02</v>
      </c>
      <c r="D21" s="65">
        <v>31.13</v>
      </c>
      <c r="E21" s="65">
        <v>30.74</v>
      </c>
    </row>
    <row r="22" spans="1:5" ht="15">
      <c r="A22" s="65">
        <f t="shared" si="0"/>
        <v>1966</v>
      </c>
      <c r="B22" s="65">
        <v>26.3</v>
      </c>
      <c r="C22" s="65">
        <v>27.2</v>
      </c>
      <c r="D22" s="65">
        <v>31.23</v>
      </c>
      <c r="E22" s="65">
        <v>30.89</v>
      </c>
    </row>
    <row r="23" spans="1:5" ht="15">
      <c r="A23" s="65">
        <f t="shared" si="0"/>
        <v>1967</v>
      </c>
      <c r="B23" s="65">
        <v>26.43</v>
      </c>
      <c r="C23" s="65">
        <v>27.38</v>
      </c>
      <c r="D23" s="65">
        <v>31.34</v>
      </c>
      <c r="E23" s="65">
        <v>31.03</v>
      </c>
    </row>
    <row r="24" spans="1:5" ht="15">
      <c r="A24" s="65">
        <f t="shared" si="0"/>
        <v>1968</v>
      </c>
      <c r="B24" s="65">
        <v>26.54</v>
      </c>
      <c r="C24" s="65">
        <v>27.56</v>
      </c>
      <c r="D24" s="65">
        <v>31.44</v>
      </c>
      <c r="E24" s="65">
        <v>31.17</v>
      </c>
    </row>
    <row r="25" spans="1:5" ht="15">
      <c r="A25" s="65">
        <f t="shared" si="0"/>
        <v>1969</v>
      </c>
      <c r="B25" s="65">
        <v>26.66</v>
      </c>
      <c r="C25" s="65">
        <v>27.73</v>
      </c>
      <c r="D25" s="65">
        <v>31.54</v>
      </c>
      <c r="E25" s="65">
        <v>31.31</v>
      </c>
    </row>
    <row r="26" spans="1:5" ht="15">
      <c r="A26" s="65">
        <f t="shared" si="0"/>
        <v>1970</v>
      </c>
      <c r="B26" s="65">
        <v>26.78</v>
      </c>
      <c r="C26" s="65">
        <v>27.9</v>
      </c>
      <c r="D26" s="65">
        <v>31.65</v>
      </c>
      <c r="E26" s="65">
        <v>31.45</v>
      </c>
    </row>
    <row r="27" spans="1:5" ht="15">
      <c r="A27" s="65">
        <f t="shared" si="0"/>
        <v>1971</v>
      </c>
      <c r="B27" s="65">
        <v>26.9</v>
      </c>
      <c r="C27" s="65">
        <v>28.07</v>
      </c>
      <c r="D27" s="65">
        <v>31.75</v>
      </c>
      <c r="E27" s="65">
        <v>31.58</v>
      </c>
    </row>
    <row r="28" spans="1:5" ht="15">
      <c r="A28" s="65">
        <f>A27+1</f>
        <v>1972</v>
      </c>
      <c r="B28" s="65">
        <v>27.01</v>
      </c>
      <c r="C28" s="65">
        <v>28.24</v>
      </c>
      <c r="D28" s="65">
        <v>31.85</v>
      </c>
      <c r="E28" s="65">
        <v>31.72</v>
      </c>
    </row>
    <row r="29" spans="1:5" ht="15">
      <c r="A29" s="65">
        <f t="shared" si="0"/>
        <v>1973</v>
      </c>
      <c r="B29" s="65">
        <v>27.13</v>
      </c>
      <c r="C29" s="65">
        <v>28.41</v>
      </c>
      <c r="D29" s="65">
        <v>31.95</v>
      </c>
      <c r="E29" s="65">
        <v>31.85</v>
      </c>
    </row>
    <row r="30" spans="1:5" ht="15">
      <c r="A30" s="65">
        <f t="shared" si="0"/>
        <v>1974</v>
      </c>
      <c r="B30" s="65">
        <v>27.25</v>
      </c>
      <c r="C30" s="65">
        <v>28.57</v>
      </c>
      <c r="D30" s="65">
        <v>32.05</v>
      </c>
      <c r="E30" s="65">
        <v>31.99</v>
      </c>
    </row>
    <row r="31" spans="1:5" ht="15">
      <c r="A31" s="65">
        <f t="shared" si="0"/>
        <v>1975</v>
      </c>
      <c r="B31" s="65">
        <v>27.36</v>
      </c>
      <c r="C31" s="65">
        <v>28.73</v>
      </c>
      <c r="D31" s="65">
        <v>32.15</v>
      </c>
      <c r="E31" s="65">
        <v>32.12</v>
      </c>
    </row>
    <row r="32" spans="1:5" ht="15">
      <c r="A32" s="65">
        <f t="shared" si="0"/>
        <v>1976</v>
      </c>
      <c r="B32" s="65">
        <v>27.47</v>
      </c>
      <c r="C32" s="65">
        <v>28.89</v>
      </c>
      <c r="D32" s="65">
        <v>32.25</v>
      </c>
      <c r="E32" s="65">
        <v>32.25</v>
      </c>
    </row>
    <row r="33" spans="1:5" ht="15">
      <c r="A33" s="65">
        <f t="shared" si="0"/>
        <v>1977</v>
      </c>
      <c r="B33" s="65">
        <v>27.58</v>
      </c>
      <c r="C33" s="65">
        <v>29.05</v>
      </c>
      <c r="D33" s="65">
        <v>32.34</v>
      </c>
      <c r="E33" s="65">
        <v>32.38</v>
      </c>
    </row>
    <row r="34" spans="1:5" ht="15">
      <c r="A34" s="65">
        <f t="shared" si="0"/>
        <v>1978</v>
      </c>
      <c r="B34" s="65">
        <v>27.71</v>
      </c>
      <c r="C34" s="65">
        <v>29.2</v>
      </c>
      <c r="D34" s="65">
        <v>32.44</v>
      </c>
      <c r="E34" s="65">
        <v>32.51</v>
      </c>
    </row>
    <row r="35" spans="1:5" ht="15">
      <c r="A35" s="65">
        <f t="shared" si="0"/>
        <v>1979</v>
      </c>
      <c r="B35" s="65">
        <v>27.82</v>
      </c>
      <c r="C35" s="65">
        <v>29.36</v>
      </c>
      <c r="D35" s="65">
        <v>32.54</v>
      </c>
      <c r="E35" s="65">
        <v>32.63</v>
      </c>
    </row>
    <row r="36" spans="1:5" ht="15">
      <c r="A36" s="65">
        <f>A35+1</f>
        <v>1980</v>
      </c>
      <c r="B36" s="65">
        <v>27.93</v>
      </c>
      <c r="C36" s="65">
        <v>29.51</v>
      </c>
      <c r="D36" s="65">
        <v>32.63</v>
      </c>
      <c r="E36" s="65">
        <v>32.76</v>
      </c>
    </row>
    <row r="37" spans="1:5" ht="15">
      <c r="A37" s="65">
        <f t="shared" si="0"/>
        <v>1981</v>
      </c>
      <c r="B37" s="65">
        <v>28.04</v>
      </c>
      <c r="C37" s="65">
        <v>29.66</v>
      </c>
      <c r="D37" s="65">
        <v>32.72</v>
      </c>
      <c r="E37" s="65">
        <v>32.88</v>
      </c>
    </row>
    <row r="38" spans="1:5" ht="15">
      <c r="A38" s="65">
        <f t="shared" si="0"/>
        <v>1982</v>
      </c>
      <c r="B38" s="65">
        <v>28.15</v>
      </c>
      <c r="C38" s="65">
        <v>29.81</v>
      </c>
      <c r="D38" s="65">
        <v>32.82</v>
      </c>
      <c r="E38" s="65">
        <v>33</v>
      </c>
    </row>
    <row r="39" spans="1:5" ht="15">
      <c r="A39" s="65">
        <f>A38+1</f>
        <v>1983</v>
      </c>
      <c r="B39" s="65">
        <v>28.26</v>
      </c>
      <c r="C39" s="65">
        <v>29.95</v>
      </c>
      <c r="D39" s="65">
        <v>32.91</v>
      </c>
      <c r="E39" s="65">
        <v>33.12</v>
      </c>
    </row>
    <row r="40" spans="1:5" ht="15">
      <c r="A40" s="65">
        <f t="shared" si="0"/>
        <v>1984</v>
      </c>
      <c r="B40" s="65">
        <v>28.37</v>
      </c>
      <c r="C40" s="65">
        <v>30.1</v>
      </c>
      <c r="D40" s="65">
        <v>33.01</v>
      </c>
      <c r="E40" s="65">
        <v>33.24</v>
      </c>
    </row>
    <row r="41" spans="1:5" ht="15">
      <c r="A41" s="65">
        <f t="shared" si="0"/>
        <v>1985</v>
      </c>
      <c r="B41" s="65">
        <v>28.48</v>
      </c>
      <c r="C41" s="65">
        <v>30.24</v>
      </c>
      <c r="D41" s="65">
        <v>33.1</v>
      </c>
      <c r="E41" s="65">
        <v>33.36</v>
      </c>
    </row>
    <row r="42" spans="1:5" ht="15">
      <c r="A42" s="65">
        <f t="shared" si="0"/>
        <v>1986</v>
      </c>
      <c r="B42" s="65">
        <v>28.58</v>
      </c>
      <c r="C42" s="65">
        <v>30.38</v>
      </c>
      <c r="D42" s="65">
        <v>33.2</v>
      </c>
      <c r="E42" s="65">
        <v>33.48</v>
      </c>
    </row>
    <row r="43" spans="1:5" ht="15">
      <c r="A43" s="65">
        <f t="shared" si="0"/>
        <v>1987</v>
      </c>
      <c r="B43" s="65">
        <v>28.69</v>
      </c>
      <c r="C43" s="65">
        <v>30.52</v>
      </c>
      <c r="D43" s="65">
        <v>33.29</v>
      </c>
      <c r="E43" s="65">
        <v>33.59</v>
      </c>
    </row>
    <row r="44" spans="1:5" ht="15">
      <c r="A44" s="65">
        <f t="shared" si="0"/>
        <v>1988</v>
      </c>
      <c r="B44" s="65">
        <v>28.8</v>
      </c>
      <c r="C44" s="65">
        <v>30.66</v>
      </c>
      <c r="D44" s="65">
        <v>33.38</v>
      </c>
      <c r="E44" s="65">
        <v>33.71</v>
      </c>
    </row>
    <row r="45" spans="1:5" ht="15">
      <c r="A45" s="65">
        <f t="shared" si="0"/>
        <v>1989</v>
      </c>
      <c r="B45" s="65">
        <v>28.9</v>
      </c>
      <c r="C45" s="65">
        <v>30.79</v>
      </c>
      <c r="D45" s="65">
        <v>33.47</v>
      </c>
      <c r="E45" s="65">
        <v>33.82</v>
      </c>
    </row>
    <row r="46" spans="1:5" ht="15">
      <c r="A46" s="65">
        <f t="shared" si="0"/>
        <v>1990</v>
      </c>
      <c r="B46" s="65">
        <v>29.01</v>
      </c>
      <c r="C46" s="65">
        <v>30.93</v>
      </c>
      <c r="D46" s="65">
        <v>33.56</v>
      </c>
      <c r="E46" s="65">
        <v>33.94</v>
      </c>
    </row>
    <row r="49" spans="1:5" ht="30" customHeight="1">
      <c r="A49" s="80" t="s">
        <v>257</v>
      </c>
      <c r="B49" s="80"/>
      <c r="C49" s="80"/>
      <c r="D49" s="80"/>
      <c r="E49" s="80"/>
    </row>
    <row r="50" spans="1:2" ht="15">
      <c r="A50" s="81" t="s">
        <v>258</v>
      </c>
      <c r="B50" s="81"/>
    </row>
  </sheetData>
  <sheetProtection/>
  <mergeCells count="4">
    <mergeCell ref="A49:E49"/>
    <mergeCell ref="A50:B50"/>
    <mergeCell ref="B4:C4"/>
    <mergeCell ref="D4:E4"/>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D27"/>
  <sheetViews>
    <sheetView zoomScalePageLayoutView="0" workbookViewId="0" topLeftCell="A7">
      <selection activeCell="B29" sqref="B29"/>
    </sheetView>
  </sheetViews>
  <sheetFormatPr defaultColWidth="11.421875" defaultRowHeight="15"/>
  <cols>
    <col min="1" max="1" width="11.421875" style="1" customWidth="1"/>
    <col min="2" max="2" width="17.8515625" style="1" customWidth="1"/>
    <col min="3" max="3" width="16.57421875" style="1" customWidth="1"/>
    <col min="4" max="4" width="21.57421875" style="1" customWidth="1"/>
    <col min="5" max="16384" width="11.421875" style="1" customWidth="1"/>
  </cols>
  <sheetData>
    <row r="2" ht="15">
      <c r="A2" s="1" t="s">
        <v>213</v>
      </c>
    </row>
    <row r="4" ht="15">
      <c r="D4" s="62" t="s">
        <v>242</v>
      </c>
    </row>
    <row r="5" spans="1:4" ht="75">
      <c r="A5" s="32"/>
      <c r="B5" s="38" t="s">
        <v>211</v>
      </c>
      <c r="C5" s="38" t="s">
        <v>212</v>
      </c>
      <c r="D5" s="38" t="s">
        <v>244</v>
      </c>
    </row>
    <row r="6" spans="1:4" ht="15">
      <c r="A6" s="39" t="s">
        <v>2</v>
      </c>
      <c r="B6" s="37"/>
      <c r="C6" s="37"/>
      <c r="D6" s="37"/>
    </row>
    <row r="7" spans="1:4" ht="15">
      <c r="A7" s="40">
        <v>1950</v>
      </c>
      <c r="B7" s="63">
        <v>23.83535766557536</v>
      </c>
      <c r="C7" s="63">
        <v>23.8382320474063</v>
      </c>
      <c r="D7" s="63">
        <v>23.83535766557536</v>
      </c>
    </row>
    <row r="8" spans="1:4" ht="15">
      <c r="A8" s="40">
        <v>1960</v>
      </c>
      <c r="B8" s="63">
        <v>24.333811120431108</v>
      </c>
      <c r="C8" s="63">
        <v>23.284326153437302</v>
      </c>
      <c r="D8" s="63">
        <v>24.385546981335235</v>
      </c>
    </row>
    <row r="9" spans="1:4" ht="15">
      <c r="A9" s="40">
        <v>1970</v>
      </c>
      <c r="B9" s="63">
        <v>24.781218316040327</v>
      </c>
      <c r="C9" s="63">
        <v>23.276910714346645</v>
      </c>
      <c r="D9" s="63">
        <v>24.748418045162964</v>
      </c>
    </row>
    <row r="10" spans="1:4" ht="15">
      <c r="A10" s="40">
        <v>1980</v>
      </c>
      <c r="B10" s="63">
        <v>25.631277739301744</v>
      </c>
      <c r="C10" s="63">
        <v>23.880246698791556</v>
      </c>
      <c r="D10" s="63">
        <v>25.1440845651835</v>
      </c>
    </row>
    <row r="11" spans="1:4" ht="15">
      <c r="A11" s="40" t="s">
        <v>0</v>
      </c>
      <c r="B11" s="37"/>
      <c r="C11" s="37"/>
      <c r="D11" s="37"/>
    </row>
    <row r="12" spans="1:4" ht="15">
      <c r="A12" s="39" t="s">
        <v>3</v>
      </c>
      <c r="B12" s="37"/>
      <c r="C12" s="37"/>
      <c r="D12" s="37"/>
    </row>
    <row r="13" spans="1:4" ht="15">
      <c r="A13" s="40">
        <v>1950</v>
      </c>
      <c r="B13" s="63">
        <v>27.850251204422293</v>
      </c>
      <c r="C13" s="63">
        <v>27.84983201295182</v>
      </c>
      <c r="D13" s="63">
        <v>27.850251204422293</v>
      </c>
    </row>
    <row r="14" spans="1:4" ht="15">
      <c r="A14" s="40">
        <v>1960</v>
      </c>
      <c r="B14" s="63">
        <v>28.888411565249623</v>
      </c>
      <c r="C14" s="63">
        <v>27.318902516453075</v>
      </c>
      <c r="D14" s="63">
        <v>28.40044052018217</v>
      </c>
    </row>
    <row r="15" spans="1:4" ht="15">
      <c r="A15" s="40">
        <v>1970</v>
      </c>
      <c r="B15" s="63">
        <v>29.74716774610455</v>
      </c>
      <c r="C15" s="63">
        <v>27.950013531116955</v>
      </c>
      <c r="D15" s="63">
        <v>28.763311584009898</v>
      </c>
    </row>
    <row r="16" spans="1:4" ht="15">
      <c r="A16" s="40">
        <v>1980</v>
      </c>
      <c r="B16" s="63">
        <v>30.512315624289755</v>
      </c>
      <c r="C16" s="63">
        <v>28.659766547709886</v>
      </c>
      <c r="D16" s="63">
        <v>29.158978104030435</v>
      </c>
    </row>
    <row r="17" spans="1:4" ht="15">
      <c r="A17" s="40" t="s">
        <v>0</v>
      </c>
      <c r="B17" s="37"/>
      <c r="C17" s="37"/>
      <c r="D17" s="37"/>
    </row>
    <row r="18" spans="1:4" ht="15">
      <c r="A18" s="39" t="s">
        <v>8</v>
      </c>
      <c r="B18" s="37"/>
      <c r="C18" s="37"/>
      <c r="D18" s="37"/>
    </row>
    <row r="19" spans="1:4" ht="15">
      <c r="A19" s="40">
        <v>1950</v>
      </c>
      <c r="B19" s="63">
        <v>25.848390435512684</v>
      </c>
      <c r="C19" s="63">
        <v>25.849781467161186</v>
      </c>
      <c r="D19" s="63">
        <v>25.848390435512684</v>
      </c>
    </row>
    <row r="20" spans="1:4" ht="15">
      <c r="A20" s="40">
        <v>1960</v>
      </c>
      <c r="B20" s="63">
        <v>26.653305846709507</v>
      </c>
      <c r="C20" s="63">
        <v>25.339161626394407</v>
      </c>
      <c r="D20" s="63">
        <v>26.39857975127256</v>
      </c>
    </row>
    <row r="21" spans="1:4" ht="15">
      <c r="A21" s="40">
        <v>1970</v>
      </c>
      <c r="B21" s="63">
        <v>27.304171451251793</v>
      </c>
      <c r="C21" s="63">
        <v>25.651592484003046</v>
      </c>
      <c r="D21" s="63">
        <v>26.76145081510029</v>
      </c>
    </row>
    <row r="22" spans="1:4" ht="15">
      <c r="A22" s="40">
        <v>1980</v>
      </c>
      <c r="B22" s="63">
        <v>28.14106479746048</v>
      </c>
      <c r="C22" s="63">
        <v>26.3378340692812</v>
      </c>
      <c r="D22" s="63">
        <v>27.157117335120827</v>
      </c>
    </row>
    <row r="24" ht="15">
      <c r="A24" s="64" t="s">
        <v>259</v>
      </c>
    </row>
    <row r="25" ht="15">
      <c r="A25" s="4" t="s">
        <v>214</v>
      </c>
    </row>
    <row r="26" ht="15">
      <c r="A26" s="4" t="s">
        <v>215</v>
      </c>
    </row>
    <row r="27" ht="15">
      <c r="A27" s="4" t="s">
        <v>216</v>
      </c>
    </row>
  </sheetData>
  <sheetProtection/>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2:D25"/>
  <sheetViews>
    <sheetView zoomScalePageLayoutView="0" workbookViewId="0" topLeftCell="A1">
      <selection activeCell="F14" sqref="F14"/>
    </sheetView>
  </sheetViews>
  <sheetFormatPr defaultColWidth="11.421875" defaultRowHeight="15"/>
  <cols>
    <col min="1" max="1" width="11.421875" style="1" customWidth="1"/>
    <col min="2" max="2" width="21.28125" style="1" customWidth="1"/>
    <col min="3" max="3" width="19.00390625" style="1" customWidth="1"/>
    <col min="4" max="4" width="21.00390625" style="1" customWidth="1"/>
    <col min="5" max="16384" width="11.421875" style="1" customWidth="1"/>
  </cols>
  <sheetData>
    <row r="2" ht="15">
      <c r="A2" s="1" t="s">
        <v>217</v>
      </c>
    </row>
    <row r="4" ht="15">
      <c r="D4" s="62" t="s">
        <v>242</v>
      </c>
    </row>
    <row r="5" spans="1:4" ht="60">
      <c r="A5" s="17"/>
      <c r="B5" s="38" t="s">
        <v>218</v>
      </c>
      <c r="C5" s="38" t="s">
        <v>219</v>
      </c>
      <c r="D5" s="38" t="s">
        <v>220</v>
      </c>
    </row>
    <row r="6" spans="1:4" ht="15">
      <c r="A6" s="39" t="s">
        <v>2</v>
      </c>
      <c r="B6" s="37"/>
      <c r="C6" s="37"/>
      <c r="D6" s="37"/>
    </row>
    <row r="7" spans="1:4" ht="15">
      <c r="A7" s="40">
        <v>1950</v>
      </c>
      <c r="B7" s="37">
        <v>60.2482269848735</v>
      </c>
      <c r="C7" s="37">
        <v>60.24888512410022</v>
      </c>
      <c r="D7" s="37">
        <v>60.2482269848735</v>
      </c>
    </row>
    <row r="8" spans="1:4" ht="15">
      <c r="A8" s="40">
        <v>1960</v>
      </c>
      <c r="B8" s="37">
        <v>61.62365478667813</v>
      </c>
      <c r="C8" s="37">
        <v>62.67659668504564</v>
      </c>
      <c r="D8" s="37">
        <v>61.57191892577401</v>
      </c>
    </row>
    <row r="9" spans="1:4" ht="15">
      <c r="A9" s="40">
        <v>1970</v>
      </c>
      <c r="B9" s="37">
        <v>62.3062403118867</v>
      </c>
      <c r="C9" s="37">
        <v>63.823865600922204</v>
      </c>
      <c r="D9" s="37">
        <v>62.339040582764056</v>
      </c>
    </row>
    <row r="10" spans="1:4" ht="15">
      <c r="A10" s="40">
        <v>1980</v>
      </c>
      <c r="B10" s="37">
        <v>62.86139331560946</v>
      </c>
      <c r="C10" s="37">
        <v>64.61242435612053</v>
      </c>
      <c r="D10" s="37">
        <v>63.348586489727694</v>
      </c>
    </row>
    <row r="11" spans="1:4" ht="15">
      <c r="A11" s="39" t="s">
        <v>3</v>
      </c>
      <c r="B11" s="37"/>
      <c r="C11" s="37"/>
      <c r="D11" s="37"/>
    </row>
    <row r="12" spans="1:4" ht="15">
      <c r="A12" s="40">
        <v>1950</v>
      </c>
      <c r="B12" s="37">
        <v>61.37506813149844</v>
      </c>
      <c r="C12" s="37">
        <v>61.37548732296892</v>
      </c>
      <c r="D12" s="37">
        <v>61.37506813149844</v>
      </c>
    </row>
    <row r="13" spans="1:4" ht="15">
      <c r="A13" s="40">
        <v>1960</v>
      </c>
      <c r="B13" s="37">
        <v>61.69279985384048</v>
      </c>
      <c r="C13" s="37">
        <v>63.262308902636256</v>
      </c>
      <c r="D13" s="37">
        <v>62.18077089890793</v>
      </c>
    </row>
    <row r="14" spans="1:4" ht="15">
      <c r="A14" s="40">
        <v>1970</v>
      </c>
      <c r="B14" s="37">
        <v>61.89363402432352</v>
      </c>
      <c r="C14" s="37">
        <v>63.695808267847305</v>
      </c>
      <c r="D14" s="37">
        <v>62.87749018641817</v>
      </c>
    </row>
    <row r="15" spans="1:4" ht="15">
      <c r="A15" s="40">
        <v>1980</v>
      </c>
      <c r="B15" s="37">
        <v>62.05493927752198</v>
      </c>
      <c r="C15" s="37">
        <v>63.90748835410206</v>
      </c>
      <c r="D15" s="37">
        <v>63.4082767977813</v>
      </c>
    </row>
    <row r="16" spans="1:4" ht="15">
      <c r="A16" s="39" t="s">
        <v>8</v>
      </c>
      <c r="B16" s="37"/>
      <c r="C16" s="37"/>
      <c r="D16" s="37"/>
    </row>
    <row r="17" spans="1:4" ht="15">
      <c r="A17" s="40">
        <v>1950</v>
      </c>
      <c r="B17" s="37">
        <v>60.813215354483226</v>
      </c>
      <c r="C17" s="37">
        <v>60.813800873151166</v>
      </c>
      <c r="D17" s="37">
        <v>60.813215354483226</v>
      </c>
    </row>
    <row r="18" spans="1:4" ht="15">
      <c r="A18" s="40">
        <v>1960</v>
      </c>
      <c r="B18" s="37">
        <v>61.65886789056603</v>
      </c>
      <c r="C18" s="37">
        <v>62.974903652954886</v>
      </c>
      <c r="D18" s="37">
        <v>61.91359398600298</v>
      </c>
    </row>
    <row r="19" spans="1:4" ht="15">
      <c r="A19" s="40">
        <v>1970</v>
      </c>
      <c r="B19" s="37">
        <v>62.09661547750694</v>
      </c>
      <c r="C19" s="37">
        <v>63.758792045674824</v>
      </c>
      <c r="D19" s="37">
        <v>62.63933611365844</v>
      </c>
    </row>
    <row r="20" spans="1:4" ht="15">
      <c r="A20" s="40">
        <v>1980</v>
      </c>
      <c r="B20" s="37">
        <v>62.44672169135986</v>
      </c>
      <c r="C20" s="37">
        <v>64.24995241953968</v>
      </c>
      <c r="D20" s="37">
        <v>63.43066915369951</v>
      </c>
    </row>
    <row r="22" ht="15">
      <c r="A22" s="64" t="s">
        <v>251</v>
      </c>
    </row>
    <row r="23" ht="15">
      <c r="A23" s="4" t="s">
        <v>221</v>
      </c>
    </row>
    <row r="24" ht="15">
      <c r="A24" s="4" t="s">
        <v>215</v>
      </c>
    </row>
    <row r="25" ht="15">
      <c r="A25" s="64" t="s">
        <v>4</v>
      </c>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2:H23"/>
  <sheetViews>
    <sheetView zoomScalePageLayoutView="0" workbookViewId="0" topLeftCell="A1">
      <selection activeCell="A23" sqref="A23"/>
    </sheetView>
  </sheetViews>
  <sheetFormatPr defaultColWidth="11.421875" defaultRowHeight="15"/>
  <cols>
    <col min="1" max="2" width="11.421875" style="1" customWidth="1"/>
    <col min="3" max="3" width="13.8515625" style="1" customWidth="1"/>
    <col min="4" max="4" width="17.00390625" style="1" customWidth="1"/>
    <col min="5" max="5" width="15.7109375" style="1" customWidth="1"/>
    <col min="6" max="6" width="18.7109375" style="1" customWidth="1"/>
    <col min="7" max="7" width="23.140625" style="1" customWidth="1"/>
    <col min="8" max="8" width="22.140625" style="1" customWidth="1"/>
    <col min="9" max="16384" width="11.421875" style="1" customWidth="1"/>
  </cols>
  <sheetData>
    <row r="2" ht="15">
      <c r="A2" s="1" t="s">
        <v>222</v>
      </c>
    </row>
    <row r="4" ht="15">
      <c r="H4" s="62" t="s">
        <v>243</v>
      </c>
    </row>
    <row r="5" spans="1:8" ht="75">
      <c r="A5" s="43" t="s">
        <v>17</v>
      </c>
      <c r="B5" s="43" t="s">
        <v>144</v>
      </c>
      <c r="C5" s="42" t="s">
        <v>10</v>
      </c>
      <c r="D5" s="42" t="s">
        <v>11</v>
      </c>
      <c r="E5" s="42" t="s">
        <v>12</v>
      </c>
      <c r="F5" s="42" t="s">
        <v>13</v>
      </c>
      <c r="G5" s="42" t="s">
        <v>14</v>
      </c>
      <c r="H5" s="42" t="s">
        <v>15</v>
      </c>
    </row>
    <row r="6" spans="1:8" ht="15">
      <c r="A6" s="67" t="s">
        <v>2</v>
      </c>
      <c r="B6" s="22">
        <v>1950</v>
      </c>
      <c r="C6" s="8">
        <v>7.107743874231725</v>
      </c>
      <c r="D6" s="8">
        <v>20.069348078016457</v>
      </c>
      <c r="E6" s="8">
        <v>14.593208158291594</v>
      </c>
      <c r="F6" s="8">
        <v>21.449579828160886</v>
      </c>
      <c r="G6" s="8">
        <v>18.215202463030998</v>
      </c>
      <c r="H6" s="8">
        <v>18.56491759826834</v>
      </c>
    </row>
    <row r="7" spans="1:8" ht="15">
      <c r="A7" s="68"/>
      <c r="B7" s="22">
        <v>1960</v>
      </c>
      <c r="C7" s="8">
        <v>11.658008068708002</v>
      </c>
      <c r="D7" s="8">
        <v>19.675168586039916</v>
      </c>
      <c r="E7" s="8">
        <v>14.61997623084828</v>
      </c>
      <c r="F7" s="8">
        <v>16.323111739010713</v>
      </c>
      <c r="G7" s="8">
        <v>15.367334631433485</v>
      </c>
      <c r="H7" s="8">
        <v>22.35640074395961</v>
      </c>
    </row>
    <row r="8" spans="1:8" ht="15">
      <c r="A8" s="68"/>
      <c r="B8" s="22">
        <v>1970</v>
      </c>
      <c r="C8" s="8">
        <v>12.825329910009074</v>
      </c>
      <c r="D8" s="8">
        <v>7.142498075690756</v>
      </c>
      <c r="E8" s="8">
        <v>17.0895868595225</v>
      </c>
      <c r="F8" s="8">
        <v>11.20169251906956</v>
      </c>
      <c r="G8" s="8">
        <v>20.70492458275114</v>
      </c>
      <c r="H8" s="8">
        <v>31.03596805295697</v>
      </c>
    </row>
    <row r="9" spans="1:8" ht="15">
      <c r="A9" s="69"/>
      <c r="B9" s="22">
        <v>1980</v>
      </c>
      <c r="C9" s="8">
        <v>14.786486362743604</v>
      </c>
      <c r="D9" s="8">
        <v>1.3072685308031151</v>
      </c>
      <c r="E9" s="8">
        <v>18.979353052533902</v>
      </c>
      <c r="F9" s="8">
        <v>2.743917993994791</v>
      </c>
      <c r="G9" s="8">
        <v>21.773497214489936</v>
      </c>
      <c r="H9" s="8">
        <v>40.40947684543466</v>
      </c>
    </row>
    <row r="10" spans="1:8" ht="15">
      <c r="A10" s="43"/>
      <c r="B10" s="22" t="s">
        <v>0</v>
      </c>
      <c r="C10" s="8"/>
      <c r="D10" s="8"/>
      <c r="E10" s="8"/>
      <c r="F10" s="8"/>
      <c r="G10" s="8"/>
      <c r="H10" s="8"/>
    </row>
    <row r="11" spans="1:8" ht="15">
      <c r="A11" s="67" t="s">
        <v>3</v>
      </c>
      <c r="B11" s="22">
        <v>1950</v>
      </c>
      <c r="C11" s="8">
        <v>7.763111845287527</v>
      </c>
      <c r="D11" s="8">
        <v>4.726807700289932</v>
      </c>
      <c r="E11" s="8">
        <v>18.851789306623942</v>
      </c>
      <c r="F11" s="8">
        <v>25.738971325435312</v>
      </c>
      <c r="G11" s="8">
        <v>12.962779760472849</v>
      </c>
      <c r="H11" s="8">
        <v>29.95654006189044</v>
      </c>
    </row>
    <row r="12" spans="1:8" ht="15">
      <c r="A12" s="68"/>
      <c r="B12" s="22">
        <v>1960</v>
      </c>
      <c r="C12" s="8">
        <v>10.64185735926364</v>
      </c>
      <c r="D12" s="8">
        <v>6.048028413385272</v>
      </c>
      <c r="E12" s="8">
        <v>17.44848818158249</v>
      </c>
      <c r="F12" s="8">
        <v>26.707442553235694</v>
      </c>
      <c r="G12" s="8">
        <v>12.481612334960317</v>
      </c>
      <c r="H12" s="8">
        <v>26.672571157572584</v>
      </c>
    </row>
    <row r="13" spans="1:8" ht="15">
      <c r="A13" s="68"/>
      <c r="B13" s="22">
        <v>1970</v>
      </c>
      <c r="C13" s="8">
        <v>10.99279290941317</v>
      </c>
      <c r="D13" s="8">
        <v>0.6665299504045554</v>
      </c>
      <c r="E13" s="8">
        <v>19.683576211846454</v>
      </c>
      <c r="F13" s="8">
        <v>22.480545752515823</v>
      </c>
      <c r="G13" s="8">
        <v>16.392242654980816</v>
      </c>
      <c r="H13" s="8">
        <v>29.784312520839183</v>
      </c>
    </row>
    <row r="14" spans="1:8" ht="15">
      <c r="A14" s="69"/>
      <c r="B14" s="22">
        <v>1980</v>
      </c>
      <c r="C14" s="8">
        <v>11.183270770627058</v>
      </c>
      <c r="D14" s="8">
        <v>0.21916299330700761</v>
      </c>
      <c r="E14" s="8">
        <v>19.403816665651778</v>
      </c>
      <c r="F14" s="8">
        <v>19.021939022536667</v>
      </c>
      <c r="G14" s="8">
        <v>17.67780819429035</v>
      </c>
      <c r="H14" s="8">
        <v>32.49400235358715</v>
      </c>
    </row>
    <row r="15" spans="1:8" ht="15">
      <c r="A15" s="43"/>
      <c r="B15" s="22" t="s">
        <v>0</v>
      </c>
      <c r="C15" s="8"/>
      <c r="D15" s="8"/>
      <c r="E15" s="8"/>
      <c r="F15" s="8"/>
      <c r="G15" s="8"/>
      <c r="H15" s="8"/>
    </row>
    <row r="16" spans="1:8" ht="15">
      <c r="A16" s="67" t="s">
        <v>8</v>
      </c>
      <c r="B16" s="22">
        <v>1950</v>
      </c>
      <c r="C16" s="8">
        <v>7.4364458330457515</v>
      </c>
      <c r="D16" s="8">
        <v>12.374246550228985</v>
      </c>
      <c r="E16" s="8">
        <v>16.72911352298117</v>
      </c>
      <c r="F16" s="8">
        <v>23.600938224574286</v>
      </c>
      <c r="G16" s="8">
        <v>15.580832601980426</v>
      </c>
      <c r="H16" s="8">
        <v>24.278423267189375</v>
      </c>
    </row>
    <row r="17" spans="1:8" ht="15">
      <c r="A17" s="68"/>
      <c r="B17" s="22">
        <v>1960</v>
      </c>
      <c r="C17" s="8">
        <v>11.140254271269988</v>
      </c>
      <c r="D17" s="8">
        <v>12.731805257118342</v>
      </c>
      <c r="E17" s="8">
        <v>16.061172689189192</v>
      </c>
      <c r="F17" s="8">
        <v>21.614183883081257</v>
      </c>
      <c r="G17" s="8">
        <v>13.896988093794633</v>
      </c>
      <c r="H17" s="8">
        <v>24.555595805546588</v>
      </c>
    </row>
    <row r="18" spans="1:8" ht="15">
      <c r="A18" s="68"/>
      <c r="B18" s="22">
        <v>1970</v>
      </c>
      <c r="C18" s="8">
        <v>11.893609318433267</v>
      </c>
      <c r="D18" s="8">
        <v>3.849908157584302</v>
      </c>
      <c r="E18" s="8">
        <v>18.408454251069497</v>
      </c>
      <c r="F18" s="8">
        <v>16.936223283550262</v>
      </c>
      <c r="G18" s="8">
        <v>18.512218757049176</v>
      </c>
      <c r="H18" s="8">
        <v>30.399586232313503</v>
      </c>
    </row>
    <row r="19" spans="1:8" ht="15">
      <c r="A19" s="69"/>
      <c r="B19" s="22">
        <v>1980</v>
      </c>
      <c r="C19" s="8">
        <v>12.932653475843887</v>
      </c>
      <c r="D19" s="8">
        <v>0.7474447350128014</v>
      </c>
      <c r="E19" s="8">
        <v>19.197737044603187</v>
      </c>
      <c r="F19" s="8">
        <v>11.1188625247653</v>
      </c>
      <c r="G19" s="8">
        <v>19.666289692192933</v>
      </c>
      <c r="H19" s="8">
        <v>36.33701252758189</v>
      </c>
    </row>
    <row r="21" ht="15">
      <c r="A21" s="4" t="s">
        <v>18</v>
      </c>
    </row>
    <row r="22" ht="15">
      <c r="A22" s="4" t="s">
        <v>215</v>
      </c>
    </row>
    <row r="23" ht="15">
      <c r="A23" s="64" t="s">
        <v>4</v>
      </c>
    </row>
  </sheetData>
  <sheetProtection/>
  <mergeCells count="3">
    <mergeCell ref="A6:A9"/>
    <mergeCell ref="A11:A14"/>
    <mergeCell ref="A16:A19"/>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2:D22"/>
  <sheetViews>
    <sheetView zoomScalePageLayoutView="0" workbookViewId="0" topLeftCell="A1">
      <selection activeCell="E12" sqref="E12"/>
    </sheetView>
  </sheetViews>
  <sheetFormatPr defaultColWidth="11.421875" defaultRowHeight="15"/>
  <cols>
    <col min="1" max="2" width="11.421875" style="1" customWidth="1"/>
    <col min="3" max="3" width="15.57421875" style="1" customWidth="1"/>
    <col min="4" max="4" width="21.140625" style="1" customWidth="1"/>
    <col min="5" max="16384" width="11.421875" style="1" customWidth="1"/>
  </cols>
  <sheetData>
    <row r="2" ht="15">
      <c r="A2" s="1" t="s">
        <v>223</v>
      </c>
    </row>
    <row r="4" spans="1:4" ht="30">
      <c r="A4" s="43" t="s">
        <v>17</v>
      </c>
      <c r="B4" s="43" t="s">
        <v>144</v>
      </c>
      <c r="C4" s="41" t="s">
        <v>224</v>
      </c>
      <c r="D4" s="41" t="s">
        <v>225</v>
      </c>
    </row>
    <row r="5" spans="1:4" ht="15">
      <c r="A5" s="22" t="s">
        <v>2</v>
      </c>
      <c r="B5" s="22">
        <v>1950</v>
      </c>
      <c r="C5" s="9">
        <v>-0.013972986474030663</v>
      </c>
      <c r="D5" s="9">
        <v>-0.013882062376405014</v>
      </c>
    </row>
    <row r="6" spans="1:4" ht="15">
      <c r="A6" s="22"/>
      <c r="B6" s="22">
        <v>1960</v>
      </c>
      <c r="C6" s="9">
        <v>-0.0023798433266176942</v>
      </c>
      <c r="D6" s="9">
        <v>-0.046340110546323275</v>
      </c>
    </row>
    <row r="7" spans="1:4" ht="15">
      <c r="A7" s="22"/>
      <c r="B7" s="22">
        <v>1970</v>
      </c>
      <c r="C7" s="9">
        <v>-0.0067869336995353986</v>
      </c>
      <c r="D7" s="9">
        <v>-0.06790584155379768</v>
      </c>
    </row>
    <row r="8" spans="1:4" ht="15">
      <c r="A8" s="22"/>
      <c r="B8" s="22">
        <v>1980</v>
      </c>
      <c r="C8" s="9">
        <v>0.010226082269425577</v>
      </c>
      <c r="D8" s="9">
        <v>-0.05955865654283901</v>
      </c>
    </row>
    <row r="9" spans="1:4" ht="15">
      <c r="A9" s="22"/>
      <c r="B9" s="22" t="s">
        <v>0</v>
      </c>
      <c r="C9" s="9"/>
      <c r="D9" s="9"/>
    </row>
    <row r="10" spans="1:4" ht="15">
      <c r="A10" s="22" t="s">
        <v>3</v>
      </c>
      <c r="B10" s="22">
        <v>1950</v>
      </c>
      <c r="C10" s="9">
        <v>-0.01247184149353032</v>
      </c>
      <c r="D10" s="9">
        <v>-0.012509723203053979</v>
      </c>
    </row>
    <row r="11" spans="1:4" ht="15">
      <c r="A11" s="22"/>
      <c r="B11" s="22">
        <v>1960</v>
      </c>
      <c r="C11" s="9">
        <v>0.017177972233965645</v>
      </c>
      <c r="D11" s="9">
        <v>-0.038651858696432534</v>
      </c>
    </row>
    <row r="12" spans="1:4" ht="15">
      <c r="A12" s="22"/>
      <c r="B12" s="22">
        <v>1970</v>
      </c>
      <c r="C12" s="9">
        <v>0.019273238566359423</v>
      </c>
      <c r="D12" s="9">
        <v>-0.042880514335525664</v>
      </c>
    </row>
    <row r="13" spans="1:4" ht="15">
      <c r="A13" s="22"/>
      <c r="B13" s="22">
        <v>1980</v>
      </c>
      <c r="C13" s="9">
        <v>0.031393207190963605</v>
      </c>
      <c r="D13" s="9">
        <v>-0.03173802335931084</v>
      </c>
    </row>
    <row r="14" spans="1:4" ht="15">
      <c r="A14" s="22"/>
      <c r="B14" s="22" t="s">
        <v>0</v>
      </c>
      <c r="C14" s="9"/>
      <c r="D14" s="9"/>
    </row>
    <row r="15" spans="1:4" ht="15">
      <c r="A15" s="22" t="s">
        <v>8</v>
      </c>
      <c r="B15" s="22">
        <v>1950</v>
      </c>
      <c r="C15" s="9">
        <v>-0.013276927673674397</v>
      </c>
      <c r="D15" s="9">
        <v>-0.013249502236134419</v>
      </c>
    </row>
    <row r="16" spans="1:4" ht="15">
      <c r="A16" s="22"/>
      <c r="B16" s="22">
        <v>1960</v>
      </c>
      <c r="C16" s="9">
        <v>0.007958042070429295</v>
      </c>
      <c r="D16" s="9">
        <v>-0.04249019242193917</v>
      </c>
    </row>
    <row r="17" spans="1:4" ht="15">
      <c r="A17" s="22"/>
      <c r="B17" s="22">
        <v>1970</v>
      </c>
      <c r="C17" s="9">
        <v>0.006936902297681342</v>
      </c>
      <c r="D17" s="9">
        <v>-0.054703886840670825</v>
      </c>
    </row>
    <row r="18" spans="1:4" ht="15">
      <c r="A18" s="22"/>
      <c r="B18" s="22">
        <v>1980</v>
      </c>
      <c r="C18" s="9">
        <v>0.02162746563450957</v>
      </c>
      <c r="D18" s="9">
        <v>-0.04446780888858274</v>
      </c>
    </row>
    <row r="20" ht="15">
      <c r="A20" s="4" t="s">
        <v>226</v>
      </c>
    </row>
    <row r="21" ht="15">
      <c r="A21" s="4" t="s">
        <v>215</v>
      </c>
    </row>
    <row r="22" ht="15">
      <c r="A22" s="64" t="s">
        <v>4</v>
      </c>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2:BK19"/>
  <sheetViews>
    <sheetView tabSelected="1" zoomScalePageLayoutView="0" workbookViewId="0" topLeftCell="A1">
      <selection activeCell="C22" sqref="C22"/>
    </sheetView>
  </sheetViews>
  <sheetFormatPr defaultColWidth="11.421875" defaultRowHeight="15"/>
  <cols>
    <col min="1" max="1" width="11.421875" style="1" customWidth="1"/>
    <col min="2" max="2" width="24.00390625" style="1" customWidth="1"/>
    <col min="3" max="16384" width="11.421875" style="1" customWidth="1"/>
  </cols>
  <sheetData>
    <row r="2" ht="15">
      <c r="A2" t="s">
        <v>241</v>
      </c>
    </row>
    <row r="4" ht="15.75" thickBot="1">
      <c r="A4" t="s">
        <v>36</v>
      </c>
    </row>
    <row r="5" spans="1:63" ht="15.75" thickBot="1">
      <c r="A5" s="44"/>
      <c r="B5" s="45"/>
      <c r="C5" s="46">
        <v>2000</v>
      </c>
      <c r="D5" s="47">
        <v>2001</v>
      </c>
      <c r="E5" s="47">
        <v>2002</v>
      </c>
      <c r="F5" s="47">
        <v>2003</v>
      </c>
      <c r="G5" s="47">
        <v>2004</v>
      </c>
      <c r="H5" s="47">
        <v>2005</v>
      </c>
      <c r="I5" s="47">
        <v>2006</v>
      </c>
      <c r="J5" s="47">
        <v>2007</v>
      </c>
      <c r="K5" s="47">
        <v>2008</v>
      </c>
      <c r="L5" s="47">
        <v>2009</v>
      </c>
      <c r="M5" s="47">
        <v>2010</v>
      </c>
      <c r="N5" s="47">
        <v>2011</v>
      </c>
      <c r="O5" s="47">
        <v>2012</v>
      </c>
      <c r="P5" s="47">
        <v>2013</v>
      </c>
      <c r="Q5" s="47">
        <v>2014</v>
      </c>
      <c r="R5" s="47">
        <v>2015</v>
      </c>
      <c r="S5" s="47">
        <v>2016</v>
      </c>
      <c r="T5" s="47">
        <v>2017</v>
      </c>
      <c r="U5" s="47">
        <v>2018</v>
      </c>
      <c r="V5" s="47">
        <v>2019</v>
      </c>
      <c r="W5" s="47">
        <v>2020</v>
      </c>
      <c r="X5" s="47">
        <v>2021</v>
      </c>
      <c r="Y5" s="47">
        <v>2022</v>
      </c>
      <c r="Z5" s="47">
        <v>2023</v>
      </c>
      <c r="AA5" s="47">
        <v>2024</v>
      </c>
      <c r="AB5" s="47">
        <v>2025</v>
      </c>
      <c r="AC5" s="47">
        <v>2026</v>
      </c>
      <c r="AD5" s="47">
        <v>2027</v>
      </c>
      <c r="AE5" s="47">
        <v>2028</v>
      </c>
      <c r="AF5" s="47">
        <v>2029</v>
      </c>
      <c r="AG5" s="47">
        <v>2030</v>
      </c>
      <c r="AH5" s="47">
        <v>2031</v>
      </c>
      <c r="AI5" s="47">
        <v>2032</v>
      </c>
      <c r="AJ5" s="47">
        <v>2033</v>
      </c>
      <c r="AK5" s="47">
        <v>2034</v>
      </c>
      <c r="AL5" s="47">
        <v>2035</v>
      </c>
      <c r="AM5" s="47">
        <v>2036</v>
      </c>
      <c r="AN5" s="47">
        <v>2037</v>
      </c>
      <c r="AO5" s="47">
        <v>2038</v>
      </c>
      <c r="AP5" s="47">
        <v>2039</v>
      </c>
      <c r="AQ5" s="47">
        <v>2040</v>
      </c>
      <c r="AR5" s="47">
        <v>2041</v>
      </c>
      <c r="AS5" s="47">
        <v>2042</v>
      </c>
      <c r="AT5" s="47">
        <v>2043</v>
      </c>
      <c r="AU5" s="47">
        <v>2044</v>
      </c>
      <c r="AV5" s="47">
        <v>2045</v>
      </c>
      <c r="AW5" s="47">
        <v>2046</v>
      </c>
      <c r="AX5" s="47">
        <v>2047</v>
      </c>
      <c r="AY5" s="47">
        <v>2048</v>
      </c>
      <c r="AZ5" s="47">
        <v>2049</v>
      </c>
      <c r="BA5" s="47">
        <v>2050</v>
      </c>
      <c r="BB5" s="47">
        <v>2051</v>
      </c>
      <c r="BC5" s="47">
        <v>2052</v>
      </c>
      <c r="BD5" s="47">
        <v>2053</v>
      </c>
      <c r="BE5" s="47">
        <v>2054</v>
      </c>
      <c r="BF5" s="47">
        <v>2055</v>
      </c>
      <c r="BG5" s="47">
        <v>2056</v>
      </c>
      <c r="BH5" s="47">
        <v>2057</v>
      </c>
      <c r="BI5" s="47">
        <v>2058</v>
      </c>
      <c r="BJ5" s="47">
        <v>2059</v>
      </c>
      <c r="BK5" s="48">
        <v>2060</v>
      </c>
    </row>
    <row r="6" spans="1:63" ht="15">
      <c r="A6" s="83" t="s">
        <v>227</v>
      </c>
      <c r="B6" s="49" t="s">
        <v>228</v>
      </c>
      <c r="C6" s="50"/>
      <c r="D6" s="51"/>
      <c r="E6" s="51">
        <v>0.003</v>
      </c>
      <c r="F6" s="51">
        <v>0.004</v>
      </c>
      <c r="G6" s="51">
        <v>0.003</v>
      </c>
      <c r="H6" s="51">
        <v>0.001</v>
      </c>
      <c r="I6" s="51">
        <v>0.002</v>
      </c>
      <c r="J6" s="51">
        <v>0.001</v>
      </c>
      <c r="K6" s="51">
        <v>0</v>
      </c>
      <c r="L6" s="51">
        <v>-0.005</v>
      </c>
      <c r="M6" s="51">
        <v>-0.006999999999999999</v>
      </c>
      <c r="N6" s="51">
        <v>-0.006</v>
      </c>
      <c r="O6" s="51">
        <v>-0.005</v>
      </c>
      <c r="P6" s="51">
        <v>-0.004</v>
      </c>
      <c r="Q6" s="51">
        <v>-0.004</v>
      </c>
      <c r="R6" s="51">
        <v>-0.003</v>
      </c>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2"/>
    </row>
    <row r="7" spans="1:63" ht="15">
      <c r="A7" s="84"/>
      <c r="B7" s="53" t="s">
        <v>229</v>
      </c>
      <c r="C7" s="54"/>
      <c r="D7" s="55"/>
      <c r="E7" s="55"/>
      <c r="F7" s="55"/>
      <c r="G7" s="55"/>
      <c r="H7" s="55"/>
      <c r="I7" s="55"/>
      <c r="J7" s="55"/>
      <c r="K7" s="55"/>
      <c r="L7" s="55"/>
      <c r="M7" s="55"/>
      <c r="N7" s="55"/>
      <c r="O7" s="55"/>
      <c r="P7" s="55"/>
      <c r="Q7" s="55"/>
      <c r="R7" s="55"/>
      <c r="S7" s="55">
        <v>-0.004</v>
      </c>
      <c r="T7" s="55">
        <v>-0.003</v>
      </c>
      <c r="U7" s="55">
        <v>-0.003</v>
      </c>
      <c r="V7" s="55">
        <v>-0.002</v>
      </c>
      <c r="W7" s="55">
        <v>-0.002</v>
      </c>
      <c r="X7" s="55">
        <v>-0.001</v>
      </c>
      <c r="Y7" s="55">
        <v>0</v>
      </c>
      <c r="Z7" s="55">
        <v>0</v>
      </c>
      <c r="AA7" s="55">
        <v>0.001</v>
      </c>
      <c r="AB7" s="55">
        <v>0.002</v>
      </c>
      <c r="AC7" s="55">
        <v>0.003</v>
      </c>
      <c r="AD7" s="55">
        <v>0.004</v>
      </c>
      <c r="AE7" s="55">
        <v>0.005</v>
      </c>
      <c r="AF7" s="55">
        <v>0.005</v>
      </c>
      <c r="AG7" s="55">
        <v>0.006</v>
      </c>
      <c r="AH7" s="55">
        <v>0.006</v>
      </c>
      <c r="AI7" s="55">
        <v>0.006999999999999999</v>
      </c>
      <c r="AJ7" s="55">
        <v>0.006999999999999999</v>
      </c>
      <c r="AK7" s="55">
        <v>0.006999999999999999</v>
      </c>
      <c r="AL7" s="55">
        <v>0.008</v>
      </c>
      <c r="AM7" s="55">
        <v>0.008</v>
      </c>
      <c r="AN7" s="55">
        <v>0.009000000000000001</v>
      </c>
      <c r="AO7" s="55">
        <v>0.01</v>
      </c>
      <c r="AP7" s="55">
        <v>0.011000000000000001</v>
      </c>
      <c r="AQ7" s="55">
        <v>0.011000000000000001</v>
      </c>
      <c r="AR7" s="55">
        <v>0.012</v>
      </c>
      <c r="AS7" s="55">
        <v>0.013000000000000001</v>
      </c>
      <c r="AT7" s="55">
        <v>0.013000000000000001</v>
      </c>
      <c r="AU7" s="55">
        <v>0.013000000000000001</v>
      </c>
      <c r="AV7" s="55">
        <v>0.013999999999999999</v>
      </c>
      <c r="AW7" s="55">
        <v>0.015</v>
      </c>
      <c r="AX7" s="55">
        <v>0.015</v>
      </c>
      <c r="AY7" s="55">
        <v>0.016</v>
      </c>
      <c r="AZ7" s="55">
        <v>0.016</v>
      </c>
      <c r="BA7" s="55">
        <v>0.016</v>
      </c>
      <c r="BB7" s="55">
        <v>0.017</v>
      </c>
      <c r="BC7" s="55">
        <v>0.017</v>
      </c>
      <c r="BD7" s="55">
        <v>0.017</v>
      </c>
      <c r="BE7" s="55">
        <v>0.017</v>
      </c>
      <c r="BF7" s="55">
        <v>0.018000000000000002</v>
      </c>
      <c r="BG7" s="55">
        <v>0.018000000000000002</v>
      </c>
      <c r="BH7" s="55">
        <v>0.018000000000000002</v>
      </c>
      <c r="BI7" s="55">
        <v>0.018000000000000002</v>
      </c>
      <c r="BJ7" s="55">
        <v>0.018000000000000002</v>
      </c>
      <c r="BK7" s="56">
        <v>0.019</v>
      </c>
    </row>
    <row r="8" spans="1:63" ht="15">
      <c r="A8" s="84"/>
      <c r="B8" s="57" t="s">
        <v>230</v>
      </c>
      <c r="C8" s="54"/>
      <c r="D8" s="55"/>
      <c r="E8" s="55"/>
      <c r="F8" s="55"/>
      <c r="G8" s="55"/>
      <c r="H8" s="55"/>
      <c r="I8" s="55"/>
      <c r="J8" s="55"/>
      <c r="K8" s="55"/>
      <c r="L8" s="55"/>
      <c r="M8" s="55"/>
      <c r="N8" s="55"/>
      <c r="O8" s="55"/>
      <c r="P8" s="55"/>
      <c r="Q8" s="55"/>
      <c r="R8" s="55"/>
      <c r="S8" s="55">
        <v>-0.004</v>
      </c>
      <c r="T8" s="55">
        <v>-0.003</v>
      </c>
      <c r="U8" s="55">
        <v>-0.003</v>
      </c>
      <c r="V8" s="55">
        <v>-0.002</v>
      </c>
      <c r="W8" s="55">
        <v>-0.002</v>
      </c>
      <c r="X8" s="55">
        <v>-0.001</v>
      </c>
      <c r="Y8" s="55">
        <v>-0.001</v>
      </c>
      <c r="Z8" s="55">
        <v>0</v>
      </c>
      <c r="AA8" s="55">
        <v>0.001</v>
      </c>
      <c r="AB8" s="55">
        <v>0.001</v>
      </c>
      <c r="AC8" s="55">
        <v>0.002</v>
      </c>
      <c r="AD8" s="55">
        <v>0.002</v>
      </c>
      <c r="AE8" s="55">
        <v>0.002</v>
      </c>
      <c r="AF8" s="55">
        <v>0.002</v>
      </c>
      <c r="AG8" s="55">
        <v>0.002</v>
      </c>
      <c r="AH8" s="55">
        <v>0.002</v>
      </c>
      <c r="AI8" s="55">
        <v>0.002</v>
      </c>
      <c r="AJ8" s="55">
        <v>0.002</v>
      </c>
      <c r="AK8" s="55">
        <v>0.002</v>
      </c>
      <c r="AL8" s="55">
        <v>0.002</v>
      </c>
      <c r="AM8" s="55">
        <v>0.002</v>
      </c>
      <c r="AN8" s="55">
        <v>0.002</v>
      </c>
      <c r="AO8" s="55">
        <v>0.003</v>
      </c>
      <c r="AP8" s="55">
        <v>0.003</v>
      </c>
      <c r="AQ8" s="55">
        <v>0.003</v>
      </c>
      <c r="AR8" s="55">
        <v>0.003</v>
      </c>
      <c r="AS8" s="55">
        <v>0.004</v>
      </c>
      <c r="AT8" s="55">
        <v>0.004</v>
      </c>
      <c r="AU8" s="55">
        <v>0.004</v>
      </c>
      <c r="AV8" s="55">
        <v>0.004</v>
      </c>
      <c r="AW8" s="55">
        <v>0.004</v>
      </c>
      <c r="AX8" s="55">
        <v>0.004</v>
      </c>
      <c r="AY8" s="55">
        <v>0.004</v>
      </c>
      <c r="AZ8" s="55">
        <v>0.005</v>
      </c>
      <c r="BA8" s="55">
        <v>0.005</v>
      </c>
      <c r="BB8" s="55">
        <v>0.005</v>
      </c>
      <c r="BC8" s="55">
        <v>0.005</v>
      </c>
      <c r="BD8" s="55">
        <v>0.005</v>
      </c>
      <c r="BE8" s="55">
        <v>0.005</v>
      </c>
      <c r="BF8" s="55">
        <v>0.005</v>
      </c>
      <c r="BG8" s="55">
        <v>0.005</v>
      </c>
      <c r="BH8" s="55">
        <v>0.005</v>
      </c>
      <c r="BI8" s="55">
        <v>0.005</v>
      </c>
      <c r="BJ8" s="55">
        <v>0.005</v>
      </c>
      <c r="BK8" s="56">
        <v>0.005</v>
      </c>
    </row>
    <row r="9" spans="1:63" ht="15">
      <c r="A9" s="84"/>
      <c r="B9" s="57" t="s">
        <v>231</v>
      </c>
      <c r="C9" s="54"/>
      <c r="D9" s="55"/>
      <c r="E9" s="55"/>
      <c r="F9" s="55"/>
      <c r="G9" s="55"/>
      <c r="H9" s="55"/>
      <c r="I9" s="55"/>
      <c r="J9" s="55"/>
      <c r="K9" s="55"/>
      <c r="L9" s="55"/>
      <c r="M9" s="55"/>
      <c r="N9" s="55"/>
      <c r="O9" s="55"/>
      <c r="P9" s="55"/>
      <c r="Q9" s="55"/>
      <c r="R9" s="55"/>
      <c r="S9" s="55">
        <v>-0.004</v>
      </c>
      <c r="T9" s="55">
        <v>-0.003</v>
      </c>
      <c r="U9" s="55">
        <v>-0.003</v>
      </c>
      <c r="V9" s="55">
        <v>-0.002</v>
      </c>
      <c r="W9" s="55">
        <v>-0.002</v>
      </c>
      <c r="X9" s="55">
        <v>-0.001</v>
      </c>
      <c r="Y9" s="55">
        <v>0</v>
      </c>
      <c r="Z9" s="55">
        <v>0</v>
      </c>
      <c r="AA9" s="55">
        <v>0.001</v>
      </c>
      <c r="AB9" s="55">
        <v>0.001</v>
      </c>
      <c r="AC9" s="55">
        <v>0</v>
      </c>
      <c r="AD9" s="55">
        <v>-0.001</v>
      </c>
      <c r="AE9" s="55">
        <v>-0.002</v>
      </c>
      <c r="AF9" s="55">
        <v>-0.002</v>
      </c>
      <c r="AG9" s="55">
        <v>-0.003</v>
      </c>
      <c r="AH9" s="55">
        <v>-0.004</v>
      </c>
      <c r="AI9" s="55">
        <v>-0.005</v>
      </c>
      <c r="AJ9" s="55">
        <v>-0.006</v>
      </c>
      <c r="AK9" s="55">
        <v>-0.006</v>
      </c>
      <c r="AL9" s="55">
        <v>-0.006999999999999999</v>
      </c>
      <c r="AM9" s="55">
        <v>-0.006999999999999999</v>
      </c>
      <c r="AN9" s="55">
        <v>-0.006999999999999999</v>
      </c>
      <c r="AO9" s="55">
        <v>-0.008</v>
      </c>
      <c r="AP9" s="55">
        <v>-0.008</v>
      </c>
      <c r="AQ9" s="55">
        <v>-0.008</v>
      </c>
      <c r="AR9" s="55">
        <v>-0.008</v>
      </c>
      <c r="AS9" s="55">
        <v>-0.008</v>
      </c>
      <c r="AT9" s="55">
        <v>-0.009000000000000001</v>
      </c>
      <c r="AU9" s="55">
        <v>-0.009000000000000001</v>
      </c>
      <c r="AV9" s="55">
        <v>-0.009000000000000001</v>
      </c>
      <c r="AW9" s="55">
        <v>-0.01</v>
      </c>
      <c r="AX9" s="55">
        <v>-0.01</v>
      </c>
      <c r="AY9" s="55">
        <v>-0.01</v>
      </c>
      <c r="AZ9" s="55">
        <v>-0.01</v>
      </c>
      <c r="BA9" s="55">
        <v>-0.01</v>
      </c>
      <c r="BB9" s="55">
        <v>-0.011000000000000001</v>
      </c>
      <c r="BC9" s="55">
        <v>-0.011000000000000001</v>
      </c>
      <c r="BD9" s="55">
        <v>-0.011000000000000001</v>
      </c>
      <c r="BE9" s="55">
        <v>-0.012</v>
      </c>
      <c r="BF9" s="55">
        <v>-0.012</v>
      </c>
      <c r="BG9" s="55">
        <v>-0.012</v>
      </c>
      <c r="BH9" s="55">
        <v>-0.012</v>
      </c>
      <c r="BI9" s="55">
        <v>-0.012</v>
      </c>
      <c r="BJ9" s="55">
        <v>-0.013000000000000001</v>
      </c>
      <c r="BK9" s="56">
        <v>-0.013000000000000001</v>
      </c>
    </row>
    <row r="10" spans="1:63" ht="15">
      <c r="A10" s="84"/>
      <c r="B10" s="53" t="s">
        <v>232</v>
      </c>
      <c r="C10" s="54"/>
      <c r="D10" s="55"/>
      <c r="E10" s="55"/>
      <c r="F10" s="55"/>
      <c r="G10" s="55"/>
      <c r="H10" s="55"/>
      <c r="I10" s="55"/>
      <c r="J10" s="55"/>
      <c r="K10" s="55"/>
      <c r="L10" s="55"/>
      <c r="M10" s="55"/>
      <c r="N10" s="55"/>
      <c r="O10" s="55"/>
      <c r="P10" s="55"/>
      <c r="Q10" s="55"/>
      <c r="R10" s="55"/>
      <c r="S10" s="55">
        <v>-0.004</v>
      </c>
      <c r="T10" s="55">
        <v>-0.003</v>
      </c>
      <c r="U10" s="55">
        <v>-0.003</v>
      </c>
      <c r="V10" s="55">
        <v>-0.002</v>
      </c>
      <c r="W10" s="55">
        <v>-0.002</v>
      </c>
      <c r="X10" s="55">
        <v>-0.002</v>
      </c>
      <c r="Y10" s="55">
        <v>-0.001</v>
      </c>
      <c r="Z10" s="55">
        <v>-0.001</v>
      </c>
      <c r="AA10" s="55">
        <v>0</v>
      </c>
      <c r="AB10" s="55">
        <v>0.001</v>
      </c>
      <c r="AC10" s="55">
        <v>0.001</v>
      </c>
      <c r="AD10" s="55">
        <v>0.002</v>
      </c>
      <c r="AE10" s="55">
        <v>0.003</v>
      </c>
      <c r="AF10" s="55">
        <v>0.003</v>
      </c>
      <c r="AG10" s="55">
        <v>0.004</v>
      </c>
      <c r="AH10" s="55">
        <v>0.004</v>
      </c>
      <c r="AI10" s="55">
        <v>0.005</v>
      </c>
      <c r="AJ10" s="55">
        <v>0.005</v>
      </c>
      <c r="AK10" s="55">
        <v>0.005</v>
      </c>
      <c r="AL10" s="55">
        <v>0.006</v>
      </c>
      <c r="AM10" s="55">
        <v>0.006999999999999999</v>
      </c>
      <c r="AN10" s="55">
        <v>0.006999999999999999</v>
      </c>
      <c r="AO10" s="55">
        <v>0.008</v>
      </c>
      <c r="AP10" s="55">
        <v>0.009000000000000001</v>
      </c>
      <c r="AQ10" s="55">
        <v>0.01</v>
      </c>
      <c r="AR10" s="55">
        <v>0.01</v>
      </c>
      <c r="AS10" s="55">
        <v>0.011000000000000001</v>
      </c>
      <c r="AT10" s="55">
        <v>0.011000000000000001</v>
      </c>
      <c r="AU10" s="55">
        <v>0.012</v>
      </c>
      <c r="AV10" s="55">
        <v>0.013000000000000001</v>
      </c>
      <c r="AW10" s="55">
        <v>0.013000000000000001</v>
      </c>
      <c r="AX10" s="55">
        <v>0.013999999999999999</v>
      </c>
      <c r="AY10" s="55">
        <v>0.013999999999999999</v>
      </c>
      <c r="AZ10" s="55">
        <v>0.015</v>
      </c>
      <c r="BA10" s="55">
        <v>0.015</v>
      </c>
      <c r="BB10" s="55">
        <v>0.015</v>
      </c>
      <c r="BC10" s="55">
        <v>0.016</v>
      </c>
      <c r="BD10" s="55">
        <v>0.016</v>
      </c>
      <c r="BE10" s="55">
        <v>0.016</v>
      </c>
      <c r="BF10" s="55">
        <v>0.017</v>
      </c>
      <c r="BG10" s="55">
        <v>0.017</v>
      </c>
      <c r="BH10" s="55">
        <v>0.017</v>
      </c>
      <c r="BI10" s="55">
        <v>0.017</v>
      </c>
      <c r="BJ10" s="55">
        <v>0.017</v>
      </c>
      <c r="BK10" s="56">
        <v>0.018000000000000002</v>
      </c>
    </row>
    <row r="11" spans="1:63" ht="15">
      <c r="A11" s="84"/>
      <c r="B11" s="57" t="s">
        <v>233</v>
      </c>
      <c r="C11" s="54"/>
      <c r="D11" s="55"/>
      <c r="E11" s="55"/>
      <c r="F11" s="55"/>
      <c r="G11" s="55"/>
      <c r="H11" s="55"/>
      <c r="I11" s="55"/>
      <c r="J11" s="55"/>
      <c r="K11" s="55"/>
      <c r="L11" s="55"/>
      <c r="M11" s="55"/>
      <c r="N11" s="55"/>
      <c r="O11" s="55"/>
      <c r="P11" s="55"/>
      <c r="Q11" s="55"/>
      <c r="R11" s="55"/>
      <c r="S11" s="55">
        <v>-0.004</v>
      </c>
      <c r="T11" s="55">
        <v>-0.003</v>
      </c>
      <c r="U11" s="55">
        <v>-0.003</v>
      </c>
      <c r="V11" s="55">
        <v>-0.002</v>
      </c>
      <c r="W11" s="55">
        <v>-0.002</v>
      </c>
      <c r="X11" s="55">
        <v>-0.002</v>
      </c>
      <c r="Y11" s="55">
        <v>-0.001</v>
      </c>
      <c r="Z11" s="55">
        <v>-0.001</v>
      </c>
      <c r="AA11" s="55">
        <v>-0.001</v>
      </c>
      <c r="AB11" s="55">
        <v>0</v>
      </c>
      <c r="AC11" s="55">
        <v>0</v>
      </c>
      <c r="AD11" s="55">
        <v>0</v>
      </c>
      <c r="AE11" s="55">
        <v>0</v>
      </c>
      <c r="AF11" s="55">
        <v>0</v>
      </c>
      <c r="AG11" s="55">
        <v>0</v>
      </c>
      <c r="AH11" s="55">
        <v>0</v>
      </c>
      <c r="AI11" s="55">
        <v>0</v>
      </c>
      <c r="AJ11" s="55">
        <v>0</v>
      </c>
      <c r="AK11" s="55">
        <v>0</v>
      </c>
      <c r="AL11" s="55">
        <v>0</v>
      </c>
      <c r="AM11" s="55">
        <v>0</v>
      </c>
      <c r="AN11" s="55">
        <v>0</v>
      </c>
      <c r="AO11" s="55">
        <v>0</v>
      </c>
      <c r="AP11" s="55">
        <v>0.001</v>
      </c>
      <c r="AQ11" s="55">
        <v>0.001</v>
      </c>
      <c r="AR11" s="55">
        <v>0.001</v>
      </c>
      <c r="AS11" s="55">
        <v>0.001</v>
      </c>
      <c r="AT11" s="55">
        <v>0.001</v>
      </c>
      <c r="AU11" s="55">
        <v>0.002</v>
      </c>
      <c r="AV11" s="55">
        <v>0.002</v>
      </c>
      <c r="AW11" s="55">
        <v>0.002</v>
      </c>
      <c r="AX11" s="55">
        <v>0.002</v>
      </c>
      <c r="AY11" s="55">
        <v>0.002</v>
      </c>
      <c r="AZ11" s="55">
        <v>0.003</v>
      </c>
      <c r="BA11" s="55">
        <v>0.003</v>
      </c>
      <c r="BB11" s="55">
        <v>0.003</v>
      </c>
      <c r="BC11" s="55">
        <v>0.003</v>
      </c>
      <c r="BD11" s="55">
        <v>0.003</v>
      </c>
      <c r="BE11" s="55">
        <v>0.003</v>
      </c>
      <c r="BF11" s="55">
        <v>0.003</v>
      </c>
      <c r="BG11" s="55">
        <v>0.003</v>
      </c>
      <c r="BH11" s="55">
        <v>0.003</v>
      </c>
      <c r="BI11" s="55">
        <v>0.003</v>
      </c>
      <c r="BJ11" s="55">
        <v>0.003</v>
      </c>
      <c r="BK11" s="56">
        <v>0.003</v>
      </c>
    </row>
    <row r="12" spans="1:63" ht="15">
      <c r="A12" s="84"/>
      <c r="B12" s="57" t="s">
        <v>234</v>
      </c>
      <c r="C12" s="54"/>
      <c r="D12" s="55"/>
      <c r="E12" s="55"/>
      <c r="F12" s="55"/>
      <c r="G12" s="55"/>
      <c r="H12" s="55"/>
      <c r="I12" s="55"/>
      <c r="J12" s="55"/>
      <c r="K12" s="55"/>
      <c r="L12" s="55"/>
      <c r="M12" s="55"/>
      <c r="N12" s="55"/>
      <c r="O12" s="55"/>
      <c r="P12" s="55"/>
      <c r="Q12" s="55"/>
      <c r="R12" s="55"/>
      <c r="S12" s="55">
        <v>-0.004</v>
      </c>
      <c r="T12" s="55">
        <v>-0.003</v>
      </c>
      <c r="U12" s="55">
        <v>-0.003</v>
      </c>
      <c r="V12" s="55">
        <v>-0.002</v>
      </c>
      <c r="W12" s="55">
        <v>-0.002</v>
      </c>
      <c r="X12" s="55">
        <v>-0.002</v>
      </c>
      <c r="Y12" s="55">
        <v>-0.001</v>
      </c>
      <c r="Z12" s="55">
        <v>-0.001</v>
      </c>
      <c r="AA12" s="55">
        <v>-0.001</v>
      </c>
      <c r="AB12" s="55">
        <v>-0.002</v>
      </c>
      <c r="AC12" s="55">
        <v>-0.002</v>
      </c>
      <c r="AD12" s="55">
        <v>-0.003</v>
      </c>
      <c r="AE12" s="55">
        <v>-0.004</v>
      </c>
      <c r="AF12" s="55">
        <v>-0.005</v>
      </c>
      <c r="AG12" s="55">
        <v>-0.005</v>
      </c>
      <c r="AH12" s="55">
        <v>-0.006</v>
      </c>
      <c r="AI12" s="55">
        <v>-0.006999999999999999</v>
      </c>
      <c r="AJ12" s="55">
        <v>-0.008</v>
      </c>
      <c r="AK12" s="55">
        <v>-0.008</v>
      </c>
      <c r="AL12" s="55">
        <v>-0.009000000000000001</v>
      </c>
      <c r="AM12" s="55">
        <v>-0.009000000000000001</v>
      </c>
      <c r="AN12" s="55">
        <v>-0.01</v>
      </c>
      <c r="AO12" s="55">
        <v>-0.01</v>
      </c>
      <c r="AP12" s="55">
        <v>-0.01</v>
      </c>
      <c r="AQ12" s="55">
        <v>-0.01</v>
      </c>
      <c r="AR12" s="55">
        <v>-0.01</v>
      </c>
      <c r="AS12" s="55">
        <v>-0.011000000000000001</v>
      </c>
      <c r="AT12" s="55">
        <v>-0.011000000000000001</v>
      </c>
      <c r="AU12" s="55">
        <v>-0.011000000000000001</v>
      </c>
      <c r="AV12" s="55">
        <v>-0.011000000000000001</v>
      </c>
      <c r="AW12" s="55">
        <v>-0.012</v>
      </c>
      <c r="AX12" s="55">
        <v>-0.012</v>
      </c>
      <c r="AY12" s="55">
        <v>-0.012</v>
      </c>
      <c r="AZ12" s="55">
        <v>-0.012</v>
      </c>
      <c r="BA12" s="55">
        <v>-0.012</v>
      </c>
      <c r="BB12" s="55">
        <v>-0.013000000000000001</v>
      </c>
      <c r="BC12" s="55">
        <v>-0.013000000000000001</v>
      </c>
      <c r="BD12" s="55">
        <v>-0.013000000000000001</v>
      </c>
      <c r="BE12" s="55">
        <v>-0.013000000000000001</v>
      </c>
      <c r="BF12" s="55">
        <v>-0.013999999999999999</v>
      </c>
      <c r="BG12" s="55">
        <v>-0.013999999999999999</v>
      </c>
      <c r="BH12" s="55">
        <v>-0.013999999999999999</v>
      </c>
      <c r="BI12" s="55">
        <v>-0.013999999999999999</v>
      </c>
      <c r="BJ12" s="55">
        <v>-0.013999999999999999</v>
      </c>
      <c r="BK12" s="56">
        <v>-0.013999999999999999</v>
      </c>
    </row>
    <row r="13" spans="1:63" ht="15">
      <c r="A13" s="84"/>
      <c r="B13" s="57" t="s">
        <v>235</v>
      </c>
      <c r="C13" s="54"/>
      <c r="D13" s="55"/>
      <c r="E13" s="55"/>
      <c r="F13" s="55"/>
      <c r="G13" s="55"/>
      <c r="H13" s="55"/>
      <c r="I13" s="55"/>
      <c r="J13" s="55"/>
      <c r="K13" s="55"/>
      <c r="L13" s="55"/>
      <c r="M13" s="55"/>
      <c r="N13" s="55"/>
      <c r="O13" s="55"/>
      <c r="P13" s="55"/>
      <c r="Q13" s="55"/>
      <c r="R13" s="55"/>
      <c r="S13" s="55">
        <v>-0.004</v>
      </c>
      <c r="T13" s="55">
        <v>-0.003</v>
      </c>
      <c r="U13" s="55">
        <v>-0.003</v>
      </c>
      <c r="V13" s="55">
        <v>-0.002</v>
      </c>
      <c r="W13" s="55">
        <v>-0.002</v>
      </c>
      <c r="X13" s="55">
        <v>-0.002</v>
      </c>
      <c r="Y13" s="55">
        <v>-0.002</v>
      </c>
      <c r="Z13" s="55">
        <v>-0.002</v>
      </c>
      <c r="AA13" s="55">
        <v>-0.002</v>
      </c>
      <c r="AB13" s="55">
        <v>-0.002</v>
      </c>
      <c r="AC13" s="55">
        <v>-0.001</v>
      </c>
      <c r="AD13" s="55">
        <v>0</v>
      </c>
      <c r="AE13" s="55">
        <v>0</v>
      </c>
      <c r="AF13" s="55">
        <v>0.001</v>
      </c>
      <c r="AG13" s="55">
        <v>0.001</v>
      </c>
      <c r="AH13" s="55">
        <v>0.002</v>
      </c>
      <c r="AI13" s="55">
        <v>0.002</v>
      </c>
      <c r="AJ13" s="55">
        <v>0.002</v>
      </c>
      <c r="AK13" s="55">
        <v>0.003</v>
      </c>
      <c r="AL13" s="55">
        <v>0.003</v>
      </c>
      <c r="AM13" s="55">
        <v>0.004</v>
      </c>
      <c r="AN13" s="55">
        <v>0.005</v>
      </c>
      <c r="AO13" s="55">
        <v>0.006</v>
      </c>
      <c r="AP13" s="55">
        <v>0.006999999999999999</v>
      </c>
      <c r="AQ13" s="55">
        <v>0.008</v>
      </c>
      <c r="AR13" s="55">
        <v>0.008</v>
      </c>
      <c r="AS13" s="55">
        <v>0.009000000000000001</v>
      </c>
      <c r="AT13" s="55">
        <v>0.009000000000000001</v>
      </c>
      <c r="AU13" s="55">
        <v>0.01</v>
      </c>
      <c r="AV13" s="55">
        <v>0.011000000000000001</v>
      </c>
      <c r="AW13" s="55">
        <v>0.011000000000000001</v>
      </c>
      <c r="AX13" s="55">
        <v>0.012</v>
      </c>
      <c r="AY13" s="55">
        <v>0.012</v>
      </c>
      <c r="AZ13" s="55">
        <v>0.013000000000000001</v>
      </c>
      <c r="BA13" s="55">
        <v>0.013000000000000001</v>
      </c>
      <c r="BB13" s="55">
        <v>0.013999999999999999</v>
      </c>
      <c r="BC13" s="55">
        <v>0.013999999999999999</v>
      </c>
      <c r="BD13" s="55">
        <v>0.013999999999999999</v>
      </c>
      <c r="BE13" s="55">
        <v>0.015</v>
      </c>
      <c r="BF13" s="55">
        <v>0.015</v>
      </c>
      <c r="BG13" s="55">
        <v>0.015</v>
      </c>
      <c r="BH13" s="55">
        <v>0.016</v>
      </c>
      <c r="BI13" s="55">
        <v>0.016</v>
      </c>
      <c r="BJ13" s="55">
        <v>0.016</v>
      </c>
      <c r="BK13" s="56">
        <v>0.016</v>
      </c>
    </row>
    <row r="14" spans="1:63" ht="15">
      <c r="A14" s="84"/>
      <c r="B14" s="57" t="s">
        <v>236</v>
      </c>
      <c r="C14" s="54"/>
      <c r="D14" s="55"/>
      <c r="E14" s="55"/>
      <c r="F14" s="55"/>
      <c r="G14" s="55"/>
      <c r="H14" s="55"/>
      <c r="I14" s="55"/>
      <c r="J14" s="55"/>
      <c r="K14" s="55"/>
      <c r="L14" s="55"/>
      <c r="M14" s="55"/>
      <c r="N14" s="55"/>
      <c r="O14" s="55"/>
      <c r="P14" s="55"/>
      <c r="Q14" s="55"/>
      <c r="R14" s="55"/>
      <c r="S14" s="55">
        <v>-0.004</v>
      </c>
      <c r="T14" s="55">
        <v>-0.003</v>
      </c>
      <c r="U14" s="55">
        <v>-0.003</v>
      </c>
      <c r="V14" s="55">
        <v>-0.002</v>
      </c>
      <c r="W14" s="55">
        <v>-0.002</v>
      </c>
      <c r="X14" s="55">
        <v>-0.002</v>
      </c>
      <c r="Y14" s="55">
        <v>-0.002</v>
      </c>
      <c r="Z14" s="55">
        <v>-0.002</v>
      </c>
      <c r="AA14" s="55">
        <v>-0.002</v>
      </c>
      <c r="AB14" s="55">
        <v>-0.002</v>
      </c>
      <c r="AC14" s="55">
        <v>-0.002</v>
      </c>
      <c r="AD14" s="55">
        <v>-0.003</v>
      </c>
      <c r="AE14" s="55">
        <v>-0.003</v>
      </c>
      <c r="AF14" s="55">
        <v>-0.003</v>
      </c>
      <c r="AG14" s="55">
        <v>-0.003</v>
      </c>
      <c r="AH14" s="55">
        <v>-0.003</v>
      </c>
      <c r="AI14" s="55">
        <v>-0.003</v>
      </c>
      <c r="AJ14" s="55">
        <v>-0.003</v>
      </c>
      <c r="AK14" s="55">
        <v>-0.004</v>
      </c>
      <c r="AL14" s="55">
        <v>-0.004</v>
      </c>
      <c r="AM14" s="55">
        <v>-0.003</v>
      </c>
      <c r="AN14" s="55">
        <v>-0.003</v>
      </c>
      <c r="AO14" s="55">
        <v>-0.003</v>
      </c>
      <c r="AP14" s="55">
        <v>-0.002</v>
      </c>
      <c r="AQ14" s="55">
        <v>-0.002</v>
      </c>
      <c r="AR14" s="55">
        <v>-0.002</v>
      </c>
      <c r="AS14" s="55">
        <v>-0.001</v>
      </c>
      <c r="AT14" s="55">
        <v>-0.001</v>
      </c>
      <c r="AU14" s="55">
        <v>-0.001</v>
      </c>
      <c r="AV14" s="55">
        <v>-0.001</v>
      </c>
      <c r="AW14" s="55">
        <v>-0.001</v>
      </c>
      <c r="AX14" s="55">
        <v>0</v>
      </c>
      <c r="AY14" s="55">
        <v>0</v>
      </c>
      <c r="AZ14" s="55">
        <v>0</v>
      </c>
      <c r="BA14" s="55">
        <v>0</v>
      </c>
      <c r="BB14" s="55">
        <v>0</v>
      </c>
      <c r="BC14" s="55">
        <v>0</v>
      </c>
      <c r="BD14" s="55">
        <v>0</v>
      </c>
      <c r="BE14" s="55">
        <v>0</v>
      </c>
      <c r="BF14" s="55">
        <v>0.001</v>
      </c>
      <c r="BG14" s="55">
        <v>0.001</v>
      </c>
      <c r="BH14" s="55">
        <v>0.001</v>
      </c>
      <c r="BI14" s="55">
        <v>0.001</v>
      </c>
      <c r="BJ14" s="55">
        <v>0.001</v>
      </c>
      <c r="BK14" s="56">
        <v>0.001</v>
      </c>
    </row>
    <row r="15" spans="1:63" ht="15.75" thickBot="1">
      <c r="A15" s="85"/>
      <c r="B15" s="58" t="s">
        <v>237</v>
      </c>
      <c r="C15" s="59"/>
      <c r="D15" s="60"/>
      <c r="E15" s="60"/>
      <c r="F15" s="60"/>
      <c r="G15" s="60"/>
      <c r="H15" s="60"/>
      <c r="I15" s="60"/>
      <c r="J15" s="60"/>
      <c r="K15" s="60"/>
      <c r="L15" s="60"/>
      <c r="M15" s="60"/>
      <c r="N15" s="60"/>
      <c r="O15" s="60"/>
      <c r="P15" s="60"/>
      <c r="Q15" s="60"/>
      <c r="R15" s="60"/>
      <c r="S15" s="60">
        <v>-0.004</v>
      </c>
      <c r="T15" s="60">
        <v>-0.003</v>
      </c>
      <c r="U15" s="60">
        <v>-0.003</v>
      </c>
      <c r="V15" s="60">
        <v>-0.002</v>
      </c>
      <c r="W15" s="60">
        <v>-0.002</v>
      </c>
      <c r="X15" s="60">
        <v>-0.003</v>
      </c>
      <c r="Y15" s="60">
        <v>-0.003</v>
      </c>
      <c r="Z15" s="60">
        <v>-0.003</v>
      </c>
      <c r="AA15" s="60">
        <v>-0.004</v>
      </c>
      <c r="AB15" s="60">
        <v>-0.004</v>
      </c>
      <c r="AC15" s="60">
        <v>-0.005</v>
      </c>
      <c r="AD15" s="60">
        <v>-0.006</v>
      </c>
      <c r="AE15" s="60">
        <v>-0.006999999999999999</v>
      </c>
      <c r="AF15" s="60">
        <v>-0.006999999999999999</v>
      </c>
      <c r="AG15" s="60">
        <v>-0.008</v>
      </c>
      <c r="AH15" s="60">
        <v>-0.009000000000000001</v>
      </c>
      <c r="AI15" s="60">
        <v>-0.01</v>
      </c>
      <c r="AJ15" s="60">
        <v>-0.01</v>
      </c>
      <c r="AK15" s="60">
        <v>-0.011000000000000001</v>
      </c>
      <c r="AL15" s="60">
        <v>-0.012</v>
      </c>
      <c r="AM15" s="60">
        <v>-0.012</v>
      </c>
      <c r="AN15" s="60">
        <v>-0.012</v>
      </c>
      <c r="AO15" s="60">
        <v>-0.012</v>
      </c>
      <c r="AP15" s="60">
        <v>-0.013000000000000001</v>
      </c>
      <c r="AQ15" s="60">
        <v>-0.013000000000000001</v>
      </c>
      <c r="AR15" s="60">
        <v>-0.013000000000000001</v>
      </c>
      <c r="AS15" s="60">
        <v>-0.013000000000000001</v>
      </c>
      <c r="AT15" s="60">
        <v>-0.013999999999999999</v>
      </c>
      <c r="AU15" s="60">
        <v>-0.013999999999999999</v>
      </c>
      <c r="AV15" s="60">
        <v>-0.013999999999999999</v>
      </c>
      <c r="AW15" s="60">
        <v>-0.013999999999999999</v>
      </c>
      <c r="AX15" s="60">
        <v>-0.013999999999999999</v>
      </c>
      <c r="AY15" s="60">
        <v>-0.013999999999999999</v>
      </c>
      <c r="AZ15" s="60">
        <v>-0.015</v>
      </c>
      <c r="BA15" s="60">
        <v>-0.015</v>
      </c>
      <c r="BB15" s="60">
        <v>-0.015</v>
      </c>
      <c r="BC15" s="60">
        <v>-0.015</v>
      </c>
      <c r="BD15" s="60">
        <v>-0.016</v>
      </c>
      <c r="BE15" s="60">
        <v>-0.016</v>
      </c>
      <c r="BF15" s="60">
        <v>-0.016</v>
      </c>
      <c r="BG15" s="60">
        <v>-0.016</v>
      </c>
      <c r="BH15" s="60">
        <v>-0.016</v>
      </c>
      <c r="BI15" s="60">
        <v>-0.016</v>
      </c>
      <c r="BJ15" s="60">
        <v>-0.017</v>
      </c>
      <c r="BK15" s="61">
        <v>-0.017</v>
      </c>
    </row>
    <row r="17" ht="15">
      <c r="A17" s="4" t="s">
        <v>238</v>
      </c>
    </row>
    <row r="18" ht="15">
      <c r="A18" s="4" t="s">
        <v>239</v>
      </c>
    </row>
    <row r="19" ht="15">
      <c r="A19" s="4" t="s">
        <v>240</v>
      </c>
    </row>
  </sheetData>
  <sheetProtection/>
  <mergeCells count="1">
    <mergeCell ref="A6:A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H23"/>
  <sheetViews>
    <sheetView zoomScalePageLayoutView="0" workbookViewId="0" topLeftCell="A4">
      <selection activeCell="H4" sqref="H4"/>
    </sheetView>
  </sheetViews>
  <sheetFormatPr defaultColWidth="11.421875" defaultRowHeight="15"/>
  <cols>
    <col min="1" max="2" width="11.421875" style="1" customWidth="1"/>
    <col min="3" max="3" width="17.28125" style="1" customWidth="1"/>
    <col min="4" max="4" width="16.140625" style="1" customWidth="1"/>
    <col min="5" max="5" width="16.421875" style="1" customWidth="1"/>
    <col min="6" max="6" width="15.57421875" style="1" customWidth="1"/>
    <col min="7" max="7" width="20.421875" style="1" customWidth="1"/>
    <col min="8" max="8" width="17.421875" style="1" customWidth="1"/>
    <col min="9" max="16384" width="11.421875" style="1" customWidth="1"/>
  </cols>
  <sheetData>
    <row r="2" ht="15">
      <c r="A2" s="1" t="s">
        <v>9</v>
      </c>
    </row>
    <row r="4" ht="15">
      <c r="H4" s="62" t="s">
        <v>243</v>
      </c>
    </row>
    <row r="5" spans="1:8" ht="90">
      <c r="A5" s="42" t="s">
        <v>17</v>
      </c>
      <c r="B5" s="42" t="s">
        <v>16</v>
      </c>
      <c r="C5" s="42" t="s">
        <v>10</v>
      </c>
      <c r="D5" s="42" t="s">
        <v>11</v>
      </c>
      <c r="E5" s="42" t="s">
        <v>12</v>
      </c>
      <c r="F5" s="42" t="s">
        <v>13</v>
      </c>
      <c r="G5" s="42" t="s">
        <v>14</v>
      </c>
      <c r="H5" s="42" t="s">
        <v>15</v>
      </c>
    </row>
    <row r="6" spans="1:8" ht="15">
      <c r="A6" s="67" t="s">
        <v>2</v>
      </c>
      <c r="B6" s="22">
        <v>1950</v>
      </c>
      <c r="C6" s="8">
        <v>7.1065525017836375</v>
      </c>
      <c r="D6" s="8">
        <v>20.065984131766516</v>
      </c>
      <c r="E6" s="8">
        <v>14.563897287050489</v>
      </c>
      <c r="F6" s="8">
        <v>21.44598453282069</v>
      </c>
      <c r="G6" s="8">
        <v>18.239014115789917</v>
      </c>
      <c r="H6" s="8">
        <v>18.57856743078875</v>
      </c>
    </row>
    <row r="7" spans="1:8" ht="15">
      <c r="A7" s="68"/>
      <c r="B7" s="22">
        <v>1960</v>
      </c>
      <c r="C7" s="8">
        <v>11.455717521098705</v>
      </c>
      <c r="D7" s="8">
        <v>3.5511352444592355</v>
      </c>
      <c r="E7" s="8">
        <v>16.964737583527207</v>
      </c>
      <c r="F7" s="8">
        <v>19.634956348999488</v>
      </c>
      <c r="G7" s="8">
        <v>19.19858417013123</v>
      </c>
      <c r="H7" s="8">
        <v>29.19486913178413</v>
      </c>
    </row>
    <row r="8" spans="1:8" ht="15">
      <c r="A8" s="68"/>
      <c r="B8" s="22">
        <v>1970</v>
      </c>
      <c r="C8" s="8">
        <v>12.080878491627256</v>
      </c>
      <c r="D8" s="8">
        <v>0.23173030786037344</v>
      </c>
      <c r="E8" s="8">
        <v>17.861172119477175</v>
      </c>
      <c r="F8" s="8">
        <v>12.181636525469507</v>
      </c>
      <c r="G8" s="8">
        <v>20.782517546111848</v>
      </c>
      <c r="H8" s="8">
        <v>36.862065009453836</v>
      </c>
    </row>
    <row r="9" spans="1:8" ht="15">
      <c r="A9" s="69"/>
      <c r="B9" s="22">
        <v>1980</v>
      </c>
      <c r="C9" s="8">
        <v>11.930363893522461</v>
      </c>
      <c r="D9" s="8">
        <v>0.07768002131045237</v>
      </c>
      <c r="E9" s="8">
        <v>19.415569444476155</v>
      </c>
      <c r="F9" s="8">
        <v>3.7998916350377714</v>
      </c>
      <c r="G9" s="8">
        <v>19.11481198661794</v>
      </c>
      <c r="H9" s="8">
        <v>45.66168301903522</v>
      </c>
    </row>
    <row r="10" spans="1:8" ht="15">
      <c r="A10" s="22"/>
      <c r="B10" s="22" t="s">
        <v>0</v>
      </c>
      <c r="C10" s="8"/>
      <c r="D10" s="8"/>
      <c r="E10" s="8"/>
      <c r="F10" s="8"/>
      <c r="G10" s="8"/>
      <c r="H10" s="8"/>
    </row>
    <row r="11" spans="1:8" ht="15">
      <c r="A11" s="67" t="s">
        <v>3</v>
      </c>
      <c r="B11" s="22">
        <v>1950</v>
      </c>
      <c r="C11" s="8">
        <v>7.763111845287527</v>
      </c>
      <c r="D11" s="8">
        <v>4.726807700289932</v>
      </c>
      <c r="E11" s="8">
        <v>18.835186830545954</v>
      </c>
      <c r="F11" s="8">
        <v>25.738971325435312</v>
      </c>
      <c r="G11" s="8">
        <v>12.979382236550835</v>
      </c>
      <c r="H11" s="8">
        <v>29.95654006189044</v>
      </c>
    </row>
    <row r="12" spans="1:8" ht="15">
      <c r="A12" s="68"/>
      <c r="B12" s="22">
        <v>1960</v>
      </c>
      <c r="C12" s="8">
        <v>10.83375592727406</v>
      </c>
      <c r="D12" s="8">
        <v>0.7232494910525955</v>
      </c>
      <c r="E12" s="8">
        <v>19.458531649057413</v>
      </c>
      <c r="F12" s="8">
        <v>23.830913044849048</v>
      </c>
      <c r="G12" s="8">
        <v>13.558033132272659</v>
      </c>
      <c r="H12" s="8">
        <v>31.59551675549423</v>
      </c>
    </row>
    <row r="13" spans="1:8" ht="15">
      <c r="A13" s="68"/>
      <c r="B13" s="22">
        <v>1970</v>
      </c>
      <c r="C13" s="8">
        <v>11.215066538195748</v>
      </c>
      <c r="D13" s="8">
        <v>0.02498500683137754</v>
      </c>
      <c r="E13" s="8">
        <v>20.38155065307046</v>
      </c>
      <c r="F13" s="8">
        <v>19.03990001539239</v>
      </c>
      <c r="G13" s="8">
        <v>16.021848847232775</v>
      </c>
      <c r="H13" s="8">
        <v>33.31664893927726</v>
      </c>
    </row>
    <row r="14" spans="1:8" ht="15">
      <c r="A14" s="69"/>
      <c r="B14" s="22">
        <v>1980</v>
      </c>
      <c r="C14" s="8">
        <v>10.796215875325696</v>
      </c>
      <c r="D14" s="8"/>
      <c r="E14" s="8">
        <v>20.053266050720953</v>
      </c>
      <c r="F14" s="8">
        <v>16.954969495000086</v>
      </c>
      <c r="G14" s="8">
        <v>16.50257110503981</v>
      </c>
      <c r="H14" s="8">
        <v>35.69297747391346</v>
      </c>
    </row>
    <row r="15" spans="1:8" ht="15">
      <c r="A15" s="22"/>
      <c r="B15" s="22" t="s">
        <v>0</v>
      </c>
      <c r="C15" s="8"/>
      <c r="D15" s="8"/>
      <c r="E15" s="8"/>
      <c r="F15" s="8"/>
      <c r="G15" s="8"/>
      <c r="H15" s="8"/>
    </row>
    <row r="16" spans="1:8" ht="15">
      <c r="A16" s="67" t="s">
        <v>8</v>
      </c>
      <c r="B16" s="22">
        <v>1950</v>
      </c>
      <c r="C16" s="8">
        <v>7.43582448283278</v>
      </c>
      <c r="D16" s="8">
        <v>12.373212623417446</v>
      </c>
      <c r="E16" s="8">
        <v>16.705997591516557</v>
      </c>
      <c r="F16" s="8">
        <v>23.59896625458736</v>
      </c>
      <c r="G16" s="8">
        <v>15.601248884667042</v>
      </c>
      <c r="H16" s="8">
        <v>24.28475016297881</v>
      </c>
    </row>
    <row r="17" spans="1:8" ht="15">
      <c r="A17" s="68"/>
      <c r="B17" s="22">
        <v>1960</v>
      </c>
      <c r="C17" s="8">
        <v>11.138893841957092</v>
      </c>
      <c r="D17" s="8">
        <v>2.110626413234569</v>
      </c>
      <c r="E17" s="8">
        <v>18.23506201948598</v>
      </c>
      <c r="F17" s="8">
        <v>21.772352694847616</v>
      </c>
      <c r="G17" s="8">
        <v>16.325319727527777</v>
      </c>
      <c r="H17" s="8">
        <v>30.417745302946958</v>
      </c>
    </row>
    <row r="18" spans="1:8" ht="15">
      <c r="A18" s="68"/>
      <c r="B18" s="22">
        <v>1970</v>
      </c>
      <c r="C18" s="8">
        <v>11.640838397764018</v>
      </c>
      <c r="D18" s="8">
        <v>0.1266541174590065</v>
      </c>
      <c r="E18" s="8">
        <v>19.142128800771175</v>
      </c>
      <c r="F18" s="8">
        <v>15.66727898845704</v>
      </c>
      <c r="G18" s="8">
        <v>18.362956239752773</v>
      </c>
      <c r="H18" s="8">
        <v>35.060143455795995</v>
      </c>
    </row>
    <row r="19" spans="1:8" ht="15">
      <c r="A19" s="69"/>
      <c r="B19" s="22">
        <v>1980</v>
      </c>
      <c r="C19" s="8">
        <v>11.346851516593786</v>
      </c>
      <c r="D19" s="8">
        <v>0.03771411461434254</v>
      </c>
      <c r="E19" s="8">
        <v>19.743660537085347</v>
      </c>
      <c r="F19" s="8">
        <v>10.568100570385479</v>
      </c>
      <c r="G19" s="8">
        <v>17.770829665557415</v>
      </c>
      <c r="H19" s="8">
        <v>40.53284359576363</v>
      </c>
    </row>
    <row r="21" ht="15">
      <c r="A21" s="4" t="s">
        <v>18</v>
      </c>
    </row>
    <row r="22" ht="15">
      <c r="A22" s="4" t="s">
        <v>7</v>
      </c>
    </row>
    <row r="23" ht="15">
      <c r="A23" s="4" t="s">
        <v>4</v>
      </c>
    </row>
  </sheetData>
  <sheetProtection/>
  <mergeCells count="3">
    <mergeCell ref="A6:A9"/>
    <mergeCell ref="A11:A14"/>
    <mergeCell ref="A16:A1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E16"/>
  <sheetViews>
    <sheetView zoomScalePageLayoutView="0" workbookViewId="0" topLeftCell="A1">
      <selection activeCell="A5" sqref="A5:A12"/>
    </sheetView>
  </sheetViews>
  <sheetFormatPr defaultColWidth="11.421875" defaultRowHeight="15"/>
  <cols>
    <col min="1" max="16384" width="11.421875" style="1" customWidth="1"/>
  </cols>
  <sheetData>
    <row r="2" ht="15">
      <c r="A2" s="1" t="s">
        <v>19</v>
      </c>
    </row>
    <row r="4" spans="1:5" ht="15">
      <c r="A4" s="22" t="s">
        <v>16</v>
      </c>
      <c r="B4" s="22" t="s">
        <v>20</v>
      </c>
      <c r="C4" s="22" t="s">
        <v>2</v>
      </c>
      <c r="D4" s="22" t="s">
        <v>3</v>
      </c>
      <c r="E4" s="22" t="s">
        <v>8</v>
      </c>
    </row>
    <row r="5" spans="1:5" ht="15">
      <c r="A5" s="22">
        <v>1950</v>
      </c>
      <c r="B5" s="6" t="s">
        <v>21</v>
      </c>
      <c r="C5" s="7">
        <v>149.64976189747173</v>
      </c>
      <c r="D5" s="7">
        <v>140.15730885067052</v>
      </c>
      <c r="E5" s="7">
        <v>144.89032833705156</v>
      </c>
    </row>
    <row r="6" spans="1:5" ht="15">
      <c r="A6" s="22">
        <v>1960</v>
      </c>
      <c r="B6" s="6" t="s">
        <v>21</v>
      </c>
      <c r="C6" s="7">
        <v>145.3727823856321</v>
      </c>
      <c r="D6" s="7">
        <v>143.480633045061</v>
      </c>
      <c r="E6" s="7">
        <v>144.40917855913648</v>
      </c>
    </row>
    <row r="7" spans="1:5" ht="15">
      <c r="A7" s="22">
        <v>1970</v>
      </c>
      <c r="B7" s="6" t="s">
        <v>21</v>
      </c>
      <c r="C7" s="7">
        <v>142.1840062177866</v>
      </c>
      <c r="D7" s="7">
        <v>143.0524811859552</v>
      </c>
      <c r="E7" s="7">
        <v>142.6252353673483</v>
      </c>
    </row>
    <row r="8" spans="1:5" ht="15">
      <c r="A8" s="22">
        <v>1980</v>
      </c>
      <c r="B8" s="6" t="s">
        <v>21</v>
      </c>
      <c r="C8" s="7">
        <v>137.70171353164417</v>
      </c>
      <c r="D8" s="7">
        <v>139.8933966109089</v>
      </c>
      <c r="E8" s="7">
        <v>138.82865783274084</v>
      </c>
    </row>
    <row r="9" spans="1:5" ht="15">
      <c r="A9" s="22">
        <v>1950</v>
      </c>
      <c r="B9" s="6" t="s">
        <v>22</v>
      </c>
      <c r="C9" s="6">
        <f aca="true" t="shared" si="0" ref="C9:E12">C5/4</f>
        <v>37.41244047436793</v>
      </c>
      <c r="D9" s="6">
        <f t="shared" si="0"/>
        <v>35.03932721266763</v>
      </c>
      <c r="E9" s="6">
        <f t="shared" si="0"/>
        <v>36.22258208426289</v>
      </c>
    </row>
    <row r="10" spans="1:5" ht="15">
      <c r="A10" s="22">
        <v>1960</v>
      </c>
      <c r="B10" s="6" t="s">
        <v>22</v>
      </c>
      <c r="C10" s="6">
        <f t="shared" si="0"/>
        <v>36.34319559640802</v>
      </c>
      <c r="D10" s="6">
        <f t="shared" si="0"/>
        <v>35.87015826126525</v>
      </c>
      <c r="E10" s="6">
        <f t="shared" si="0"/>
        <v>36.10229463978412</v>
      </c>
    </row>
    <row r="11" spans="1:5" ht="15">
      <c r="A11" s="22">
        <v>1970</v>
      </c>
      <c r="B11" s="6" t="s">
        <v>22</v>
      </c>
      <c r="C11" s="6">
        <f t="shared" si="0"/>
        <v>35.54600155444665</v>
      </c>
      <c r="D11" s="6">
        <f t="shared" si="0"/>
        <v>35.7631202964888</v>
      </c>
      <c r="E11" s="6">
        <f t="shared" si="0"/>
        <v>35.656308841837074</v>
      </c>
    </row>
    <row r="12" spans="1:5" ht="15">
      <c r="A12" s="22">
        <v>1980</v>
      </c>
      <c r="B12" s="6" t="s">
        <v>22</v>
      </c>
      <c r="C12" s="6">
        <f t="shared" si="0"/>
        <v>34.42542838291104</v>
      </c>
      <c r="D12" s="6">
        <f t="shared" si="0"/>
        <v>34.973349152727224</v>
      </c>
      <c r="E12" s="6">
        <f t="shared" si="0"/>
        <v>34.70716445818521</v>
      </c>
    </row>
    <row r="14" ht="15">
      <c r="A14" s="4" t="s">
        <v>23</v>
      </c>
    </row>
    <row r="15" ht="15">
      <c r="A15" s="4" t="s">
        <v>7</v>
      </c>
    </row>
    <row r="16" ht="15">
      <c r="A16" s="4" t="s">
        <v>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G15"/>
  <sheetViews>
    <sheetView zoomScalePageLayoutView="0" workbookViewId="0" topLeftCell="A1">
      <selection activeCell="G4" sqref="G4"/>
    </sheetView>
  </sheetViews>
  <sheetFormatPr defaultColWidth="11.421875" defaultRowHeight="15"/>
  <cols>
    <col min="1" max="1" width="13.7109375" style="1" customWidth="1"/>
    <col min="2" max="2" width="21.140625" style="1" customWidth="1"/>
    <col min="3" max="3" width="21.421875" style="1" customWidth="1"/>
    <col min="4" max="4" width="19.00390625" style="1" customWidth="1"/>
    <col min="5" max="5" width="20.140625" style="1" customWidth="1"/>
    <col min="6" max="6" width="16.57421875" style="1" customWidth="1"/>
    <col min="7" max="7" width="19.7109375" style="1" customWidth="1"/>
    <col min="8" max="16384" width="11.421875" style="1" customWidth="1"/>
  </cols>
  <sheetData>
    <row r="2" ht="15">
      <c r="A2" s="1" t="s">
        <v>24</v>
      </c>
    </row>
    <row r="4" ht="15">
      <c r="G4" s="62" t="s">
        <v>242</v>
      </c>
    </row>
    <row r="5" spans="1:7" ht="15">
      <c r="A5" s="6"/>
      <c r="B5" s="70" t="s">
        <v>25</v>
      </c>
      <c r="C5" s="71"/>
      <c r="D5" s="70" t="s">
        <v>3</v>
      </c>
      <c r="E5" s="71"/>
      <c r="F5" s="70" t="s">
        <v>8</v>
      </c>
      <c r="G5" s="71"/>
    </row>
    <row r="6" spans="1:7" ht="75">
      <c r="A6" s="22" t="s">
        <v>144</v>
      </c>
      <c r="B6" s="42" t="s">
        <v>26</v>
      </c>
      <c r="C6" s="42" t="s">
        <v>27</v>
      </c>
      <c r="D6" s="42" t="s">
        <v>26</v>
      </c>
      <c r="E6" s="42" t="s">
        <v>27</v>
      </c>
      <c r="F6" s="42" t="s">
        <v>26</v>
      </c>
      <c r="G6" s="42" t="s">
        <v>27</v>
      </c>
    </row>
    <row r="7" spans="1:7" ht="15">
      <c r="A7" s="23">
        <v>1950</v>
      </c>
      <c r="B7" s="7">
        <v>23.83535766557536</v>
      </c>
      <c r="C7" s="7">
        <v>23.83535766557536</v>
      </c>
      <c r="D7" s="7">
        <v>27.850251204422293</v>
      </c>
      <c r="E7" s="7">
        <v>27.850251204422293</v>
      </c>
      <c r="F7" s="7">
        <v>25.848390435514244</v>
      </c>
      <c r="G7" s="7">
        <v>25.848390435514244</v>
      </c>
    </row>
    <row r="8" spans="1:7" ht="15">
      <c r="A8" s="23">
        <v>1960</v>
      </c>
      <c r="B8" s="7">
        <v>24.333811120431108</v>
      </c>
      <c r="C8" s="7">
        <v>24.235357665575357</v>
      </c>
      <c r="D8" s="7">
        <v>28.888411565249623</v>
      </c>
      <c r="E8" s="7">
        <v>28.25025120442229</v>
      </c>
      <c r="F8" s="7">
        <v>26.653305846709507</v>
      </c>
      <c r="G8" s="7">
        <v>26.248390435514242</v>
      </c>
    </row>
    <row r="9" spans="1:7" ht="15">
      <c r="A9" s="23">
        <v>1970</v>
      </c>
      <c r="B9" s="7">
        <v>24.781218316040327</v>
      </c>
      <c r="C9" s="7">
        <v>24.605357665575358</v>
      </c>
      <c r="D9" s="7">
        <v>29.74716774610455</v>
      </c>
      <c r="E9" s="7">
        <v>28.620251204422292</v>
      </c>
      <c r="F9" s="7">
        <v>27.304171451252483</v>
      </c>
      <c r="G9" s="7">
        <v>26.618390435514243</v>
      </c>
    </row>
    <row r="10" spans="1:7" ht="15">
      <c r="A10" s="23">
        <v>1980</v>
      </c>
      <c r="B10" s="7">
        <v>25.631277739301744</v>
      </c>
      <c r="C10" s="7">
        <v>24.93535766557536</v>
      </c>
      <c r="D10" s="7">
        <v>30.512315624289755</v>
      </c>
      <c r="E10" s="7">
        <v>28.950251204422294</v>
      </c>
      <c r="F10" s="7">
        <v>28.14106479746094</v>
      </c>
      <c r="G10" s="7">
        <v>26.948390435514245</v>
      </c>
    </row>
    <row r="12" ht="15">
      <c r="A12" s="4" t="s">
        <v>28</v>
      </c>
    </row>
    <row r="13" ht="15">
      <c r="A13" s="4" t="s">
        <v>29</v>
      </c>
    </row>
    <row r="14" ht="15">
      <c r="A14" s="4" t="s">
        <v>7</v>
      </c>
    </row>
    <row r="15" ht="15">
      <c r="A15" s="4" t="s">
        <v>4</v>
      </c>
    </row>
  </sheetData>
  <sheetProtection/>
  <mergeCells count="3">
    <mergeCell ref="B5:C5"/>
    <mergeCell ref="D5:E5"/>
    <mergeCell ref="F5: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D13"/>
  <sheetViews>
    <sheetView zoomScalePageLayoutView="0" workbookViewId="0" topLeftCell="A1">
      <selection activeCell="A5" sqref="A5:A8"/>
    </sheetView>
  </sheetViews>
  <sheetFormatPr defaultColWidth="11.421875" defaultRowHeight="15"/>
  <cols>
    <col min="1" max="16384" width="11.421875" style="1" customWidth="1"/>
  </cols>
  <sheetData>
    <row r="2" ht="15">
      <c r="A2" s="1" t="s">
        <v>30</v>
      </c>
    </row>
    <row r="4" spans="1:4" ht="15">
      <c r="A4" s="22" t="s">
        <v>16</v>
      </c>
      <c r="B4" s="22" t="s">
        <v>2</v>
      </c>
      <c r="C4" s="22" t="s">
        <v>3</v>
      </c>
      <c r="D4" s="22" t="s">
        <v>8</v>
      </c>
    </row>
    <row r="5" spans="1:4" ht="15">
      <c r="A5" s="22">
        <v>1950</v>
      </c>
      <c r="B5" s="9">
        <v>0.5492461043868734</v>
      </c>
      <c r="C5" s="9">
        <v>0.4067024543309236</v>
      </c>
      <c r="D5" s="9">
        <v>0.4722408609401037</v>
      </c>
    </row>
    <row r="6" spans="1:4" ht="15">
      <c r="A6" s="22">
        <v>1960</v>
      </c>
      <c r="B6" s="9">
        <v>0.4557972230145349</v>
      </c>
      <c r="C6" s="9">
        <v>0.3714273047674794</v>
      </c>
      <c r="D6" s="9">
        <v>0.4092275366190033</v>
      </c>
    </row>
    <row r="7" spans="1:4" ht="15">
      <c r="A7" s="22">
        <v>1970</v>
      </c>
      <c r="B7" s="9">
        <v>0.40543241947196274</v>
      </c>
      <c r="C7" s="9">
        <v>0.36466449040380533</v>
      </c>
      <c r="D7" s="9">
        <v>0.3828670649243534</v>
      </c>
    </row>
    <row r="8" spans="1:4" ht="15">
      <c r="A8" s="22">
        <v>1980</v>
      </c>
      <c r="B8" s="9">
        <v>0.3799292882459736</v>
      </c>
      <c r="C8" s="9">
        <v>0.35756712047701705</v>
      </c>
      <c r="D8" s="9">
        <v>0.36746196440993784</v>
      </c>
    </row>
    <row r="10" ht="15">
      <c r="A10" s="4" t="s">
        <v>31</v>
      </c>
    </row>
    <row r="11" ht="15">
      <c r="A11" s="4" t="s">
        <v>32</v>
      </c>
    </row>
    <row r="12" ht="15">
      <c r="A12" s="4" t="s">
        <v>7</v>
      </c>
    </row>
    <row r="13" ht="15">
      <c r="A13" s="4" t="s">
        <v>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D12"/>
  <sheetViews>
    <sheetView zoomScalePageLayoutView="0" workbookViewId="0" topLeftCell="A1">
      <selection activeCell="J19" sqref="J19"/>
    </sheetView>
  </sheetViews>
  <sheetFormatPr defaultColWidth="11.421875" defaultRowHeight="15"/>
  <cols>
    <col min="1" max="16384" width="11.421875" style="1" customWidth="1"/>
  </cols>
  <sheetData>
    <row r="2" ht="15">
      <c r="A2" s="1" t="s">
        <v>33</v>
      </c>
    </row>
    <row r="4" spans="1:4" ht="15">
      <c r="A4" s="22" t="s">
        <v>16</v>
      </c>
      <c r="B4" s="22" t="s">
        <v>34</v>
      </c>
      <c r="C4" s="22" t="s">
        <v>35</v>
      </c>
      <c r="D4" s="22" t="s">
        <v>8</v>
      </c>
    </row>
    <row r="5" spans="1:4" ht="15">
      <c r="A5" s="22">
        <v>1950</v>
      </c>
      <c r="B5" s="7">
        <v>100</v>
      </c>
      <c r="C5" s="7">
        <v>100</v>
      </c>
      <c r="D5" s="7">
        <v>100</v>
      </c>
    </row>
    <row r="6" spans="1:4" ht="15">
      <c r="A6" s="22">
        <v>1960</v>
      </c>
      <c r="B6" s="7">
        <v>82.9859728405983</v>
      </c>
      <c r="C6" s="7">
        <v>91.32654617944802</v>
      </c>
      <c r="D6" s="7">
        <v>86.65652857830686</v>
      </c>
    </row>
    <row r="7" spans="1:4" ht="15">
      <c r="A7" s="22">
        <v>1970</v>
      </c>
      <c r="B7" s="7">
        <v>73.81616660250131</v>
      </c>
      <c r="C7" s="7">
        <v>89.66370537490953</v>
      </c>
      <c r="D7" s="7">
        <v>81.07453136566131</v>
      </c>
    </row>
    <row r="8" spans="1:4" ht="15">
      <c r="A8" s="22">
        <v>1980</v>
      </c>
      <c r="B8" s="7">
        <v>69.1728689946906</v>
      </c>
      <c r="C8" s="7">
        <v>87.91860404807728</v>
      </c>
      <c r="D8" s="7">
        <v>77.81240354306075</v>
      </c>
    </row>
    <row r="10" ht="15">
      <c r="A10" s="64" t="s">
        <v>245</v>
      </c>
    </row>
    <row r="11" ht="15">
      <c r="A11" s="4" t="s">
        <v>7</v>
      </c>
    </row>
    <row r="12" ht="15">
      <c r="A12" s="4" t="s">
        <v>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H12"/>
  <sheetViews>
    <sheetView zoomScalePageLayoutView="0" workbookViewId="0" topLeftCell="A1">
      <selection activeCell="A12" sqref="A12"/>
    </sheetView>
  </sheetViews>
  <sheetFormatPr defaultColWidth="11.421875" defaultRowHeight="15"/>
  <cols>
    <col min="1" max="1" width="25.421875" style="1" customWidth="1"/>
    <col min="2" max="16384" width="11.421875" style="1" customWidth="1"/>
  </cols>
  <sheetData>
    <row r="2" ht="15">
      <c r="A2" s="1" t="s">
        <v>42</v>
      </c>
    </row>
    <row r="4" spans="1:8" ht="15">
      <c r="A4" s="10"/>
      <c r="B4" s="34">
        <v>2008</v>
      </c>
      <c r="C4" s="34">
        <v>2010</v>
      </c>
      <c r="D4" s="34">
        <v>2015</v>
      </c>
      <c r="E4" s="34">
        <v>2020</v>
      </c>
      <c r="F4" s="31">
        <v>2030</v>
      </c>
      <c r="G4" s="31">
        <v>2040</v>
      </c>
      <c r="H4" s="31">
        <v>2050</v>
      </c>
    </row>
    <row r="5" spans="1:8" ht="15">
      <c r="A5" s="10" t="s">
        <v>36</v>
      </c>
      <c r="B5" s="12"/>
      <c r="C5" s="12"/>
      <c r="D5" s="12"/>
      <c r="E5" s="12"/>
      <c r="F5" s="2"/>
      <c r="G5" s="2"/>
      <c r="H5" s="2"/>
    </row>
    <row r="6" spans="1:8" ht="15">
      <c r="A6" s="10" t="s">
        <v>37</v>
      </c>
      <c r="B6" s="12">
        <v>-0.6</v>
      </c>
      <c r="C6" s="12">
        <v>-1.7</v>
      </c>
      <c r="D6" s="12">
        <v>-1.8</v>
      </c>
      <c r="E6" s="12">
        <v>-1.7</v>
      </c>
      <c r="F6" s="2">
        <v>-1.9</v>
      </c>
      <c r="G6" s="2">
        <v>-1.9</v>
      </c>
      <c r="H6" s="2">
        <v>-1.7</v>
      </c>
    </row>
    <row r="7" spans="1:8" ht="15">
      <c r="A7" s="10" t="s">
        <v>38</v>
      </c>
      <c r="B7" s="12">
        <v>-0.6</v>
      </c>
      <c r="C7" s="12">
        <v>-1.7</v>
      </c>
      <c r="D7" s="12">
        <v>-1.8</v>
      </c>
      <c r="E7" s="12">
        <v>-1.9</v>
      </c>
      <c r="F7" s="2">
        <v>-2.5</v>
      </c>
      <c r="G7" s="2">
        <v>-2.8</v>
      </c>
      <c r="H7" s="2">
        <v>-2.6</v>
      </c>
    </row>
    <row r="8" spans="1:8" ht="15">
      <c r="A8" s="10" t="s">
        <v>39</v>
      </c>
      <c r="B8" s="12">
        <v>-0.6</v>
      </c>
      <c r="C8" s="12">
        <v>-1.7</v>
      </c>
      <c r="D8" s="12">
        <v>-1.9</v>
      </c>
      <c r="E8" s="12">
        <v>-2.1</v>
      </c>
      <c r="F8" s="2">
        <v>-2.9</v>
      </c>
      <c r="G8" s="2">
        <v>-3.2</v>
      </c>
      <c r="H8" s="2">
        <v>-3</v>
      </c>
    </row>
    <row r="10" ht="15">
      <c r="A10" s="4" t="s">
        <v>40</v>
      </c>
    </row>
    <row r="11" ht="15">
      <c r="A11" s="4" t="s">
        <v>41</v>
      </c>
    </row>
    <row r="12" ht="15">
      <c r="A12" s="64" t="s">
        <v>246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C17"/>
  <sheetViews>
    <sheetView zoomScalePageLayoutView="0" workbookViewId="0" topLeftCell="A1">
      <selection activeCell="C21" sqref="C21"/>
    </sheetView>
  </sheetViews>
  <sheetFormatPr defaultColWidth="11.421875" defaultRowHeight="15"/>
  <cols>
    <col min="1" max="1" width="40.28125" style="1" bestFit="1" customWidth="1"/>
    <col min="2" max="2" width="25.00390625" style="1" customWidth="1"/>
    <col min="3" max="3" width="25.140625" style="1" customWidth="1"/>
    <col min="4" max="16384" width="11.421875" style="1" customWidth="1"/>
  </cols>
  <sheetData>
    <row r="2" ht="15">
      <c r="A2" s="1" t="s">
        <v>43</v>
      </c>
    </row>
    <row r="4" spans="1:3" ht="60">
      <c r="A4" s="13" t="s">
        <v>44</v>
      </c>
      <c r="B4" s="13" t="s">
        <v>45</v>
      </c>
      <c r="C4" s="13" t="s">
        <v>46</v>
      </c>
    </row>
    <row r="5" spans="1:3" ht="15">
      <c r="A5" s="13" t="s">
        <v>47</v>
      </c>
      <c r="B5" s="14" t="s">
        <v>48</v>
      </c>
      <c r="C5" s="14" t="s">
        <v>49</v>
      </c>
    </row>
    <row r="6" spans="1:3" ht="15">
      <c r="A6" s="13" t="s">
        <v>50</v>
      </c>
      <c r="B6" s="14" t="s">
        <v>51</v>
      </c>
      <c r="C6" s="14" t="s">
        <v>49</v>
      </c>
    </row>
    <row r="7" spans="1:3" ht="15">
      <c r="A7" s="13" t="s">
        <v>52</v>
      </c>
      <c r="B7" s="14" t="s">
        <v>53</v>
      </c>
      <c r="C7" s="14" t="s">
        <v>49</v>
      </c>
    </row>
    <row r="8" spans="1:3" ht="15">
      <c r="A8" s="13" t="s">
        <v>54</v>
      </c>
      <c r="B8" s="14" t="s">
        <v>55</v>
      </c>
      <c r="C8" s="14" t="s">
        <v>49</v>
      </c>
    </row>
    <row r="9" spans="1:3" ht="15">
      <c r="A9" s="13" t="s">
        <v>56</v>
      </c>
      <c r="B9" s="14" t="s">
        <v>57</v>
      </c>
      <c r="C9" s="14" t="s">
        <v>49</v>
      </c>
    </row>
    <row r="10" spans="1:3" ht="15">
      <c r="A10" s="13" t="s">
        <v>58</v>
      </c>
      <c r="B10" s="14" t="s">
        <v>59</v>
      </c>
      <c r="C10" s="14" t="s">
        <v>49</v>
      </c>
    </row>
    <row r="11" spans="1:3" ht="15">
      <c r="A11" s="13" t="s">
        <v>60</v>
      </c>
      <c r="B11" s="14" t="s">
        <v>59</v>
      </c>
      <c r="C11" s="14" t="s">
        <v>61</v>
      </c>
    </row>
    <row r="12" spans="1:3" ht="15">
      <c r="A12" s="15">
        <v>1957</v>
      </c>
      <c r="B12" s="14" t="s">
        <v>59</v>
      </c>
      <c r="C12" s="14" t="s">
        <v>62</v>
      </c>
    </row>
    <row r="13" spans="1:3" ht="15">
      <c r="A13" s="15">
        <v>1958</v>
      </c>
      <c r="B13" s="14" t="s">
        <v>59</v>
      </c>
      <c r="C13" s="14" t="s">
        <v>63</v>
      </c>
    </row>
    <row r="14" spans="1:3" ht="15">
      <c r="A14" s="15">
        <v>1959</v>
      </c>
      <c r="B14" s="14" t="s">
        <v>59</v>
      </c>
      <c r="C14" s="14" t="s">
        <v>64</v>
      </c>
    </row>
    <row r="15" spans="1:3" ht="15">
      <c r="A15" s="15" t="s">
        <v>65</v>
      </c>
      <c r="B15" s="14" t="s">
        <v>59</v>
      </c>
      <c r="C15" s="14" t="s">
        <v>66</v>
      </c>
    </row>
    <row r="17" ht="15">
      <c r="A17" s="4" t="s">
        <v>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Duc Cindy</dc:creator>
  <cp:keywords/>
  <dc:description/>
  <cp:lastModifiedBy>Duc Cindy</cp:lastModifiedBy>
  <dcterms:created xsi:type="dcterms:W3CDTF">2016-11-09T16:20:16Z</dcterms:created>
  <dcterms:modified xsi:type="dcterms:W3CDTF">2016-11-29T14:00:35Z</dcterms:modified>
  <cp:category/>
  <cp:version/>
  <cp:contentType/>
  <cp:contentStatus/>
</cp:coreProperties>
</file>