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788" activeTab="0"/>
  </bookViews>
  <sheets>
    <sheet name="g01" sheetId="1" r:id="rId1"/>
    <sheet name="g02" sheetId="2" r:id="rId2"/>
    <sheet name="g03" sheetId="3" r:id="rId3"/>
    <sheet name="g04" sheetId="4" r:id="rId4"/>
    <sheet name="g05" sheetId="5" r:id="rId5"/>
    <sheet name="g06" sheetId="6" r:id="rId6"/>
    <sheet name="t01" sheetId="7" r:id="rId7"/>
    <sheet name="g07" sheetId="8" r:id="rId8"/>
    <sheet name="g08" sheetId="9" r:id="rId9"/>
    <sheet name="t02" sheetId="10" r:id="rId10"/>
    <sheet name="t03" sheetId="11" r:id="rId11"/>
    <sheet name="t04" sheetId="12" r:id="rId12"/>
    <sheet name="t05" sheetId="13" r:id="rId13"/>
    <sheet name="t06" sheetId="14" r:id="rId14"/>
    <sheet name="t07" sheetId="15" r:id="rId15"/>
    <sheet name="t08" sheetId="16" r:id="rId16"/>
    <sheet name="t09" sheetId="17" r:id="rId17"/>
    <sheet name="t10" sheetId="18" r:id="rId18"/>
    <sheet name="t11" sheetId="19" r:id="rId19"/>
    <sheet name="t12" sheetId="20" r:id="rId20"/>
    <sheet name="t13" sheetId="21" r:id="rId21"/>
    <sheet name="annexe 3" sheetId="22" r:id="rId22"/>
  </sheets>
  <definedNames>
    <definedName name="_xlnm.Print_Titles" localSheetId="21">'annexe 3'!$A:$B,'annexe 3'!$1:$3</definedName>
  </definedNames>
  <calcPr fullCalcOnLoad="1"/>
</workbook>
</file>

<file path=xl/sharedStrings.xml><?xml version="1.0" encoding="utf-8"?>
<sst xmlns="http://schemas.openxmlformats.org/spreadsheetml/2006/main" count="435" uniqueCount="219">
  <si>
    <t>Tableau 4 : Indicateurs de trésorerie des hôpitaux publics (en jours de produits HR)</t>
  </si>
  <si>
    <t>Niveaux</t>
  </si>
  <si>
    <t>entre 2004 et 2005</t>
  </si>
  <si>
    <t>entre 2002 et 2005</t>
  </si>
  <si>
    <t>FRNG</t>
  </si>
  <si>
    <t>Total hôpitaux publics</t>
  </si>
  <si>
    <t>AP-HP</t>
  </si>
  <si>
    <t>Autres CHR</t>
  </si>
  <si>
    <t>Grands CH</t>
  </si>
  <si>
    <t>CH moyens</t>
  </si>
  <si>
    <t>Petits CH</t>
  </si>
  <si>
    <t>CH non concernés par la T2A</t>
  </si>
  <si>
    <t>CHS</t>
  </si>
  <si>
    <t>HL</t>
  </si>
  <si>
    <t>BFR</t>
  </si>
  <si>
    <t>Trésorerie (en journées de produits HR)</t>
  </si>
  <si>
    <t>secteur hospitalier public</t>
  </si>
  <si>
    <t>autres CHR</t>
  </si>
  <si>
    <t>grands CH</t>
  </si>
  <si>
    <t>moyens CH</t>
  </si>
  <si>
    <t>petits CH</t>
  </si>
  <si>
    <t>Total cliniques privées</t>
  </si>
  <si>
    <t>MCO</t>
  </si>
  <si>
    <t>Hors MCO</t>
  </si>
  <si>
    <t>Tableau 10 : Indicateurs de trésorerie des cliniques privées (en jours de CA)</t>
  </si>
  <si>
    <t>Trésorerie</t>
  </si>
  <si>
    <t>produits versés par l'assurance maladie</t>
  </si>
  <si>
    <t>produits de l'activité hospitalière</t>
  </si>
  <si>
    <t>autres produits</t>
  </si>
  <si>
    <t>transferts de charges</t>
  </si>
  <si>
    <t>charges relatives au personnel</t>
  </si>
  <si>
    <t>charges à caractère médical</t>
  </si>
  <si>
    <t>charges à caractère hôtelier et général</t>
  </si>
  <si>
    <t>amortissements, provisions, charges financières et exceptionnelles</t>
  </si>
  <si>
    <t>Moyens CH</t>
  </si>
  <si>
    <t>Hôpitaux locaux</t>
  </si>
  <si>
    <t>Psychiatrie</t>
  </si>
  <si>
    <t>Dotation annuelle complémentaire - DAC</t>
  </si>
  <si>
    <t>Missions d'intérêt général et d'aide à la contractualisation - MIGAC</t>
  </si>
  <si>
    <t>Forfaits annuels relatifs aux urgences et aux prélévements d'organes ou de tissus</t>
  </si>
  <si>
    <t>Dotation annuelle de financement - DAF</t>
  </si>
  <si>
    <t>Tableau 1 : Rentabilité économique des hôpitaux publics</t>
  </si>
  <si>
    <t xml:space="preserve">Nombre </t>
  </si>
  <si>
    <t>Chiffre d'affaires</t>
  </si>
  <si>
    <t xml:space="preserve"> de cliniques</t>
  </si>
  <si>
    <t>total(en M€)</t>
  </si>
  <si>
    <t>TOTAL</t>
  </si>
  <si>
    <t>Polycliniques</t>
  </si>
  <si>
    <t>Médecine</t>
  </si>
  <si>
    <t>Chirurgie</t>
  </si>
  <si>
    <t>Obstétrique</t>
  </si>
  <si>
    <t>Dialyse</t>
  </si>
  <si>
    <t>Total MCO</t>
  </si>
  <si>
    <t>hors MCO</t>
  </si>
  <si>
    <t>Suite et réadaptation</t>
  </si>
  <si>
    <t>Divers</t>
  </si>
  <si>
    <t>Total hors MCO</t>
  </si>
  <si>
    <t>dont CA</t>
  </si>
  <si>
    <t>de moins de 6 millionsd'euro</t>
  </si>
  <si>
    <t>de 6 à 12 millions d'euro</t>
  </si>
  <si>
    <t>de plus de 12 millions d'euro</t>
  </si>
  <si>
    <t>2000</t>
  </si>
  <si>
    <t>2001</t>
  </si>
  <si>
    <t>2002</t>
  </si>
  <si>
    <t>Nombre d'entreprises incluses</t>
  </si>
  <si>
    <t>CHIFFRE D'AFFAIRES MOYEN (en Millions €)</t>
  </si>
  <si>
    <t>Achats et charges externes (en % du CA)</t>
  </si>
  <si>
    <t>dont</t>
  </si>
  <si>
    <t>- Achats consommés</t>
  </si>
  <si>
    <t>- Autres achats et charges externes</t>
  </si>
  <si>
    <t>- Variation de stocks</t>
  </si>
  <si>
    <t>Frais de personnel (en % du CA)</t>
  </si>
  <si>
    <t>- Salaires bruts</t>
  </si>
  <si>
    <t>- Charges sociales</t>
  </si>
  <si>
    <t>Fiscalité liée à l'exploitation (en % du CA)</t>
  </si>
  <si>
    <t>- Impôts, taxes et versements assimilés</t>
  </si>
  <si>
    <t>- Subvention d'exploitation</t>
  </si>
  <si>
    <t>EXCEDENT BRUT D'EXPLOITATION (en % du CA)</t>
  </si>
  <si>
    <t>Dotations nettes aux amortissements (en % du CA)</t>
  </si>
  <si>
    <t>Autres opérations d'exploitation (en % du CA)</t>
  </si>
  <si>
    <t>RESULTAT D'EXPLOITATION (en % du CA)</t>
  </si>
  <si>
    <t>Résultat financier</t>
  </si>
  <si>
    <t>- Produits financiers</t>
  </si>
  <si>
    <t>- Charges financières</t>
  </si>
  <si>
    <t>RESULTAT COURANT (exploitation + financier)</t>
  </si>
  <si>
    <t>Résultat exceptionnel (en % du CA)</t>
  </si>
  <si>
    <t>- Produits exceptionnels</t>
  </si>
  <si>
    <t>- Charges exceptionnelles</t>
  </si>
  <si>
    <t>Participation des salariés (en % du CA)</t>
  </si>
  <si>
    <t>Impôts sur les bénéfices (en % du CA)</t>
  </si>
  <si>
    <t>RESULTAT NET (en % du CA)</t>
  </si>
  <si>
    <t>Tableau 6 : Compte de résultat des cliniques privées</t>
  </si>
  <si>
    <t>Ensemble</t>
  </si>
  <si>
    <t>en % du chiffre d'affaires</t>
  </si>
  <si>
    <t>France</t>
  </si>
  <si>
    <t>1. Ile de France</t>
  </si>
  <si>
    <t>3. Nord</t>
  </si>
  <si>
    <t>8. Sud-Est</t>
  </si>
  <si>
    <t>6. Sud-Ouest</t>
  </si>
  <si>
    <t>4. Nord-Est</t>
  </si>
  <si>
    <t>5. Ouest</t>
  </si>
  <si>
    <t>7. Centre-Est</t>
  </si>
  <si>
    <t>2. Bassin Parisien</t>
  </si>
  <si>
    <t>Nombre d'établissements</t>
  </si>
  <si>
    <t>Produits bruts (en millions d'euros)</t>
  </si>
  <si>
    <r>
      <t xml:space="preserve">En pourcentage des produits bruts </t>
    </r>
    <r>
      <rPr>
        <i/>
        <sz val="8"/>
        <rFont val="Arial"/>
        <family val="2"/>
      </rPr>
      <t>:</t>
    </r>
  </si>
  <si>
    <t xml:space="preserve">Consommations intermédiaires </t>
  </si>
  <si>
    <t xml:space="preserve">Valeur ajoutée </t>
  </si>
  <si>
    <t xml:space="preserve">Charges de personnel </t>
  </si>
  <si>
    <t xml:space="preserve">Masse salariale </t>
  </si>
  <si>
    <t>Impôts, taxes et versements assimilés</t>
  </si>
  <si>
    <t>Sources : données comptables des PSPH 2001-2004, calculs DREES.</t>
  </si>
  <si>
    <t>Résultat net comptable</t>
  </si>
  <si>
    <t>En pourcentage des produits bruts :</t>
  </si>
  <si>
    <t>Impôts, taxes et verssments assimilés</t>
  </si>
  <si>
    <t>Tableau 9 : Indicateurs relatifs aux cliniques privées à but lucratif</t>
  </si>
  <si>
    <t>Taux de renouvellement des immobilisations (en %)</t>
  </si>
  <si>
    <t>Capacité d'autofinancement (en % du CA)</t>
  </si>
  <si>
    <t>Taux d'endettement (en %)</t>
  </si>
  <si>
    <t>Capacité de remboursement (en années de CAF)</t>
  </si>
  <si>
    <t>en %</t>
  </si>
  <si>
    <t>Note de lecture : rapportés au CA, les produits sont positifs et les charges négatives. Attention, des différences apparaissent entre la somme de pourcentages et le résultat réel, ceci à cause des arrondis à un chiffre après la virgule</t>
  </si>
  <si>
    <t>Champ constant pour le nombre de cliniques et le CA total et non constant pour l'évolution du CA</t>
  </si>
  <si>
    <t>Thème de l'étude</t>
  </si>
  <si>
    <t>Axes de travail</t>
  </si>
  <si>
    <t>2T2006</t>
  </si>
  <si>
    <t>3T2006</t>
  </si>
  <si>
    <t>4T2006</t>
  </si>
  <si>
    <t>1T2007</t>
  </si>
  <si>
    <t>2T2007</t>
  </si>
  <si>
    <t>3T2007</t>
  </si>
  <si>
    <t>4T2007</t>
  </si>
  <si>
    <t>1T2008</t>
  </si>
  <si>
    <t>2T2008</t>
  </si>
  <si>
    <t>3T2008</t>
  </si>
  <si>
    <t>4T2008</t>
  </si>
  <si>
    <t>1T2009</t>
  </si>
  <si>
    <t>2T2009</t>
  </si>
  <si>
    <t>Analyse économique et financière</t>
  </si>
  <si>
    <t>1 - Efficacité économique</t>
  </si>
  <si>
    <t xml:space="preserve">Publications de la DREES : </t>
  </si>
  <si>
    <t xml:space="preserve">expertise de la DREES sur l’utilisation de l’outil ICARE pour un suivi économique et financier distinguant le MCO du hors MCO     </t>
  </si>
  <si>
    <t xml:space="preserve">E&amp;R 489 - Indicateurs de suivi économique et financier des établissements de santé de 2002 à 2004    </t>
  </si>
  <si>
    <t>E&amp;R 547 - Les investissements des établissements de santé de 1994 à 2004</t>
  </si>
  <si>
    <t xml:space="preserve">E&amp;R 576 - Indicateurs de suivi économique et financier des établissements de santé jusqu’en 2005  (hôpitaux publics et cliniques privées)                                          E&amp;R 583 sur les cliniques privées </t>
  </si>
  <si>
    <t>Prise en compte au sein des publications DREES des 3 secteurs dans le cadre du suivi économique et financier des établissements de santé pour 2005 et 2006</t>
  </si>
  <si>
    <t>E&amp;R 498 - L'évolution de la situation économique et financière des cliniques prives entre 2003 et 2004</t>
  </si>
  <si>
    <t>E&amp;R 554 - Les comptes d'exploitation des établissements de santé privés sous dotation globale entre 2001 et 2004</t>
  </si>
  <si>
    <t>E&amp;R 601 - La structure des charges et des produits des hôpitaux publics de 2002 à 2005</t>
  </si>
  <si>
    <t>Premières réflexions sur les liens entre variables d’activité et situation économique et financière des établissements</t>
  </si>
  <si>
    <t>Productivité</t>
  </si>
  <si>
    <t>2 - Impact sur activité</t>
  </si>
  <si>
    <t>Notification du marché au CRESGE</t>
  </si>
  <si>
    <t>Premier rapport intermédiaire : méthodologie complexe à mettre en œuvre</t>
  </si>
  <si>
    <t>Deuxième rapport intermédiaire proposant une première batterie d'indicateurs</t>
  </si>
  <si>
    <t>Rapport final</t>
  </si>
  <si>
    <t>Effet codage</t>
  </si>
  <si>
    <t>Notification du marché à Price Waterhouse Coopers</t>
  </si>
  <si>
    <t>Note méthodologique et rapport intermédiaire</t>
  </si>
  <si>
    <t>Organisation interne des établissements de santé</t>
  </si>
  <si>
    <t>3 - Offre de soins et qualité</t>
  </si>
  <si>
    <t>Enquête Changements organisationnels et informatiques (COI) menée sur le secteur hospitalier                                                  ------------------------------------                               Etablissements interrogés</t>
  </si>
  <si>
    <t>Exploitation par la DREES de l'enquête COI sur le secteur hospitalier et premières publications</t>
  </si>
  <si>
    <t>Rédaction par Essor Consultants d'une grille d'analyse pour l'étude des impacts de la T2A sur l'organisation interne des établissements</t>
  </si>
  <si>
    <t>Notification du marché à Essor Consultants</t>
  </si>
  <si>
    <t>Sélection de 8 établissements pour cette étude qualitative                                                                          Etape 1 des investigations terrain : état des lieux dans chaque établissement</t>
  </si>
  <si>
    <t>Etape 2 des investigations terrain : approfondissements thématiques au sein de chaque établissement</t>
  </si>
  <si>
    <t xml:space="preserve">Etape 3 des investigations terrain : Synthèse par établissement </t>
  </si>
  <si>
    <t>Etape 4 : Synthèse transversale</t>
  </si>
  <si>
    <t>Suivi du chantier de la mission nationale d'expertise et d'audit hospitaliers (MEAH) sur la gestion des pôles</t>
  </si>
  <si>
    <t>diagnostic des organisations et grands axes de progrès</t>
  </si>
  <si>
    <t>définition des plans d’action et des outils de suivi</t>
  </si>
  <si>
    <t>mise en œuvre des plans d’action</t>
  </si>
  <si>
    <t>évaluation des actions et capitalisation</t>
  </si>
  <si>
    <t>Planification</t>
  </si>
  <si>
    <t xml:space="preserve">Rapport intermédiaire </t>
  </si>
  <si>
    <t xml:space="preserve">Rapport final </t>
  </si>
  <si>
    <t>Précarité</t>
  </si>
  <si>
    <t>Notification du marché à Iris Conseil Santé</t>
  </si>
  <si>
    <t xml:space="preserve">Remise d'un rapport intermédiaire </t>
  </si>
  <si>
    <t>Graphique 5 : Répartition en 2005 des produits HR par groupe fonctionnel du budget principal</t>
  </si>
  <si>
    <t>Graphique 6 : Répartition en 2005 des charges HR par groupes fonctionnels du budget principal</t>
  </si>
  <si>
    <t>Graphique 7 : Répartition entre hôpitaux excédentaires et déficitaires</t>
  </si>
  <si>
    <t>Graphique 8 : Répartition en 2005 du groupe 1 des produits HR du budget principal</t>
  </si>
  <si>
    <t>Annexe 3 : Calendrier des études du Comité d'évaluation de la T2A</t>
  </si>
  <si>
    <t>Tableau 7 : Rentabilité économique des cliniques par catégorie</t>
  </si>
  <si>
    <t>Secteur ex DG</t>
  </si>
  <si>
    <t>Secteur ex OQN</t>
  </si>
  <si>
    <t>Graphique 3 : Effets évolutifs des pratiques de codages des CMA (ciblés sur les 20 GHM)</t>
  </si>
  <si>
    <t xml:space="preserve">Graphique 2 : Analyse économétrique </t>
  </si>
  <si>
    <t>Graphique 4 : Évolution de la proportion de séjours diagnostic principal en code « symptôme » par établissement</t>
  </si>
  <si>
    <t xml:space="preserve">Graphique 1 : Évolution de la proportion de séjours de plus de 2 nuits codés avec CMA par établissement </t>
  </si>
  <si>
    <t>Évolutions</t>
  </si>
  <si>
    <t>Sources : DGCP, calculs DREES.</t>
  </si>
  <si>
    <t>Financements directement liés à l'activité</t>
  </si>
  <si>
    <t>Médicaments et dispositifs médicaux facturés en sus</t>
  </si>
  <si>
    <t>Tableau 2 : Indicateurs d'exploitation des hôpitaux publics</t>
  </si>
  <si>
    <t>Taux de valeur ajoutée (en % des produits HR)</t>
  </si>
  <si>
    <t>Taux de charges de personnel (en % des produits HR)</t>
  </si>
  <si>
    <t>Rentabilité économique (en % des produits HR)</t>
  </si>
  <si>
    <t>Tableau 3 : Indicateurs sur les investissements des hôpitaux publics et leur financement</t>
  </si>
  <si>
    <t>Capacité d'autofinancement (en % des produits HR)</t>
  </si>
  <si>
    <t>Tableau 5 : Évolution du chiffre d'affaires des cliniques privées</t>
  </si>
  <si>
    <t>Sources : Greffe des tribunaux de commerce, calculs DREES.</t>
  </si>
  <si>
    <t>Sources : Greffe des tribunaux de commerce, calculs DREES,</t>
  </si>
  <si>
    <t>Tableau 8 : Rentabilité économique médiane par région</t>
  </si>
  <si>
    <t>Tableau 12 : Évolution des comptes d'exploitation des établissements de court séjour (hors CLCC)</t>
  </si>
  <si>
    <t>Sources : Données comptables des PSPH 2001-2004, calculs DREES.</t>
  </si>
  <si>
    <t>Tableau 13 : Évolution des comptes d'exploitation des soins de suite et de réadaptation</t>
  </si>
  <si>
    <t>Note : Impact de l'année sur le taux de CMA par rapport à 2004.</t>
  </si>
  <si>
    <t>Note : impact de l'année sur le taux de CMA par rapport à 2004.</t>
  </si>
  <si>
    <t>Hôpitaux excédentaires</t>
  </si>
  <si>
    <t>Hôpitaux déficitaires</t>
  </si>
  <si>
    <t>Groupe 1</t>
  </si>
  <si>
    <t>Groupe 2</t>
  </si>
  <si>
    <t>Groupe 3</t>
  </si>
  <si>
    <t>Groupe 4</t>
  </si>
  <si>
    <t>Tableau 11 : Évolution des comptes d'exploitation des centres de lutte contre le cancer (CLCC)</t>
  </si>
  <si>
    <t>SourceS : DGCP, calculs DREES;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</si>
</sst>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000%"/>
    <numFmt numFmtId="168" formatCode="0.0%"/>
    <numFmt numFmtId="169" formatCode="_-* #,##0.0\ _€_-;\-* #,##0.0\ _€_-;_-* &quot;-&quot;??\ _€_-;_-@_-"/>
    <numFmt numFmtId="170" formatCode="#,##0.000"/>
    <numFmt numFmtId="171" formatCode="#,##0.0000"/>
    <numFmt numFmtId="172" formatCode="#,##0.00000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-* #,##0.000\ _€_-;\-* #,##0.000\ _€_-;_-* &quot;-&quot;??\ _€_-;_-@_-"/>
    <numFmt numFmtId="182" formatCode="0.0000000000"/>
    <numFmt numFmtId="183" formatCode="0.000000000"/>
    <numFmt numFmtId="184" formatCode="_-* #,##0.0\ _€_-;\-* #,##0.0\ _€_-;_-* &quot;-&quot;?\ _€_-;_-@_-"/>
    <numFmt numFmtId="185" formatCode="_-* #,##0.0000\ _€_-;\-* #,##0.0000\ _€_-;_-* &quot;-&quot;??\ _€_-;_-@_-"/>
    <numFmt numFmtId="186" formatCode="_-* #,##0.00000\ _€_-;\-* #,##0.00000\ _€_-;_-* &quot;-&quot;??\ _€_-;_-@_-"/>
    <numFmt numFmtId="187" formatCode="_-* #,##0.000000\ _€_-;\-* #,##0.000000\ _€_-;_-* &quot;-&quot;??\ _€_-;_-@_-"/>
    <numFmt numFmtId="188" formatCode="_-* #,##0.0000000\ _€_-;\-* #,##0.0000000\ _€_-;_-* &quot;-&quot;??\ _€_-;_-@_-"/>
    <numFmt numFmtId="189" formatCode="_-* #,##0.00000000\ _€_-;\-* #,##0.00000000\ _€_-;_-* &quot;-&quot;??\ _€_-;_-@_-"/>
    <numFmt numFmtId="190" formatCode="_-* #,##0.00000000\ _€_-;\-* #,##0.00000000\ _€_-;_-* &quot;-&quot;????????\ _€_-;_-@_-"/>
    <numFmt numFmtId="191" formatCode="0.000%"/>
    <numFmt numFmtId="192" formatCode="#.0,"/>
    <numFmt numFmtId="193" formatCode="&quot;Vrai&quot;;&quot;Vrai&quot;;&quot;Faux&quot;"/>
    <numFmt numFmtId="194" formatCode="&quot;Actif&quot;;&quot;Actif&quot;;&quot;Inactif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66" fontId="4" fillId="33" borderId="13" xfId="46" applyNumberFormat="1" applyFont="1" applyFill="1" applyBorder="1" applyAlignment="1" quotePrefix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69" fontId="4" fillId="33" borderId="13" xfId="46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169" fontId="4" fillId="33" borderId="17" xfId="46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13" xfId="0" applyNumberFormat="1" applyFont="1" applyFill="1" applyBorder="1" applyAlignment="1" quotePrefix="1">
      <alignment horizontal="center"/>
    </xf>
    <xf numFmtId="0" fontId="4" fillId="33" borderId="13" xfId="0" applyFont="1" applyFill="1" applyBorder="1" applyAlignment="1">
      <alignment horizontal="center"/>
    </xf>
    <xf numFmtId="180" fontId="4" fillId="33" borderId="13" xfId="52" applyNumberFormat="1" applyFont="1" applyFill="1" applyBorder="1" applyAlignment="1">
      <alignment horizontal="center"/>
    </xf>
    <xf numFmtId="168" fontId="4" fillId="33" borderId="0" xfId="52" applyNumberFormat="1" applyFont="1" applyFill="1" applyBorder="1" applyAlignment="1" quotePrefix="1">
      <alignment/>
    </xf>
    <xf numFmtId="168" fontId="4" fillId="33" borderId="0" xfId="52" applyNumberFormat="1" applyFont="1" applyFill="1" applyBorder="1" applyAlignment="1" quotePrefix="1">
      <alignment horizontal="center"/>
    </xf>
    <xf numFmtId="168" fontId="4" fillId="33" borderId="0" xfId="52" applyNumberFormat="1" applyFont="1" applyFill="1" applyBorder="1" applyAlignment="1">
      <alignment/>
    </xf>
    <xf numFmtId="168" fontId="4" fillId="33" borderId="0" xfId="52" applyNumberFormat="1" applyFont="1" applyFill="1" applyBorder="1" applyAlignment="1">
      <alignment horizontal="center"/>
    </xf>
    <xf numFmtId="1" fontId="4" fillId="33" borderId="0" xfId="52" applyNumberFormat="1" applyFont="1" applyFill="1" applyBorder="1" applyAlignment="1" quotePrefix="1">
      <alignment horizontal="center"/>
    </xf>
    <xf numFmtId="1" fontId="4" fillId="33" borderId="0" xfId="52" applyNumberFormat="1" applyFont="1" applyFill="1" applyBorder="1" applyAlignment="1" quotePrefix="1">
      <alignment/>
    </xf>
    <xf numFmtId="180" fontId="4" fillId="33" borderId="0" xfId="0" applyNumberFormat="1" applyFont="1" applyFill="1" applyBorder="1" applyAlignment="1" quotePrefix="1">
      <alignment/>
    </xf>
    <xf numFmtId="180" fontId="4" fillId="33" borderId="0" xfId="0" applyNumberFormat="1" applyFont="1" applyFill="1" applyBorder="1" applyAlignment="1" quotePrefix="1">
      <alignment horizontal="center"/>
    </xf>
    <xf numFmtId="1" fontId="4" fillId="33" borderId="0" xfId="0" applyNumberFormat="1" applyFont="1" applyFill="1" applyBorder="1" applyAlignment="1" quotePrefix="1">
      <alignment horizontal="center"/>
    </xf>
    <xf numFmtId="0" fontId="4" fillId="33" borderId="0" xfId="0" applyNumberFormat="1" applyFont="1" applyFill="1" applyBorder="1" applyAlignment="1" quotePrefix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10" fontId="4" fillId="33" borderId="11" xfId="52" applyNumberFormat="1" applyFont="1" applyFill="1" applyBorder="1" applyAlignment="1">
      <alignment horizontal="center"/>
    </xf>
    <xf numFmtId="10" fontId="4" fillId="33" borderId="11" xfId="52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9" fontId="6" fillId="33" borderId="0" xfId="52" applyFont="1" applyFill="1" applyAlignment="1" quotePrefix="1">
      <alignment horizontal="center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9" fontId="6" fillId="33" borderId="13" xfId="52" applyFont="1" applyFill="1" applyBorder="1" applyAlignment="1" quotePrefix="1">
      <alignment horizontal="center"/>
    </xf>
    <xf numFmtId="10" fontId="6" fillId="33" borderId="13" xfId="52" applyNumberFormat="1" applyFont="1" applyFill="1" applyBorder="1" applyAlignment="1" quotePrefix="1">
      <alignment horizontal="center"/>
    </xf>
    <xf numFmtId="0" fontId="7" fillId="33" borderId="13" xfId="0" applyNumberFormat="1" applyFont="1" applyFill="1" applyBorder="1" applyAlignment="1">
      <alignment horizontal="left"/>
    </xf>
    <xf numFmtId="0" fontId="7" fillId="33" borderId="17" xfId="0" applyNumberFormat="1" applyFont="1" applyFill="1" applyBorder="1" applyAlignment="1">
      <alignment horizontal="left"/>
    </xf>
    <xf numFmtId="9" fontId="6" fillId="33" borderId="17" xfId="52" applyFont="1" applyFill="1" applyBorder="1" applyAlignment="1" quotePrefix="1">
      <alignment horizontal="center"/>
    </xf>
    <xf numFmtId="10" fontId="6" fillId="33" borderId="17" xfId="52" applyNumberFormat="1" applyFont="1" applyFill="1" applyBorder="1" applyAlignment="1" quotePrefix="1">
      <alignment horizontal="center"/>
    </xf>
    <xf numFmtId="0" fontId="7" fillId="33" borderId="13" xfId="0" applyFont="1" applyFill="1" applyBorder="1" applyAlignment="1">
      <alignment horizontal="left"/>
    </xf>
    <xf numFmtId="3" fontId="6" fillId="33" borderId="17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wrapText="1"/>
    </xf>
    <xf numFmtId="168" fontId="4" fillId="33" borderId="13" xfId="52" applyNumberFormat="1" applyFont="1" applyFill="1" applyBorder="1" applyAlignment="1">
      <alignment horizontal="center"/>
    </xf>
    <xf numFmtId="168" fontId="4" fillId="33" borderId="17" xfId="52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33" borderId="12" xfId="0" applyNumberFormat="1" applyFont="1" applyFill="1" applyBorder="1" applyAlignment="1">
      <alignment horizontal="left"/>
    </xf>
    <xf numFmtId="0" fontId="7" fillId="33" borderId="21" xfId="0" applyNumberFormat="1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/>
    </xf>
    <xf numFmtId="0" fontId="6" fillId="33" borderId="2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 quotePrefix="1">
      <alignment horizontal="center"/>
    </xf>
    <xf numFmtId="0" fontId="6" fillId="33" borderId="17" xfId="0" applyNumberFormat="1" applyFont="1" applyFill="1" applyBorder="1" applyAlignment="1" quotePrefix="1">
      <alignment horizontal="center"/>
    </xf>
    <xf numFmtId="9" fontId="6" fillId="33" borderId="0" xfId="52" applyFont="1" applyFill="1" applyBorder="1" applyAlignment="1" quotePrefix="1">
      <alignment horizontal="center"/>
    </xf>
    <xf numFmtId="9" fontId="4" fillId="33" borderId="23" xfId="52" applyFont="1" applyFill="1" applyBorder="1" applyAlignment="1">
      <alignment horizontal="center"/>
    </xf>
    <xf numFmtId="9" fontId="6" fillId="33" borderId="23" xfId="52" applyFont="1" applyFill="1" applyBorder="1" applyAlignment="1" quotePrefix="1">
      <alignment horizontal="center"/>
    </xf>
    <xf numFmtId="9" fontId="6" fillId="33" borderId="24" xfId="52" applyFont="1" applyFill="1" applyBorder="1" applyAlignment="1" quotePrefix="1">
      <alignment horizontal="center"/>
    </xf>
    <xf numFmtId="9" fontId="4" fillId="33" borderId="25" xfId="52" applyFont="1" applyFill="1" applyBorder="1" applyAlignment="1">
      <alignment horizontal="center"/>
    </xf>
    <xf numFmtId="9" fontId="4" fillId="33" borderId="13" xfId="52" applyFont="1" applyFill="1" applyBorder="1" applyAlignment="1">
      <alignment horizontal="center"/>
    </xf>
    <xf numFmtId="9" fontId="4" fillId="33" borderId="17" xfId="52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168" fontId="4" fillId="33" borderId="19" xfId="52" applyNumberFormat="1" applyFont="1" applyFill="1" applyBorder="1" applyAlignment="1">
      <alignment horizontal="center"/>
    </xf>
    <xf numFmtId="168" fontId="4" fillId="33" borderId="26" xfId="52" applyNumberFormat="1" applyFont="1" applyFill="1" applyBorder="1" applyAlignment="1">
      <alignment horizontal="center"/>
    </xf>
    <xf numFmtId="180" fontId="4" fillId="33" borderId="19" xfId="46" applyNumberFormat="1" applyFont="1" applyFill="1" applyBorder="1" applyAlignment="1">
      <alignment horizontal="center"/>
    </xf>
    <xf numFmtId="180" fontId="4" fillId="33" borderId="18" xfId="46" applyNumberFormat="1" applyFont="1" applyFill="1" applyBorder="1" applyAlignment="1">
      <alignment horizontal="center"/>
    </xf>
    <xf numFmtId="168" fontId="4" fillId="33" borderId="12" xfId="52" applyNumberFormat="1" applyFont="1" applyFill="1" applyBorder="1" applyAlignment="1">
      <alignment horizontal="center"/>
    </xf>
    <xf numFmtId="180" fontId="4" fillId="33" borderId="12" xfId="46" applyNumberFormat="1" applyFont="1" applyFill="1" applyBorder="1" applyAlignment="1">
      <alignment horizontal="center"/>
    </xf>
    <xf numFmtId="180" fontId="4" fillId="33" borderId="13" xfId="46" applyNumberFormat="1" applyFont="1" applyFill="1" applyBorder="1" applyAlignment="1">
      <alignment horizontal="center"/>
    </xf>
    <xf numFmtId="168" fontId="4" fillId="33" borderId="21" xfId="52" applyNumberFormat="1" applyFont="1" applyFill="1" applyBorder="1" applyAlignment="1">
      <alignment horizontal="center"/>
    </xf>
    <xf numFmtId="168" fontId="4" fillId="33" borderId="24" xfId="52" applyNumberFormat="1" applyFont="1" applyFill="1" applyBorder="1" applyAlignment="1">
      <alignment horizontal="center"/>
    </xf>
    <xf numFmtId="180" fontId="4" fillId="33" borderId="21" xfId="46" applyNumberFormat="1" applyFont="1" applyFill="1" applyBorder="1" applyAlignment="1">
      <alignment horizontal="center"/>
    </xf>
    <xf numFmtId="180" fontId="4" fillId="33" borderId="17" xfId="46" applyNumberFormat="1" applyFont="1" applyFill="1" applyBorder="1" applyAlignment="1">
      <alignment horizontal="center"/>
    </xf>
    <xf numFmtId="168" fontId="4" fillId="33" borderId="0" xfId="52" applyNumberFormat="1" applyFont="1" applyFill="1" applyAlignment="1">
      <alignment horizontal="center"/>
    </xf>
    <xf numFmtId="180" fontId="4" fillId="33" borderId="0" xfId="46" applyNumberFormat="1" applyFont="1" applyFill="1" applyAlignment="1">
      <alignment horizontal="center"/>
    </xf>
    <xf numFmtId="0" fontId="3" fillId="33" borderId="14" xfId="0" applyFont="1" applyFill="1" applyBorder="1" applyAlignment="1">
      <alignment/>
    </xf>
    <xf numFmtId="168" fontId="4" fillId="33" borderId="15" xfId="52" applyNumberFormat="1" applyFont="1" applyFill="1" applyBorder="1" applyAlignment="1">
      <alignment horizontal="center"/>
    </xf>
    <xf numFmtId="180" fontId="4" fillId="33" borderId="15" xfId="46" applyNumberFormat="1" applyFont="1" applyFill="1" applyBorder="1" applyAlignment="1">
      <alignment horizontal="center"/>
    </xf>
    <xf numFmtId="180" fontId="4" fillId="33" borderId="16" xfId="46" applyNumberFormat="1" applyFont="1" applyFill="1" applyBorder="1" applyAlignment="1">
      <alignment horizontal="center"/>
    </xf>
    <xf numFmtId="168" fontId="4" fillId="33" borderId="18" xfId="52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168" fontId="4" fillId="33" borderId="0" xfId="52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168" fontId="4" fillId="33" borderId="18" xfId="52" applyNumberFormat="1" applyFont="1" applyFill="1" applyBorder="1" applyAlignment="1">
      <alignment horizontal="center"/>
    </xf>
    <xf numFmtId="168" fontId="4" fillId="33" borderId="13" xfId="52" applyNumberFormat="1" applyFont="1" applyFill="1" applyBorder="1" applyAlignment="1">
      <alignment horizontal="center"/>
    </xf>
    <xf numFmtId="168" fontId="4" fillId="33" borderId="17" xfId="52" applyNumberFormat="1" applyFont="1" applyFill="1" applyBorder="1" applyAlignment="1">
      <alignment horizontal="center"/>
    </xf>
    <xf numFmtId="173" fontId="6" fillId="33" borderId="13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7" xfId="0" applyNumberFormat="1" applyFont="1" applyFill="1" applyBorder="1" applyAlignment="1">
      <alignment horizontal="center"/>
    </xf>
    <xf numFmtId="173" fontId="4" fillId="33" borderId="17" xfId="0" applyNumberFormat="1" applyFont="1" applyFill="1" applyBorder="1" applyAlignment="1">
      <alignment horizontal="center"/>
    </xf>
    <xf numFmtId="180" fontId="4" fillId="33" borderId="18" xfId="0" applyNumberFormat="1" applyFont="1" applyFill="1" applyBorder="1" applyAlignment="1">
      <alignment horizontal="center"/>
    </xf>
    <xf numFmtId="180" fontId="4" fillId="33" borderId="13" xfId="46" applyNumberFormat="1" applyFont="1" applyFill="1" applyBorder="1" applyAlignment="1">
      <alignment horizontal="center"/>
    </xf>
    <xf numFmtId="180" fontId="4" fillId="33" borderId="17" xfId="46" applyNumberFormat="1" applyFont="1" applyFill="1" applyBorder="1" applyAlignment="1">
      <alignment horizontal="center"/>
    </xf>
    <xf numFmtId="180" fontId="4" fillId="33" borderId="0" xfId="0" applyNumberFormat="1" applyFont="1" applyFill="1" applyAlignment="1">
      <alignment horizontal="center"/>
    </xf>
    <xf numFmtId="180" fontId="4" fillId="33" borderId="0" xfId="46" applyNumberFormat="1" applyFont="1" applyFill="1" applyAlignment="1">
      <alignment horizontal="center"/>
    </xf>
    <xf numFmtId="180" fontId="4" fillId="33" borderId="18" xfId="46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80" fontId="4" fillId="33" borderId="17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0" xfId="0" applyFont="1" applyFill="1" applyBorder="1" applyAlignment="1" quotePrefix="1">
      <alignment horizontal="right" vertical="center"/>
    </xf>
    <xf numFmtId="0" fontId="3" fillId="33" borderId="0" xfId="0" applyFont="1" applyFill="1" applyBorder="1" applyAlignment="1" quotePrefix="1">
      <alignment horizontal="right" vertical="center"/>
    </xf>
    <xf numFmtId="180" fontId="3" fillId="33" borderId="11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68" fontId="3" fillId="33" borderId="11" xfId="0" applyNumberFormat="1" applyFont="1" applyFill="1" applyBorder="1" applyAlignment="1">
      <alignment horizontal="center" vertical="center"/>
    </xf>
    <xf numFmtId="168" fontId="4" fillId="33" borderId="11" xfId="0" applyNumberFormat="1" applyFont="1" applyFill="1" applyBorder="1" applyAlignment="1">
      <alignment horizontal="center" vertical="center"/>
    </xf>
    <xf numFmtId="168" fontId="5" fillId="33" borderId="13" xfId="0" applyNumberFormat="1" applyFont="1" applyFill="1" applyBorder="1" applyAlignment="1">
      <alignment horizontal="center" vertical="center"/>
    </xf>
    <xf numFmtId="168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6" xfId="0" applyFont="1" applyFill="1" applyBorder="1" applyAlignment="1" quotePrefix="1">
      <alignment horizontal="right" vertical="center"/>
    </xf>
    <xf numFmtId="168" fontId="3" fillId="33" borderId="18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4" xfId="0" applyFont="1" applyFill="1" applyBorder="1" applyAlignment="1" quotePrefix="1">
      <alignment horizontal="right" vertical="center"/>
    </xf>
    <xf numFmtId="168" fontId="5" fillId="33" borderId="1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33" borderId="11" xfId="0" applyFont="1" applyFill="1" applyBorder="1" applyAlignment="1" quotePrefix="1">
      <alignment horizontal="right" vertical="center"/>
    </xf>
    <xf numFmtId="0" fontId="3" fillId="33" borderId="15" xfId="0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8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 quotePrefix="1">
      <alignment horizontal="center" vertical="center"/>
    </xf>
    <xf numFmtId="180" fontId="4" fillId="33" borderId="31" xfId="0" applyNumberFormat="1" applyFont="1" applyFill="1" applyBorder="1" applyAlignment="1">
      <alignment horizontal="center" vertical="center"/>
    </xf>
    <xf numFmtId="180" fontId="4" fillId="33" borderId="31" xfId="0" applyNumberFormat="1" applyFont="1" applyFill="1" applyBorder="1" applyAlignment="1" quotePrefix="1">
      <alignment horizontal="center" vertical="center"/>
    </xf>
    <xf numFmtId="180" fontId="4" fillId="33" borderId="0" xfId="0" applyNumberFormat="1" applyFont="1" applyFill="1" applyBorder="1" applyAlignment="1" quotePrefix="1">
      <alignment vertical="center"/>
    </xf>
    <xf numFmtId="0" fontId="3" fillId="33" borderId="32" xfId="0" applyFont="1" applyFill="1" applyBorder="1" applyAlignment="1">
      <alignment vertical="center"/>
    </xf>
    <xf numFmtId="180" fontId="4" fillId="33" borderId="33" xfId="0" applyNumberFormat="1" applyFont="1" applyFill="1" applyBorder="1" applyAlignment="1" quotePrefix="1">
      <alignment horizontal="center" vertical="center"/>
    </xf>
    <xf numFmtId="180" fontId="4" fillId="33" borderId="3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9" fontId="4" fillId="33" borderId="0" xfId="46" applyNumberFormat="1" applyFont="1" applyFill="1" applyBorder="1" applyAlignment="1">
      <alignment horizontal="center"/>
    </xf>
    <xf numFmtId="180" fontId="4" fillId="33" borderId="0" xfId="46" applyNumberFormat="1" applyFont="1" applyFill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80" fontId="4" fillId="33" borderId="17" xfId="52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 quotePrefix="1">
      <alignment horizontal="center"/>
    </xf>
    <xf numFmtId="168" fontId="4" fillId="33" borderId="24" xfId="0" applyNumberFormat="1" applyFont="1" applyFill="1" applyBorder="1" applyAlignment="1">
      <alignment horizontal="center"/>
    </xf>
    <xf numFmtId="180" fontId="4" fillId="33" borderId="18" xfId="52" applyNumberFormat="1" applyFont="1" applyFill="1" applyBorder="1" applyAlignment="1">
      <alignment horizontal="center"/>
    </xf>
    <xf numFmtId="169" fontId="4" fillId="33" borderId="18" xfId="46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/>
    </xf>
    <xf numFmtId="0" fontId="4" fillId="33" borderId="17" xfId="46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66" fontId="4" fillId="33" borderId="17" xfId="46" applyNumberFormat="1" applyFont="1" applyFill="1" applyBorder="1" applyAlignment="1">
      <alignment horizontal="center"/>
    </xf>
    <xf numFmtId="173" fontId="4" fillId="33" borderId="24" xfId="0" applyNumberFormat="1" applyFont="1" applyFill="1" applyBorder="1" applyAlignment="1">
      <alignment horizontal="center"/>
    </xf>
    <xf numFmtId="180" fontId="4" fillId="33" borderId="24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4" xfId="0" applyNumberFormat="1" applyFont="1" applyBorder="1" applyAlignment="1">
      <alignment horizontal="center" vertical="center" wrapText="1"/>
    </xf>
    <xf numFmtId="0" fontId="4" fillId="34" borderId="35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3" fillId="34" borderId="44" xfId="0" applyNumberFormat="1" applyFont="1" applyFill="1" applyBorder="1" applyAlignment="1">
      <alignment horizontal="center" vertical="center" wrapText="1"/>
    </xf>
    <xf numFmtId="0" fontId="4" fillId="34" borderId="46" xfId="0" applyNumberFormat="1" applyFont="1" applyFill="1" applyBorder="1" applyAlignment="1">
      <alignment horizontal="center" vertical="center" wrapText="1"/>
    </xf>
    <xf numFmtId="0" fontId="4" fillId="34" borderId="47" xfId="0" applyNumberFormat="1" applyFont="1" applyFill="1" applyBorder="1" applyAlignment="1">
      <alignment horizontal="center" vertical="center" wrapText="1"/>
    </xf>
    <xf numFmtId="0" fontId="3" fillId="34" borderId="40" xfId="0" applyNumberFormat="1" applyFont="1" applyFill="1" applyBorder="1" applyAlignment="1">
      <alignment horizontal="center" vertical="center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/>
    </xf>
    <xf numFmtId="2" fontId="4" fillId="33" borderId="0" xfId="46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4" fillId="33" borderId="23" xfId="46" applyNumberFormat="1" applyFont="1" applyFill="1" applyBorder="1" applyAlignment="1">
      <alignment horizontal="center"/>
    </xf>
    <xf numFmtId="2" fontId="4" fillId="33" borderId="24" xfId="46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2" fontId="4" fillId="33" borderId="25" xfId="46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33" borderId="26" xfId="46" applyNumberFormat="1" applyFont="1" applyFill="1" applyBorder="1" applyAlignment="1">
      <alignment horizontal="center"/>
    </xf>
    <xf numFmtId="2" fontId="4" fillId="33" borderId="27" xfId="46" applyNumberFormat="1" applyFont="1" applyFill="1" applyBorder="1" applyAlignment="1">
      <alignment horizontal="center"/>
    </xf>
    <xf numFmtId="2" fontId="4" fillId="33" borderId="0" xfId="52" applyNumberFormat="1" applyFont="1" applyFill="1" applyAlignment="1">
      <alignment horizontal="center"/>
    </xf>
    <xf numFmtId="2" fontId="4" fillId="33" borderId="26" xfId="52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3" borderId="0" xfId="46" applyNumberFormat="1" applyFont="1" applyFill="1" applyAlignment="1">
      <alignment horizontal="center"/>
    </xf>
    <xf numFmtId="2" fontId="4" fillId="33" borderId="0" xfId="52" applyNumberFormat="1" applyFont="1" applyFill="1" applyBorder="1" applyAlignment="1">
      <alignment horizontal="center"/>
    </xf>
    <xf numFmtId="2" fontId="4" fillId="33" borderId="23" xfId="52" applyNumberFormat="1" applyFont="1" applyFill="1" applyBorder="1" applyAlignment="1">
      <alignment horizontal="center"/>
    </xf>
    <xf numFmtId="2" fontId="4" fillId="33" borderId="24" xfId="52" applyNumberFormat="1" applyFont="1" applyFill="1" applyBorder="1" applyAlignment="1">
      <alignment horizontal="center"/>
    </xf>
    <xf numFmtId="2" fontId="4" fillId="33" borderId="25" xfId="52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168" fontId="4" fillId="33" borderId="26" xfId="52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4" fontId="4" fillId="33" borderId="26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180" fontId="4" fillId="33" borderId="26" xfId="0" applyNumberFormat="1" applyFont="1" applyFill="1" applyBorder="1" applyAlignment="1">
      <alignment horizontal="center"/>
    </xf>
    <xf numFmtId="180" fontId="4" fillId="33" borderId="27" xfId="0" applyNumberFormat="1" applyFont="1" applyFill="1" applyBorder="1" applyAlignment="1">
      <alignment horizontal="center"/>
    </xf>
    <xf numFmtId="180" fontId="4" fillId="33" borderId="23" xfId="46" applyNumberFormat="1" applyFont="1" applyFill="1" applyBorder="1" applyAlignment="1">
      <alignment horizontal="center"/>
    </xf>
    <xf numFmtId="180" fontId="4" fillId="33" borderId="24" xfId="46" applyNumberFormat="1" applyFont="1" applyFill="1" applyBorder="1" applyAlignment="1">
      <alignment horizontal="center"/>
    </xf>
    <xf numFmtId="180" fontId="4" fillId="33" borderId="25" xfId="46" applyNumberFormat="1" applyFont="1" applyFill="1" applyBorder="1" applyAlignment="1">
      <alignment horizontal="center"/>
    </xf>
    <xf numFmtId="180" fontId="4" fillId="33" borderId="26" xfId="46" applyNumberFormat="1" applyFont="1" applyFill="1" applyBorder="1" applyAlignment="1">
      <alignment horizontal="center"/>
    </xf>
    <xf numFmtId="180" fontId="4" fillId="33" borderId="27" xfId="46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4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34" borderId="43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 wrapText="1"/>
    </xf>
    <xf numFmtId="0" fontId="4" fillId="34" borderId="42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/>
    </xf>
    <xf numFmtId="0" fontId="3" fillId="34" borderId="42" xfId="0" applyNumberFormat="1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4" borderId="5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/>
    </xf>
    <xf numFmtId="0" fontId="4" fillId="34" borderId="5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53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3" fillId="34" borderId="5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58" xfId="0" applyFont="1" applyBorder="1" applyAlignment="1">
      <alignment/>
    </xf>
    <xf numFmtId="0" fontId="3" fillId="34" borderId="59" xfId="0" applyNumberFormat="1" applyFont="1" applyFill="1" applyBorder="1" applyAlignment="1">
      <alignment horizontal="center" vertical="center" wrapText="1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0" xfId="0" applyFont="1" applyAlignment="1">
      <alignment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3" fillId="34" borderId="63" xfId="0" applyNumberFormat="1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34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247650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352800"/>
          <a:ext cx="490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Greffes des tribunaux de commerce, SAE 2005, calculs Drees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7</xdr:col>
      <xdr:colOff>495300</xdr:colOff>
      <xdr:row>29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5429250"/>
          <a:ext cx="649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Greffes des tribunaux de commerce, SAE 2005, calculs DREES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2524125"/>
          <a:ext cx="3771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Greffes des tribunaux de commerce, calculs DREES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5.7109375" style="33" customWidth="1"/>
    <col min="2" max="2" width="14.00390625" style="33" customWidth="1"/>
    <col min="3" max="3" width="13.8515625" style="33" customWidth="1"/>
    <col min="4" max="16384" width="11.421875" style="33" customWidth="1"/>
  </cols>
  <sheetData>
    <row r="1" spans="1:8" ht="12.75">
      <c r="A1" s="3" t="s">
        <v>191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4"/>
      <c r="B3" s="36">
        <v>2003</v>
      </c>
      <c r="C3" s="36">
        <v>2004</v>
      </c>
      <c r="D3" s="36">
        <v>2005</v>
      </c>
      <c r="E3" s="2"/>
      <c r="F3" s="2"/>
      <c r="G3" s="2"/>
      <c r="H3" s="2"/>
    </row>
    <row r="4" spans="1:8" ht="12.75">
      <c r="A4" s="4" t="s">
        <v>186</v>
      </c>
      <c r="B4" s="34">
        <v>0.2194</v>
      </c>
      <c r="C4" s="34">
        <v>0.2231</v>
      </c>
      <c r="D4" s="35">
        <v>0.2291</v>
      </c>
      <c r="E4" s="2"/>
      <c r="F4" s="2"/>
      <c r="G4" s="2"/>
      <c r="H4" s="2"/>
    </row>
    <row r="5" spans="1:8" ht="12.75">
      <c r="A5" s="4" t="s">
        <v>187</v>
      </c>
      <c r="B5" s="34">
        <v>0.0724</v>
      </c>
      <c r="C5" s="34">
        <v>0.0698</v>
      </c>
      <c r="D5" s="35">
        <v>0.0742</v>
      </c>
      <c r="E5" s="2"/>
      <c r="F5" s="2"/>
      <c r="G5" s="2"/>
      <c r="H5" s="2"/>
    </row>
    <row r="6" spans="1:8" ht="12.75">
      <c r="A6" s="2"/>
      <c r="B6" s="16"/>
      <c r="C6" s="16"/>
      <c r="D6" s="2"/>
      <c r="E6" s="2"/>
      <c r="F6" s="2"/>
      <c r="G6" s="2"/>
      <c r="H6" s="2"/>
    </row>
    <row r="7" spans="1:8" ht="12.75">
      <c r="A7" s="30"/>
      <c r="B7" s="2"/>
      <c r="C7" s="2"/>
      <c r="D7" s="2"/>
      <c r="E7" s="2"/>
      <c r="F7" s="2"/>
      <c r="G7" s="2"/>
      <c r="H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3.7109375" style="2" customWidth="1"/>
    <col min="2" max="5" width="9.7109375" style="2" customWidth="1"/>
    <col min="6" max="7" width="9.57421875" style="2" customWidth="1"/>
    <col min="8" max="16384" width="11.421875" style="2" customWidth="1"/>
  </cols>
  <sheetData>
    <row r="1" ht="11.25">
      <c r="A1" s="3" t="s">
        <v>196</v>
      </c>
    </row>
    <row r="2" ht="11.25">
      <c r="A2" s="3"/>
    </row>
    <row r="3" spans="1:7" ht="11.25">
      <c r="A3" s="49"/>
      <c r="B3" s="287" t="s">
        <v>1</v>
      </c>
      <c r="C3" s="287"/>
      <c r="D3" s="287"/>
      <c r="E3" s="287"/>
      <c r="F3" s="287" t="s">
        <v>192</v>
      </c>
      <c r="G3" s="287"/>
    </row>
    <row r="4" spans="1:7" ht="22.5">
      <c r="A4" s="52"/>
      <c r="B4" s="80">
        <v>2005</v>
      </c>
      <c r="C4" s="80">
        <v>2004</v>
      </c>
      <c r="D4" s="80">
        <v>2003</v>
      </c>
      <c r="E4" s="80">
        <v>2002</v>
      </c>
      <c r="F4" s="81" t="s">
        <v>2</v>
      </c>
      <c r="G4" s="81" t="s">
        <v>3</v>
      </c>
    </row>
    <row r="5" spans="2:7" ht="11.25">
      <c r="B5" s="16"/>
      <c r="C5" s="16"/>
      <c r="D5" s="16"/>
      <c r="E5" s="16"/>
      <c r="F5" s="16"/>
      <c r="G5" s="16"/>
    </row>
    <row r="6" spans="1:7" ht="11.25">
      <c r="A6" s="82" t="s">
        <v>197</v>
      </c>
      <c r="B6" s="83"/>
      <c r="C6" s="83"/>
      <c r="D6" s="83"/>
      <c r="E6" s="83"/>
      <c r="F6" s="83"/>
      <c r="G6" s="84"/>
    </row>
    <row r="7" spans="1:7" ht="11.25">
      <c r="A7" s="85" t="s">
        <v>5</v>
      </c>
      <c r="B7" s="86">
        <v>0.7616236758463131</v>
      </c>
      <c r="C7" s="87">
        <v>0.7674217909264736</v>
      </c>
      <c r="D7" s="87">
        <v>0.769648066276265</v>
      </c>
      <c r="E7" s="87">
        <v>0.772409238532995</v>
      </c>
      <c r="F7" s="88">
        <f aca="true" t="shared" si="0" ref="F7:F15">(B7-C7)*100</f>
        <v>-0.5798115080160482</v>
      </c>
      <c r="G7" s="89">
        <f aca="true" t="shared" si="1" ref="G7:G15">(B7-E7)*100</f>
        <v>-1.078556268668196</v>
      </c>
    </row>
    <row r="8" spans="1:7" ht="11.25">
      <c r="A8" s="6" t="s">
        <v>6</v>
      </c>
      <c r="B8" s="90">
        <v>0.7309939532624395</v>
      </c>
      <c r="C8" s="23">
        <v>0.7459689460798409</v>
      </c>
      <c r="D8" s="23">
        <v>0.7566663526814176</v>
      </c>
      <c r="E8" s="23">
        <v>0.7779029308912419</v>
      </c>
      <c r="F8" s="91">
        <f t="shared" si="0"/>
        <v>-1.4974992817401334</v>
      </c>
      <c r="G8" s="92">
        <f t="shared" si="1"/>
        <v>-4.690897762880231</v>
      </c>
    </row>
    <row r="9" spans="1:7" ht="11.25">
      <c r="A9" s="6" t="s">
        <v>7</v>
      </c>
      <c r="B9" s="90">
        <v>0.7501038601383601</v>
      </c>
      <c r="C9" s="23">
        <v>0.7579721042793274</v>
      </c>
      <c r="D9" s="23">
        <v>0.7615723677547278</v>
      </c>
      <c r="E9" s="23">
        <v>0.7632163304951679</v>
      </c>
      <c r="F9" s="91">
        <f t="shared" si="0"/>
        <v>-0.7868244140967318</v>
      </c>
      <c r="G9" s="92">
        <f t="shared" si="1"/>
        <v>-1.3112470356807848</v>
      </c>
    </row>
    <row r="10" spans="1:7" ht="11.25">
      <c r="A10" s="6" t="s">
        <v>8</v>
      </c>
      <c r="B10" s="90">
        <v>0.7715301900073087</v>
      </c>
      <c r="C10" s="23">
        <v>0.7772426043832512</v>
      </c>
      <c r="D10" s="23">
        <v>0.7788128055149476</v>
      </c>
      <c r="E10" s="23">
        <v>0.7774292030571981</v>
      </c>
      <c r="F10" s="91">
        <f t="shared" si="0"/>
        <v>-0.5712414375942498</v>
      </c>
      <c r="G10" s="92">
        <f t="shared" si="1"/>
        <v>-0.5899013049889379</v>
      </c>
    </row>
    <row r="11" spans="1:7" ht="11.25">
      <c r="A11" s="6" t="s">
        <v>9</v>
      </c>
      <c r="B11" s="90">
        <v>0.7524256517382184</v>
      </c>
      <c r="C11" s="23">
        <v>0.7594710453472521</v>
      </c>
      <c r="D11" s="23">
        <v>0.7601512340433372</v>
      </c>
      <c r="E11" s="23">
        <v>0.7664724695295873</v>
      </c>
      <c r="F11" s="91">
        <f t="shared" si="0"/>
        <v>-0.7045393609033668</v>
      </c>
      <c r="G11" s="92">
        <f t="shared" si="1"/>
        <v>-1.4046817791368849</v>
      </c>
    </row>
    <row r="12" spans="1:7" ht="11.25">
      <c r="A12" s="6" t="s">
        <v>10</v>
      </c>
      <c r="B12" s="90">
        <v>0.738</v>
      </c>
      <c r="C12" s="23">
        <v>0.725</v>
      </c>
      <c r="D12" s="23">
        <v>0.728</v>
      </c>
      <c r="E12" s="23">
        <v>0.724</v>
      </c>
      <c r="F12" s="91">
        <f t="shared" si="0"/>
        <v>1.3000000000000012</v>
      </c>
      <c r="G12" s="92">
        <v>1.5</v>
      </c>
    </row>
    <row r="13" spans="1:7" ht="11.25">
      <c r="A13" s="6" t="s">
        <v>11</v>
      </c>
      <c r="B13" s="90">
        <v>0.756</v>
      </c>
      <c r="C13" s="23">
        <v>0.75</v>
      </c>
      <c r="D13" s="23">
        <v>0.743</v>
      </c>
      <c r="E13" s="23">
        <v>0.741</v>
      </c>
      <c r="F13" s="91">
        <f t="shared" si="0"/>
        <v>0.6000000000000005</v>
      </c>
      <c r="G13" s="92">
        <f t="shared" si="1"/>
        <v>1.5000000000000013</v>
      </c>
    </row>
    <row r="14" spans="1:7" ht="11.25">
      <c r="A14" s="6" t="s">
        <v>12</v>
      </c>
      <c r="B14" s="90">
        <v>0.858968847725236</v>
      </c>
      <c r="C14" s="23">
        <v>0.8608490644840009</v>
      </c>
      <c r="D14" s="23">
        <v>0.8595948866109189</v>
      </c>
      <c r="E14" s="23">
        <v>0.857950369529514</v>
      </c>
      <c r="F14" s="91">
        <f t="shared" si="0"/>
        <v>-0.188021675876493</v>
      </c>
      <c r="G14" s="92">
        <f t="shared" si="1"/>
        <v>0.10184781957219835</v>
      </c>
    </row>
    <row r="15" spans="1:7" ht="11.25">
      <c r="A15" s="52" t="s">
        <v>35</v>
      </c>
      <c r="B15" s="93">
        <v>0.678855264049993</v>
      </c>
      <c r="C15" s="94">
        <v>0.6776422044819199</v>
      </c>
      <c r="D15" s="94">
        <v>0.6755633816964216</v>
      </c>
      <c r="E15" s="94">
        <v>0.6730770931190591</v>
      </c>
      <c r="F15" s="95">
        <f t="shared" si="0"/>
        <v>0.12130595680730494</v>
      </c>
      <c r="G15" s="96">
        <f t="shared" si="1"/>
        <v>0.5778170930933912</v>
      </c>
    </row>
    <row r="16" spans="2:7" ht="11.25">
      <c r="B16" s="97"/>
      <c r="C16" s="97"/>
      <c r="D16" s="97"/>
      <c r="E16" s="97"/>
      <c r="F16" s="98"/>
      <c r="G16" s="98"/>
    </row>
    <row r="17" spans="1:7" ht="11.25">
      <c r="A17" s="99" t="s">
        <v>198</v>
      </c>
      <c r="B17" s="100"/>
      <c r="C17" s="100"/>
      <c r="D17" s="100"/>
      <c r="E17" s="100"/>
      <c r="F17" s="101"/>
      <c r="G17" s="102"/>
    </row>
    <row r="18" spans="1:7" ht="11.25">
      <c r="A18" s="6" t="s">
        <v>5</v>
      </c>
      <c r="B18" s="103">
        <v>0.6829259503895869</v>
      </c>
      <c r="C18" s="103">
        <v>0.6822007609505023</v>
      </c>
      <c r="D18" s="103">
        <v>0.6943857386164616</v>
      </c>
      <c r="E18" s="103">
        <v>0.6995909479703286</v>
      </c>
      <c r="F18" s="89">
        <f aca="true" t="shared" si="2" ref="F18:F26">(B18-C18)*100</f>
        <v>0.0725189439084617</v>
      </c>
      <c r="G18" s="89">
        <f aca="true" t="shared" si="3" ref="G18:G26">(B18-E18)*100</f>
        <v>-1.6664997580741692</v>
      </c>
    </row>
    <row r="19" spans="1:7" ht="11.25">
      <c r="A19" s="6" t="s">
        <v>6</v>
      </c>
      <c r="B19" s="55">
        <v>0.6493545792931295</v>
      </c>
      <c r="C19" s="55">
        <v>0.6439806613115379</v>
      </c>
      <c r="D19" s="55">
        <v>0.6676421837321151</v>
      </c>
      <c r="E19" s="55">
        <v>0.6682947590293794</v>
      </c>
      <c r="F19" s="92">
        <f t="shared" si="2"/>
        <v>0.5373917981591592</v>
      </c>
      <c r="G19" s="92">
        <f t="shared" si="3"/>
        <v>-1.8940179736249951</v>
      </c>
    </row>
    <row r="20" spans="1:7" ht="11.25">
      <c r="A20" s="6" t="s">
        <v>7</v>
      </c>
      <c r="B20" s="55">
        <v>0.667089032768923</v>
      </c>
      <c r="C20" s="55">
        <v>0.664963907256073</v>
      </c>
      <c r="D20" s="55">
        <v>0.675797447525595</v>
      </c>
      <c r="E20" s="55">
        <v>0.6811128699604079</v>
      </c>
      <c r="F20" s="92">
        <f t="shared" si="2"/>
        <v>0.21251255128499347</v>
      </c>
      <c r="G20" s="92">
        <f t="shared" si="3"/>
        <v>-1.4023837191484922</v>
      </c>
    </row>
    <row r="21" spans="1:7" ht="11.25">
      <c r="A21" s="6" t="s">
        <v>8</v>
      </c>
      <c r="B21" s="55">
        <v>0.6780004421919098</v>
      </c>
      <c r="C21" s="55">
        <v>0.6795418980551516</v>
      </c>
      <c r="D21" s="55">
        <v>0.6913609326407505</v>
      </c>
      <c r="E21" s="55">
        <v>0.6982364179988397</v>
      </c>
      <c r="F21" s="92">
        <f t="shared" si="2"/>
        <v>-0.15414558632418363</v>
      </c>
      <c r="G21" s="92">
        <f t="shared" si="3"/>
        <v>-2.023597580692993</v>
      </c>
    </row>
    <row r="22" spans="1:7" ht="11.25">
      <c r="A22" s="6" t="s">
        <v>9</v>
      </c>
      <c r="B22" s="55">
        <v>0.6745996230910679</v>
      </c>
      <c r="C22" s="55">
        <v>0.6746595590502366</v>
      </c>
      <c r="D22" s="55">
        <v>0.6857235681098659</v>
      </c>
      <c r="E22" s="55">
        <v>0.6984371735109721</v>
      </c>
      <c r="F22" s="92">
        <f t="shared" si="2"/>
        <v>-0.005993595916864436</v>
      </c>
      <c r="G22" s="92">
        <f t="shared" si="3"/>
        <v>-2.3837550419904208</v>
      </c>
    </row>
    <row r="23" spans="1:7" ht="11.25">
      <c r="A23" s="6" t="s">
        <v>10</v>
      </c>
      <c r="B23" s="55">
        <v>0.7031722828815086</v>
      </c>
      <c r="C23" s="55">
        <v>0.7099385773433157</v>
      </c>
      <c r="D23" s="55">
        <v>0.73</v>
      </c>
      <c r="E23" s="55">
        <v>0.717</v>
      </c>
      <c r="F23" s="92">
        <v>-0.9</v>
      </c>
      <c r="G23" s="92">
        <f t="shared" si="3"/>
        <v>-1.38277171184914</v>
      </c>
    </row>
    <row r="24" spans="1:7" ht="11.25">
      <c r="A24" s="6" t="s">
        <v>11</v>
      </c>
      <c r="B24" s="55">
        <v>0.702</v>
      </c>
      <c r="C24" s="55">
        <v>0.696</v>
      </c>
      <c r="D24" s="55">
        <v>0.696</v>
      </c>
      <c r="E24" s="55">
        <v>0.704</v>
      </c>
      <c r="F24" s="92">
        <f>(B24-C24)*100</f>
        <v>0.6000000000000005</v>
      </c>
      <c r="G24" s="92">
        <f>(B24-E24)*100</f>
        <v>-0.20000000000000018</v>
      </c>
    </row>
    <row r="25" spans="1:7" ht="11.25">
      <c r="A25" s="6" t="s">
        <v>12</v>
      </c>
      <c r="B25" s="55">
        <v>0.773970522477869</v>
      </c>
      <c r="C25" s="55">
        <v>0.7670254990112898</v>
      </c>
      <c r="D25" s="55">
        <v>0.7754637541937581</v>
      </c>
      <c r="E25" s="55">
        <v>0.780597549026046</v>
      </c>
      <c r="F25" s="92">
        <f t="shared" si="2"/>
        <v>0.6945023466579214</v>
      </c>
      <c r="G25" s="92">
        <f t="shared" si="3"/>
        <v>-0.6627026548176929</v>
      </c>
    </row>
    <row r="26" spans="1:7" ht="11.25">
      <c r="A26" s="52" t="s">
        <v>35</v>
      </c>
      <c r="B26" s="56">
        <v>0.7032807018060694</v>
      </c>
      <c r="C26" s="56">
        <v>0.6996832757466266</v>
      </c>
      <c r="D26" s="56">
        <v>0.7035063678029199</v>
      </c>
      <c r="E26" s="56">
        <v>0.6957782902839287</v>
      </c>
      <c r="F26" s="96">
        <f t="shared" si="2"/>
        <v>0.35974260594427987</v>
      </c>
      <c r="G26" s="96">
        <f t="shared" si="3"/>
        <v>0.7502411522140706</v>
      </c>
    </row>
    <row r="27" spans="2:7" ht="11.25">
      <c r="B27" s="97"/>
      <c r="C27" s="97"/>
      <c r="D27" s="97"/>
      <c r="E27" s="97"/>
      <c r="F27" s="98"/>
      <c r="G27" s="98"/>
    </row>
    <row r="28" spans="1:7" ht="11.25">
      <c r="A28" s="99" t="s">
        <v>199</v>
      </c>
      <c r="B28" s="100"/>
      <c r="C28" s="100"/>
      <c r="D28" s="100"/>
      <c r="E28" s="100"/>
      <c r="F28" s="101"/>
      <c r="G28" s="102"/>
    </row>
    <row r="29" spans="1:7" ht="11.25">
      <c r="A29" s="6" t="s">
        <v>5</v>
      </c>
      <c r="B29" s="103">
        <v>0.003466598959836909</v>
      </c>
      <c r="C29" s="103">
        <v>0.009535407957789352</v>
      </c>
      <c r="D29" s="103">
        <v>0.004994196448404064</v>
      </c>
      <c r="E29" s="103">
        <v>0.00895138591887315</v>
      </c>
      <c r="F29" s="89">
        <f aca="true" t="shared" si="4" ref="F29:F37">(B29-C29)*100</f>
        <v>-0.6068808997952443</v>
      </c>
      <c r="G29" s="89">
        <f aca="true" t="shared" si="5" ref="G29:G37">(B29-E29)*100</f>
        <v>-0.5484786959036241</v>
      </c>
    </row>
    <row r="30" spans="1:7" ht="11.25">
      <c r="A30" s="6" t="s">
        <v>6</v>
      </c>
      <c r="B30" s="55">
        <v>-0.011372234313364791</v>
      </c>
      <c r="C30" s="55">
        <v>0.01615722089312102</v>
      </c>
      <c r="D30" s="55">
        <v>-0.003441454555320182</v>
      </c>
      <c r="E30" s="55">
        <v>0.007983043196596682</v>
      </c>
      <c r="F30" s="92">
        <f t="shared" si="4"/>
        <v>-2.752945520648581</v>
      </c>
      <c r="G30" s="92">
        <f t="shared" si="5"/>
        <v>-1.9355277509961473</v>
      </c>
    </row>
    <row r="31" spans="1:7" ht="11.25">
      <c r="A31" s="6" t="s">
        <v>7</v>
      </c>
      <c r="B31" s="55">
        <v>-0.0020749270070573034</v>
      </c>
      <c r="C31" s="55">
        <v>0.00418216293871744</v>
      </c>
      <c r="D31" s="55">
        <v>-0.001046126079760983</v>
      </c>
      <c r="E31" s="55">
        <v>0.005223258205217853</v>
      </c>
      <c r="F31" s="92">
        <f t="shared" si="4"/>
        <v>-0.6257089945774743</v>
      </c>
      <c r="G31" s="92">
        <f t="shared" si="5"/>
        <v>-0.7298185212275157</v>
      </c>
    </row>
    <row r="32" spans="1:7" ht="11.25">
      <c r="A32" s="6" t="s">
        <v>8</v>
      </c>
      <c r="B32" s="55">
        <v>0.005903803443556733</v>
      </c>
      <c r="C32" s="55">
        <v>0.004403990306329587</v>
      </c>
      <c r="D32" s="55">
        <v>0.0022624189216231814</v>
      </c>
      <c r="E32" s="55">
        <v>0.0038385009131167197</v>
      </c>
      <c r="F32" s="92">
        <f t="shared" si="4"/>
        <v>0.14998131372271464</v>
      </c>
      <c r="G32" s="92">
        <f t="shared" si="5"/>
        <v>0.20653025304400133</v>
      </c>
    </row>
    <row r="33" spans="1:7" ht="11.25">
      <c r="A33" s="6" t="s">
        <v>9</v>
      </c>
      <c r="B33" s="55">
        <v>0.005501931767087726</v>
      </c>
      <c r="C33" s="55">
        <v>0.007893594222857575</v>
      </c>
      <c r="D33" s="55">
        <v>0.006467710354027903</v>
      </c>
      <c r="E33" s="55">
        <v>0.00650678708969034</v>
      </c>
      <c r="F33" s="92">
        <f t="shared" si="4"/>
        <v>-0.2391662455769849</v>
      </c>
      <c r="G33" s="92">
        <f t="shared" si="5"/>
        <v>-0.10048553226026145</v>
      </c>
    </row>
    <row r="34" spans="1:7" ht="11.25">
      <c r="A34" s="6" t="s">
        <v>10</v>
      </c>
      <c r="B34" s="55">
        <v>0.013</v>
      </c>
      <c r="C34" s="55">
        <v>0.021</v>
      </c>
      <c r="D34" s="55">
        <v>0.015</v>
      </c>
      <c r="E34" s="55">
        <v>0.021</v>
      </c>
      <c r="F34" s="92">
        <f t="shared" si="4"/>
        <v>-0.8000000000000002</v>
      </c>
      <c r="G34" s="92">
        <f t="shared" si="5"/>
        <v>-0.8000000000000002</v>
      </c>
    </row>
    <row r="35" spans="1:7" ht="11.25">
      <c r="A35" s="6" t="s">
        <v>11</v>
      </c>
      <c r="B35" s="55">
        <v>0.004</v>
      </c>
      <c r="C35" s="55">
        <v>0.015</v>
      </c>
      <c r="D35" s="55">
        <v>0.021</v>
      </c>
      <c r="E35" s="55">
        <v>0.027</v>
      </c>
      <c r="F35" s="92">
        <v>-1</v>
      </c>
      <c r="G35" s="92">
        <f t="shared" si="5"/>
        <v>-2.3</v>
      </c>
    </row>
    <row r="36" spans="1:7" ht="11.25">
      <c r="A36" s="6" t="s">
        <v>12</v>
      </c>
      <c r="B36" s="55">
        <v>0.011796515084711315</v>
      </c>
      <c r="C36" s="55">
        <v>0.023018024841383784</v>
      </c>
      <c r="D36" s="55">
        <v>0.015917741961699237</v>
      </c>
      <c r="E36" s="55">
        <v>0.02016558099605628</v>
      </c>
      <c r="F36" s="92">
        <f t="shared" si="4"/>
        <v>-1.122150975667247</v>
      </c>
      <c r="G36" s="92">
        <f t="shared" si="5"/>
        <v>-0.8369065911344966</v>
      </c>
    </row>
    <row r="37" spans="1:7" ht="11.25">
      <c r="A37" s="52" t="s">
        <v>35</v>
      </c>
      <c r="B37" s="56">
        <v>0.019617341609560236</v>
      </c>
      <c r="C37" s="56">
        <v>0.024504520826092994</v>
      </c>
      <c r="D37" s="56">
        <v>0.03147829296535489</v>
      </c>
      <c r="E37" s="56">
        <v>0.032407479871693345</v>
      </c>
      <c r="F37" s="96">
        <f t="shared" si="4"/>
        <v>-0.4887179216532759</v>
      </c>
      <c r="G37" s="96">
        <f t="shared" si="5"/>
        <v>-1.279013826213311</v>
      </c>
    </row>
    <row r="38" ht="11.25">
      <c r="A38" s="30" t="s">
        <v>193</v>
      </c>
    </row>
  </sheetData>
  <sheetProtection/>
  <mergeCells count="2">
    <mergeCell ref="F3:G3"/>
    <mergeCell ref="B3:E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4.00390625" style="37" customWidth="1"/>
    <col min="2" max="5" width="9.7109375" style="37" customWidth="1"/>
    <col min="6" max="7" width="9.57421875" style="37" customWidth="1"/>
    <col min="8" max="16384" width="11.421875" style="37" customWidth="1"/>
  </cols>
  <sheetData>
    <row r="1" ht="11.25">
      <c r="A1" s="3" t="s">
        <v>200</v>
      </c>
    </row>
    <row r="3" spans="1:7" ht="11.25">
      <c r="A3" s="107"/>
      <c r="B3" s="287" t="s">
        <v>1</v>
      </c>
      <c r="C3" s="287"/>
      <c r="D3" s="287"/>
      <c r="E3" s="287"/>
      <c r="F3" s="287" t="s">
        <v>192</v>
      </c>
      <c r="G3" s="287"/>
    </row>
    <row r="4" spans="1:7" ht="38.25" customHeight="1">
      <c r="A4" s="108"/>
      <c r="B4" s="80">
        <v>2005</v>
      </c>
      <c r="C4" s="80">
        <v>2004</v>
      </c>
      <c r="D4" s="80">
        <v>2003</v>
      </c>
      <c r="E4" s="80">
        <v>2002</v>
      </c>
      <c r="F4" s="81" t="s">
        <v>2</v>
      </c>
      <c r="G4" s="81" t="s">
        <v>3</v>
      </c>
    </row>
    <row r="5" spans="2:7" ht="11.25">
      <c r="B5" s="104"/>
      <c r="C5" s="104"/>
      <c r="D5" s="104"/>
      <c r="E5" s="104"/>
      <c r="F5" s="105"/>
      <c r="G5" s="105"/>
    </row>
    <row r="6" spans="1:7" ht="11.25">
      <c r="A6" s="82" t="s">
        <v>116</v>
      </c>
      <c r="B6" s="109"/>
      <c r="C6" s="109"/>
      <c r="D6" s="109"/>
      <c r="E6" s="109"/>
      <c r="F6" s="117"/>
      <c r="G6" s="117"/>
    </row>
    <row r="7" spans="1:7" ht="11.25">
      <c r="A7" s="51" t="s">
        <v>5</v>
      </c>
      <c r="B7" s="110">
        <v>0.08</v>
      </c>
      <c r="C7" s="110">
        <v>0.07977885873503693</v>
      </c>
      <c r="D7" s="110">
        <v>0.07122144828794051</v>
      </c>
      <c r="E7" s="110">
        <v>0.0654961538132469</v>
      </c>
      <c r="F7" s="118">
        <f aca="true" t="shared" si="0" ref="F7:F15">(B7-C7)*100</f>
        <v>0.02211412649630734</v>
      </c>
      <c r="G7" s="118">
        <f aca="true" t="shared" si="1" ref="G7:G15">(B7-E7)*100</f>
        <v>1.45038461867531</v>
      </c>
    </row>
    <row r="8" spans="1:7" ht="11.25">
      <c r="A8" s="51" t="s">
        <v>6</v>
      </c>
      <c r="B8" s="110">
        <v>0.054</v>
      </c>
      <c r="C8" s="110">
        <v>0.056</v>
      </c>
      <c r="D8" s="110">
        <v>0.046</v>
      </c>
      <c r="E8" s="110">
        <v>0.044</v>
      </c>
      <c r="F8" s="118">
        <f t="shared" si="0"/>
        <v>-0.20000000000000018</v>
      </c>
      <c r="G8" s="118">
        <f t="shared" si="1"/>
        <v>1.0000000000000002</v>
      </c>
    </row>
    <row r="9" spans="1:7" ht="11.25">
      <c r="A9" s="51" t="s">
        <v>7</v>
      </c>
      <c r="B9" s="110">
        <v>0.091</v>
      </c>
      <c r="C9" s="110">
        <v>0.089</v>
      </c>
      <c r="D9" s="110">
        <v>0.076</v>
      </c>
      <c r="E9" s="110">
        <v>0.068</v>
      </c>
      <c r="F9" s="118">
        <f t="shared" si="0"/>
        <v>0.20000000000000018</v>
      </c>
      <c r="G9" s="118">
        <f t="shared" si="1"/>
        <v>2.2999999999999994</v>
      </c>
    </row>
    <row r="10" spans="1:7" ht="11.25">
      <c r="A10" s="51" t="s">
        <v>8</v>
      </c>
      <c r="B10" s="110">
        <v>0.08278796197664176</v>
      </c>
      <c r="C10" s="110">
        <v>0.08044776633619051</v>
      </c>
      <c r="D10" s="110">
        <v>0.07652240116252981</v>
      </c>
      <c r="E10" s="110">
        <v>0.07263381934918409</v>
      </c>
      <c r="F10" s="118">
        <f t="shared" si="0"/>
        <v>0.23401956404512508</v>
      </c>
      <c r="G10" s="118">
        <f t="shared" si="1"/>
        <v>1.0154142627457674</v>
      </c>
    </row>
    <row r="11" spans="1:7" ht="11.25">
      <c r="A11" s="51" t="s">
        <v>9</v>
      </c>
      <c r="B11" s="110">
        <v>0.07873074682307002</v>
      </c>
      <c r="C11" s="110">
        <v>0.07855963109162072</v>
      </c>
      <c r="D11" s="110">
        <v>0.067913639103223</v>
      </c>
      <c r="E11" s="110">
        <v>0.06239718234558667</v>
      </c>
      <c r="F11" s="118">
        <f t="shared" si="0"/>
        <v>0.017111573144930337</v>
      </c>
      <c r="G11" s="118">
        <f t="shared" si="1"/>
        <v>1.6333564477483347</v>
      </c>
    </row>
    <row r="12" spans="1:7" ht="11.25">
      <c r="A12" s="51" t="s">
        <v>10</v>
      </c>
      <c r="B12" s="110">
        <v>0.073</v>
      </c>
      <c r="C12" s="110">
        <v>0.089</v>
      </c>
      <c r="D12" s="110">
        <v>0.078</v>
      </c>
      <c r="E12" s="110">
        <v>0.06654820168572305</v>
      </c>
      <c r="F12" s="118">
        <f t="shared" si="0"/>
        <v>-1.6</v>
      </c>
      <c r="G12" s="118">
        <f t="shared" si="1"/>
        <v>0.6451798314276946</v>
      </c>
    </row>
    <row r="13" spans="1:7" ht="11.25">
      <c r="A13" s="51" t="s">
        <v>11</v>
      </c>
      <c r="B13" s="110">
        <v>0.053</v>
      </c>
      <c r="C13" s="110">
        <v>0.046</v>
      </c>
      <c r="D13" s="110">
        <v>0.054</v>
      </c>
      <c r="E13" s="110">
        <v>0.065</v>
      </c>
      <c r="F13" s="118">
        <v>0.8</v>
      </c>
      <c r="G13" s="118">
        <f t="shared" si="1"/>
        <v>-1.2000000000000004</v>
      </c>
    </row>
    <row r="14" spans="1:7" ht="11.25">
      <c r="A14" s="51" t="s">
        <v>12</v>
      </c>
      <c r="B14" s="110">
        <v>0.09631815598827534</v>
      </c>
      <c r="C14" s="110">
        <v>0.09609290868360285</v>
      </c>
      <c r="D14" s="110">
        <v>0.09024193568115814</v>
      </c>
      <c r="E14" s="110">
        <v>0.08201961665858028</v>
      </c>
      <c r="F14" s="118">
        <f t="shared" si="0"/>
        <v>0.022524730467249343</v>
      </c>
      <c r="G14" s="118">
        <f t="shared" si="1"/>
        <v>1.4298539329695061</v>
      </c>
    </row>
    <row r="15" spans="1:7" ht="11.25">
      <c r="A15" s="108" t="s">
        <v>35</v>
      </c>
      <c r="B15" s="111">
        <v>0.06548243670535195</v>
      </c>
      <c r="C15" s="111">
        <v>0.07070198175291084</v>
      </c>
      <c r="D15" s="111">
        <v>0.06690380324609116</v>
      </c>
      <c r="E15" s="111">
        <v>0.06391068967780977</v>
      </c>
      <c r="F15" s="119">
        <f t="shared" si="0"/>
        <v>-0.5219545047558893</v>
      </c>
      <c r="G15" s="119">
        <f t="shared" si="1"/>
        <v>0.15717470275421752</v>
      </c>
    </row>
    <row r="16" spans="2:7" ht="11.25">
      <c r="B16" s="106"/>
      <c r="C16" s="106"/>
      <c r="D16" s="106"/>
      <c r="E16" s="106"/>
      <c r="F16" s="120"/>
      <c r="G16" s="120"/>
    </row>
    <row r="17" spans="1:7" ht="11.25">
      <c r="A17" s="82" t="s">
        <v>201</v>
      </c>
      <c r="B17" s="109"/>
      <c r="C17" s="109"/>
      <c r="D17" s="109"/>
      <c r="E17" s="109"/>
      <c r="F17" s="117"/>
      <c r="G17" s="117"/>
    </row>
    <row r="18" spans="1:7" ht="11.25">
      <c r="A18" s="51" t="s">
        <v>5</v>
      </c>
      <c r="B18" s="110">
        <v>0.06003289651802976</v>
      </c>
      <c r="C18" s="110">
        <v>0.07155024401816544</v>
      </c>
      <c r="D18" s="110">
        <v>0.05949508379727768</v>
      </c>
      <c r="E18" s="110">
        <v>0.05914366377742782</v>
      </c>
      <c r="F18" s="118">
        <f aca="true" t="shared" si="2" ref="F18:F26">(B18-C18)*100</f>
        <v>-1.151734750013568</v>
      </c>
      <c r="G18" s="118">
        <f aca="true" t="shared" si="3" ref="G18:G26">(B18-E18)*100</f>
        <v>0.08892327406019376</v>
      </c>
    </row>
    <row r="19" spans="1:7" ht="11.25">
      <c r="A19" s="51" t="s">
        <v>6</v>
      </c>
      <c r="B19" s="110">
        <v>0.043214490390786196</v>
      </c>
      <c r="C19" s="110">
        <v>0.0738615812256961</v>
      </c>
      <c r="D19" s="110">
        <v>0.058504727440443084</v>
      </c>
      <c r="E19" s="110">
        <v>0.05816217186091868</v>
      </c>
      <c r="F19" s="118">
        <f t="shared" si="2"/>
        <v>-3.06470908349099</v>
      </c>
      <c r="G19" s="118">
        <f t="shared" si="3"/>
        <v>-1.4947681470132486</v>
      </c>
    </row>
    <row r="20" spans="1:7" ht="11.25">
      <c r="A20" s="51" t="s">
        <v>7</v>
      </c>
      <c r="B20" s="110">
        <v>0.05394810218348988</v>
      </c>
      <c r="C20" s="110">
        <v>0.06796014775415839</v>
      </c>
      <c r="D20" s="110">
        <v>0.058583060466615045</v>
      </c>
      <c r="E20" s="110">
        <v>0.05850049189843994</v>
      </c>
      <c r="F20" s="118">
        <f t="shared" si="2"/>
        <v>-1.4012045570668505</v>
      </c>
      <c r="G20" s="118">
        <f t="shared" si="3"/>
        <v>-0.45523897149500614</v>
      </c>
    </row>
    <row r="21" spans="1:7" ht="11.25">
      <c r="A21" s="51" t="s">
        <v>8</v>
      </c>
      <c r="B21" s="110">
        <v>0.06997092188489988</v>
      </c>
      <c r="C21" s="110">
        <v>0.07212065621636929</v>
      </c>
      <c r="D21" s="110">
        <v>0.05843984542690414</v>
      </c>
      <c r="E21" s="110">
        <v>0.05765697572308633</v>
      </c>
      <c r="F21" s="118">
        <f t="shared" si="2"/>
        <v>-0.21497343314694078</v>
      </c>
      <c r="G21" s="118">
        <f t="shared" si="3"/>
        <v>1.2313946161813547</v>
      </c>
    </row>
    <row r="22" spans="1:7" ht="11.25">
      <c r="A22" s="51" t="s">
        <v>9</v>
      </c>
      <c r="B22" s="110">
        <v>0.06528139809667742</v>
      </c>
      <c r="C22" s="110">
        <v>0.07012463201951516</v>
      </c>
      <c r="D22" s="110">
        <v>0.059397427591573286</v>
      </c>
      <c r="E22" s="110">
        <v>0.058975030544484094</v>
      </c>
      <c r="F22" s="118">
        <f t="shared" si="2"/>
        <v>-0.4843233922837739</v>
      </c>
      <c r="G22" s="118">
        <f t="shared" si="3"/>
        <v>0.6306367552193326</v>
      </c>
    </row>
    <row r="23" spans="1:7" ht="11.25">
      <c r="A23" s="51" t="s">
        <v>10</v>
      </c>
      <c r="B23" s="110">
        <v>0.068</v>
      </c>
      <c r="C23" s="110">
        <v>0.08</v>
      </c>
      <c r="D23" s="110">
        <v>0.067</v>
      </c>
      <c r="E23" s="110">
        <v>0.07</v>
      </c>
      <c r="F23" s="118">
        <v>-1.3</v>
      </c>
      <c r="G23" s="118">
        <f t="shared" si="3"/>
        <v>-0.20000000000000018</v>
      </c>
    </row>
    <row r="24" spans="1:7" ht="11.25">
      <c r="A24" s="51" t="s">
        <v>11</v>
      </c>
      <c r="B24" s="110">
        <v>0.058</v>
      </c>
      <c r="C24" s="110">
        <v>0.073</v>
      </c>
      <c r="D24" s="110">
        <v>0.077</v>
      </c>
      <c r="E24" s="110">
        <v>0.078</v>
      </c>
      <c r="F24" s="118">
        <f t="shared" si="2"/>
        <v>-1.4999999999999993</v>
      </c>
      <c r="G24" s="118">
        <f t="shared" si="3"/>
        <v>-1.9999999999999998</v>
      </c>
    </row>
    <row r="25" spans="1:7" ht="11.25">
      <c r="A25" s="51" t="s">
        <v>12</v>
      </c>
      <c r="B25" s="110">
        <v>0.04505464368691678</v>
      </c>
      <c r="C25" s="110">
        <v>0.05922642557833062</v>
      </c>
      <c r="D25" s="110">
        <v>0.04581056003864096</v>
      </c>
      <c r="E25" s="110">
        <v>0.045783778775966205</v>
      </c>
      <c r="F25" s="118">
        <f t="shared" si="2"/>
        <v>-1.417178189141384</v>
      </c>
      <c r="G25" s="118">
        <f t="shared" si="3"/>
        <v>-0.07291350890494264</v>
      </c>
    </row>
    <row r="26" spans="1:7" ht="11.25">
      <c r="A26" s="108" t="s">
        <v>35</v>
      </c>
      <c r="B26" s="111">
        <v>0.07781559966593227</v>
      </c>
      <c r="C26" s="111">
        <v>0.08471846039963832</v>
      </c>
      <c r="D26" s="111">
        <v>0.09141038249608695</v>
      </c>
      <c r="E26" s="111">
        <v>0.09110303468581309</v>
      </c>
      <c r="F26" s="119">
        <f t="shared" si="2"/>
        <v>-0.6902860733706051</v>
      </c>
      <c r="G26" s="119">
        <f t="shared" si="3"/>
        <v>-1.328743501988082</v>
      </c>
    </row>
    <row r="27" spans="2:7" ht="11.25">
      <c r="B27" s="106"/>
      <c r="C27" s="106"/>
      <c r="D27" s="106"/>
      <c r="E27" s="106"/>
      <c r="F27" s="121"/>
      <c r="G27" s="121"/>
    </row>
    <row r="28" spans="1:7" ht="11.25">
      <c r="A28" s="82" t="s">
        <v>118</v>
      </c>
      <c r="B28" s="109"/>
      <c r="C28" s="109"/>
      <c r="D28" s="109"/>
      <c r="E28" s="109"/>
      <c r="F28" s="122"/>
      <c r="G28" s="122"/>
    </row>
    <row r="29" spans="1:7" ht="11.25">
      <c r="A29" s="51" t="s">
        <v>5</v>
      </c>
      <c r="B29" s="110">
        <v>0.347</v>
      </c>
      <c r="C29" s="110">
        <v>0.33972225382349835</v>
      </c>
      <c r="D29" s="110">
        <v>0.3305859839012774</v>
      </c>
      <c r="E29" s="110">
        <v>0.32873971117670214</v>
      </c>
      <c r="F29" s="118">
        <f aca="true" t="shared" si="4" ref="F29:F37">(B29-C29)*100</f>
        <v>0.727774617650162</v>
      </c>
      <c r="G29" s="118">
        <f aca="true" t="shared" si="5" ref="G29:G37">(B29-E29)*100</f>
        <v>1.8260288823297832</v>
      </c>
    </row>
    <row r="30" spans="1:7" ht="11.25">
      <c r="A30" s="51" t="s">
        <v>6</v>
      </c>
      <c r="B30" s="110">
        <v>0.313</v>
      </c>
      <c r="C30" s="110">
        <v>0.328</v>
      </c>
      <c r="D30" s="110">
        <v>0.332</v>
      </c>
      <c r="E30" s="110">
        <v>0.357</v>
      </c>
      <c r="F30" s="118">
        <f t="shared" si="4"/>
        <v>-1.5000000000000013</v>
      </c>
      <c r="G30" s="118">
        <f t="shared" si="5"/>
        <v>-4.399999999999999</v>
      </c>
    </row>
    <row r="31" spans="1:7" ht="11.25">
      <c r="A31" s="51" t="s">
        <v>7</v>
      </c>
      <c r="B31" s="110">
        <v>0.333</v>
      </c>
      <c r="C31" s="110">
        <v>0.315</v>
      </c>
      <c r="D31" s="110">
        <v>0.291</v>
      </c>
      <c r="E31" s="110">
        <v>0.287</v>
      </c>
      <c r="F31" s="118">
        <f t="shared" si="4"/>
        <v>1.8000000000000016</v>
      </c>
      <c r="G31" s="118">
        <f t="shared" si="5"/>
        <v>4.600000000000004</v>
      </c>
    </row>
    <row r="32" spans="1:7" ht="11.25">
      <c r="A32" s="51" t="s">
        <v>8</v>
      </c>
      <c r="B32" s="110">
        <v>0.4015532151366002</v>
      </c>
      <c r="C32" s="110">
        <v>0.39185397203076267</v>
      </c>
      <c r="D32" s="110">
        <v>0.380950419126772</v>
      </c>
      <c r="E32" s="110">
        <v>0.3680183102324088</v>
      </c>
      <c r="F32" s="118">
        <f t="shared" si="4"/>
        <v>0.969924310583753</v>
      </c>
      <c r="G32" s="118">
        <f t="shared" si="5"/>
        <v>3.353490490419142</v>
      </c>
    </row>
    <row r="33" spans="1:7" ht="11.25">
      <c r="A33" s="51" t="s">
        <v>9</v>
      </c>
      <c r="B33" s="110">
        <v>0.38240419256900576</v>
      </c>
      <c r="C33" s="110">
        <v>0.37957472274951687</v>
      </c>
      <c r="D33" s="110">
        <v>0.3811718169980255</v>
      </c>
      <c r="E33" s="110">
        <v>0.37490538770574433</v>
      </c>
      <c r="F33" s="118">
        <f t="shared" si="4"/>
        <v>0.28294698194888945</v>
      </c>
      <c r="G33" s="118">
        <f t="shared" si="5"/>
        <v>0.7498804863261432</v>
      </c>
    </row>
    <row r="34" spans="1:7" ht="11.25">
      <c r="A34" s="51" t="s">
        <v>10</v>
      </c>
      <c r="B34" s="110">
        <v>0.342</v>
      </c>
      <c r="C34" s="110">
        <v>0.334</v>
      </c>
      <c r="D34" s="110">
        <v>0.317</v>
      </c>
      <c r="E34" s="110">
        <v>0.324</v>
      </c>
      <c r="F34" s="118">
        <f t="shared" si="4"/>
        <v>0.8000000000000007</v>
      </c>
      <c r="G34" s="118">
        <f t="shared" si="5"/>
        <v>1.8000000000000016</v>
      </c>
    </row>
    <row r="35" spans="1:7" ht="11.25">
      <c r="A35" s="51" t="s">
        <v>11</v>
      </c>
      <c r="B35" s="110">
        <v>0.288</v>
      </c>
      <c r="C35" s="110">
        <v>0.286</v>
      </c>
      <c r="D35" s="110">
        <v>0.298</v>
      </c>
      <c r="E35" s="110">
        <v>0.317</v>
      </c>
      <c r="F35" s="118">
        <f t="shared" si="4"/>
        <v>0.20000000000000018</v>
      </c>
      <c r="G35" s="118">
        <f t="shared" si="5"/>
        <v>-2.9000000000000026</v>
      </c>
    </row>
    <row r="36" spans="1:7" ht="11.25">
      <c r="A36" s="51" t="s">
        <v>12</v>
      </c>
      <c r="B36" s="110">
        <v>0.21471391826221986</v>
      </c>
      <c r="C36" s="110">
        <v>0.20383188427636534</v>
      </c>
      <c r="D36" s="110">
        <v>0.18801330731022087</v>
      </c>
      <c r="E36" s="110">
        <v>0.1833280035250868</v>
      </c>
      <c r="F36" s="118">
        <f t="shared" si="4"/>
        <v>1.0882033985854522</v>
      </c>
      <c r="G36" s="118">
        <f t="shared" si="5"/>
        <v>3.1385914737133063</v>
      </c>
    </row>
    <row r="37" spans="1:7" ht="11.25">
      <c r="A37" s="108" t="s">
        <v>35</v>
      </c>
      <c r="B37" s="111">
        <v>0.3023351287911164</v>
      </c>
      <c r="C37" s="111">
        <v>0.3043012332513329</v>
      </c>
      <c r="D37" s="111">
        <v>0.3159804449356766</v>
      </c>
      <c r="E37" s="111">
        <v>0.3214399154001581</v>
      </c>
      <c r="F37" s="119">
        <f t="shared" si="4"/>
        <v>-0.19661044602165</v>
      </c>
      <c r="G37" s="119">
        <f t="shared" si="5"/>
        <v>-1.910478660904169</v>
      </c>
    </row>
    <row r="38" spans="6:7" ht="11.25">
      <c r="F38" s="121"/>
      <c r="G38" s="121"/>
    </row>
    <row r="39" spans="1:7" ht="11.25">
      <c r="A39" s="82" t="s">
        <v>119</v>
      </c>
      <c r="B39" s="39"/>
      <c r="C39" s="39"/>
      <c r="D39" s="39"/>
      <c r="E39" s="39"/>
      <c r="F39" s="122"/>
      <c r="G39" s="122"/>
    </row>
    <row r="40" spans="1:7" ht="11.25">
      <c r="A40" s="51" t="s">
        <v>5</v>
      </c>
      <c r="B40" s="112">
        <v>3.86</v>
      </c>
      <c r="C40" s="113">
        <v>3.12</v>
      </c>
      <c r="D40" s="113">
        <v>3.501135121881965</v>
      </c>
      <c r="E40" s="113">
        <v>3.511323405630617</v>
      </c>
      <c r="F40" s="118">
        <f>(B40-C40)</f>
        <v>0.7399999999999998</v>
      </c>
      <c r="G40" s="118">
        <f>(B40-E40)</f>
        <v>0.3486765943693828</v>
      </c>
    </row>
    <row r="41" spans="1:7" ht="11.25">
      <c r="A41" s="51" t="s">
        <v>6</v>
      </c>
      <c r="B41" s="114">
        <v>4.54</v>
      </c>
      <c r="C41" s="114">
        <v>2.75</v>
      </c>
      <c r="D41" s="114">
        <v>3.47</v>
      </c>
      <c r="E41" s="114">
        <v>3.89</v>
      </c>
      <c r="F41" s="118">
        <f aca="true" t="shared" si="6" ref="F41:F48">(B41-C41)</f>
        <v>1.79</v>
      </c>
      <c r="G41" s="118">
        <f aca="true" t="shared" si="7" ref="G41:G48">(B41-E41)</f>
        <v>0.6499999999999999</v>
      </c>
    </row>
    <row r="42" spans="1:7" ht="11.25">
      <c r="A42" s="51" t="s">
        <v>7</v>
      </c>
      <c r="B42" s="114">
        <v>3.47</v>
      </c>
      <c r="C42" s="114">
        <v>2.53</v>
      </c>
      <c r="D42" s="114">
        <v>2.59</v>
      </c>
      <c r="E42" s="114">
        <v>2.58</v>
      </c>
      <c r="F42" s="118">
        <f t="shared" si="6"/>
        <v>0.9400000000000004</v>
      </c>
      <c r="G42" s="118">
        <f t="shared" si="7"/>
        <v>0.8900000000000001</v>
      </c>
    </row>
    <row r="43" spans="1:7" ht="11.25">
      <c r="A43" s="51" t="s">
        <v>8</v>
      </c>
      <c r="B43" s="114">
        <v>3.8378656304170002</v>
      </c>
      <c r="C43" s="114">
        <v>3.498198221397868</v>
      </c>
      <c r="D43" s="114">
        <v>4.030957699817871</v>
      </c>
      <c r="E43" s="114">
        <v>3.924357029286168</v>
      </c>
      <c r="F43" s="118">
        <f t="shared" si="6"/>
        <v>0.3396674090191323</v>
      </c>
      <c r="G43" s="118">
        <f t="shared" si="7"/>
        <v>-0.08649139886916757</v>
      </c>
    </row>
    <row r="44" spans="1:7" ht="11.25">
      <c r="A44" s="51" t="s">
        <v>9</v>
      </c>
      <c r="B44" s="114">
        <v>4.187487089966347</v>
      </c>
      <c r="C44" s="114">
        <v>3.673202544414887</v>
      </c>
      <c r="D44" s="114">
        <v>4.313122260629159</v>
      </c>
      <c r="E44" s="114">
        <v>4.385104343375749</v>
      </c>
      <c r="F44" s="118">
        <f t="shared" si="6"/>
        <v>0.5142845455514604</v>
      </c>
      <c r="G44" s="118">
        <f t="shared" si="7"/>
        <v>-0.19761725340940206</v>
      </c>
    </row>
    <row r="45" spans="1:7" ht="11.25">
      <c r="A45" s="51" t="s">
        <v>10</v>
      </c>
      <c r="B45" s="114">
        <v>4.716905338588573</v>
      </c>
      <c r="C45" s="114">
        <v>3.921751862252843</v>
      </c>
      <c r="D45" s="114">
        <v>4.3</v>
      </c>
      <c r="E45" s="114">
        <v>3.9617672105379107</v>
      </c>
      <c r="F45" s="118">
        <f t="shared" si="6"/>
        <v>0.79515347633573</v>
      </c>
      <c r="G45" s="118">
        <v>0.7</v>
      </c>
    </row>
    <row r="46" spans="1:7" ht="11.25">
      <c r="A46" s="51" t="s">
        <v>11</v>
      </c>
      <c r="B46" s="114">
        <v>4.7</v>
      </c>
      <c r="C46" s="114">
        <v>3.7</v>
      </c>
      <c r="D46" s="114">
        <v>3.7</v>
      </c>
      <c r="E46" s="114">
        <v>4</v>
      </c>
      <c r="F46" s="118">
        <f t="shared" si="6"/>
        <v>1</v>
      </c>
      <c r="G46" s="118">
        <f t="shared" si="7"/>
        <v>0.7000000000000002</v>
      </c>
    </row>
    <row r="47" spans="1:7" ht="11.25">
      <c r="A47" s="51" t="s">
        <v>12</v>
      </c>
      <c r="B47" s="114">
        <v>2.787281695592783</v>
      </c>
      <c r="C47" s="114">
        <v>1.8774092671262637</v>
      </c>
      <c r="D47" s="114">
        <v>2.1089323110995983</v>
      </c>
      <c r="E47" s="114">
        <v>2.0136608863978416</v>
      </c>
      <c r="F47" s="118">
        <f t="shared" si="6"/>
        <v>0.9098724284665194</v>
      </c>
      <c r="G47" s="118">
        <f t="shared" si="7"/>
        <v>0.7736208091949415</v>
      </c>
    </row>
    <row r="48" spans="1:7" ht="11.25">
      <c r="A48" s="108" t="s">
        <v>35</v>
      </c>
      <c r="B48" s="115">
        <v>4.33268861013338</v>
      </c>
      <c r="C48" s="116">
        <v>4.022980999820482</v>
      </c>
      <c r="D48" s="116">
        <v>3.823901922241997</v>
      </c>
      <c r="E48" s="116">
        <v>3.92139418334495</v>
      </c>
      <c r="F48" s="119">
        <f t="shared" si="6"/>
        <v>0.3097076103128984</v>
      </c>
      <c r="G48" s="119">
        <f t="shared" si="7"/>
        <v>0.4112944267884302</v>
      </c>
    </row>
    <row r="49" ht="11.25">
      <c r="A49" s="30" t="s">
        <v>193</v>
      </c>
    </row>
  </sheetData>
  <sheetProtection/>
  <mergeCells count="2">
    <mergeCell ref="B3:E3"/>
    <mergeCell ref="F3:G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00390625" style="2" customWidth="1"/>
    <col min="2" max="2" width="2.28125" style="2" customWidth="1"/>
    <col min="3" max="6" width="9.7109375" style="2" customWidth="1"/>
    <col min="7" max="7" width="2.28125" style="2" customWidth="1"/>
    <col min="8" max="9" width="9.57421875" style="2" customWidth="1"/>
    <col min="10" max="16384" width="11.421875" style="2" customWidth="1"/>
  </cols>
  <sheetData>
    <row r="1" ht="11.25">
      <c r="A1" s="3" t="s">
        <v>0</v>
      </c>
    </row>
    <row r="3" spans="1:9" ht="22.5">
      <c r="A3" s="262"/>
      <c r="B3" s="263"/>
      <c r="C3" s="264">
        <v>2005</v>
      </c>
      <c r="D3" s="264">
        <v>2004</v>
      </c>
      <c r="E3" s="264">
        <v>2003</v>
      </c>
      <c r="F3" s="264">
        <v>2002</v>
      </c>
      <c r="G3" s="265"/>
      <c r="H3" s="266" t="s">
        <v>2</v>
      </c>
      <c r="I3" s="267" t="s">
        <v>3</v>
      </c>
    </row>
    <row r="4" spans="1:9" ht="11.25">
      <c r="A4" s="37"/>
      <c r="B4" s="37"/>
      <c r="C4" s="104"/>
      <c r="D4" s="104"/>
      <c r="E4" s="104"/>
      <c r="F4" s="104"/>
      <c r="G4" s="184"/>
      <c r="H4" s="105"/>
      <c r="I4" s="105"/>
    </row>
    <row r="5" spans="1:9" ht="11.25">
      <c r="A5" s="82" t="s">
        <v>4</v>
      </c>
      <c r="B5" s="191"/>
      <c r="C5" s="268"/>
      <c r="D5" s="268"/>
      <c r="E5" s="268"/>
      <c r="F5" s="268"/>
      <c r="G5" s="83"/>
      <c r="H5" s="280"/>
      <c r="I5" s="281"/>
    </row>
    <row r="6" spans="1:9" ht="11.25">
      <c r="A6" s="51" t="s">
        <v>5</v>
      </c>
      <c r="B6" s="185"/>
      <c r="C6" s="77">
        <v>48.4</v>
      </c>
      <c r="D6" s="77">
        <v>51.6</v>
      </c>
      <c r="E6" s="77">
        <v>46.3</v>
      </c>
      <c r="F6" s="77">
        <v>50.5</v>
      </c>
      <c r="G6" s="186"/>
      <c r="H6" s="188">
        <f>C6-D6</f>
        <v>-3.200000000000003</v>
      </c>
      <c r="I6" s="282">
        <f>C6-F6</f>
        <v>-2.1000000000000014</v>
      </c>
    </row>
    <row r="7" spans="1:9" ht="11.25">
      <c r="A7" s="51" t="s">
        <v>6</v>
      </c>
      <c r="B7" s="185"/>
      <c r="C7" s="77">
        <v>33.8</v>
      </c>
      <c r="D7" s="77">
        <v>43</v>
      </c>
      <c r="E7" s="77">
        <v>16.8</v>
      </c>
      <c r="F7" s="77">
        <v>37.9</v>
      </c>
      <c r="G7" s="186"/>
      <c r="H7" s="188">
        <f>C7-D7</f>
        <v>-9.200000000000003</v>
      </c>
      <c r="I7" s="282">
        <v>-4</v>
      </c>
    </row>
    <row r="8" spans="1:9" ht="11.25">
      <c r="A8" s="51" t="s">
        <v>7</v>
      </c>
      <c r="B8" s="185"/>
      <c r="C8" s="77">
        <v>27.3</v>
      </c>
      <c r="D8" s="77">
        <v>35.3</v>
      </c>
      <c r="E8" s="77">
        <v>34.1</v>
      </c>
      <c r="F8" s="77">
        <v>38.5</v>
      </c>
      <c r="G8" s="186"/>
      <c r="H8" s="188">
        <v>8.1</v>
      </c>
      <c r="I8" s="282">
        <v>-11.3</v>
      </c>
    </row>
    <row r="9" spans="1:9" ht="11.25">
      <c r="A9" s="51" t="s">
        <v>8</v>
      </c>
      <c r="B9" s="185"/>
      <c r="C9" s="77">
        <v>51.6</v>
      </c>
      <c r="D9" s="77">
        <v>50.6</v>
      </c>
      <c r="E9" s="77">
        <v>46.5</v>
      </c>
      <c r="F9" s="77">
        <v>48.8</v>
      </c>
      <c r="G9" s="186"/>
      <c r="H9" s="188">
        <v>0.9</v>
      </c>
      <c r="I9" s="282">
        <f aca="true" t="shared" si="0" ref="I9:I14">C9-F9</f>
        <v>2.8000000000000043</v>
      </c>
    </row>
    <row r="10" spans="1:9" ht="11.25">
      <c r="A10" s="51" t="s">
        <v>9</v>
      </c>
      <c r="B10" s="185"/>
      <c r="C10" s="77">
        <v>54.6</v>
      </c>
      <c r="D10" s="77">
        <v>53.4</v>
      </c>
      <c r="E10" s="77">
        <v>52.3</v>
      </c>
      <c r="F10" s="77">
        <v>53.2</v>
      </c>
      <c r="G10" s="186"/>
      <c r="H10" s="188">
        <f>C10-D10</f>
        <v>1.2000000000000028</v>
      </c>
      <c r="I10" s="282">
        <f t="shared" si="0"/>
        <v>1.3999999999999986</v>
      </c>
    </row>
    <row r="11" spans="1:9" ht="11.25" customHeight="1">
      <c r="A11" s="51" t="s">
        <v>10</v>
      </c>
      <c r="B11" s="185"/>
      <c r="C11" s="77">
        <v>83.5</v>
      </c>
      <c r="D11" s="77">
        <v>87.4</v>
      </c>
      <c r="E11" s="77">
        <v>78.6</v>
      </c>
      <c r="F11" s="77">
        <v>73.8</v>
      </c>
      <c r="G11" s="186"/>
      <c r="H11" s="188">
        <f>C11-D11</f>
        <v>-3.9000000000000057</v>
      </c>
      <c r="I11" s="282">
        <f t="shared" si="0"/>
        <v>9.700000000000003</v>
      </c>
    </row>
    <row r="12" spans="1:9" ht="11.25">
      <c r="A12" s="6" t="s">
        <v>11</v>
      </c>
      <c r="B12" s="185"/>
      <c r="C12" s="77">
        <v>72.8</v>
      </c>
      <c r="D12" s="77">
        <v>76.5</v>
      </c>
      <c r="E12" s="77">
        <v>73</v>
      </c>
      <c r="F12" s="77">
        <v>78.7</v>
      </c>
      <c r="G12" s="186"/>
      <c r="H12" s="188">
        <f>C12-D12</f>
        <v>-3.700000000000003</v>
      </c>
      <c r="I12" s="282">
        <f t="shared" si="0"/>
        <v>-5.900000000000006</v>
      </c>
    </row>
    <row r="13" spans="1:9" ht="11.25">
      <c r="A13" s="51" t="s">
        <v>12</v>
      </c>
      <c r="B13" s="185"/>
      <c r="C13" s="77">
        <v>67.5</v>
      </c>
      <c r="D13" s="77">
        <v>69.7</v>
      </c>
      <c r="E13" s="77">
        <v>65.2</v>
      </c>
      <c r="F13" s="77">
        <v>67.7</v>
      </c>
      <c r="G13" s="186"/>
      <c r="H13" s="188">
        <f>C13-D13</f>
        <v>-2.200000000000003</v>
      </c>
      <c r="I13" s="282">
        <f t="shared" si="0"/>
        <v>-0.20000000000000284</v>
      </c>
    </row>
    <row r="14" spans="1:9" ht="11.25">
      <c r="A14" s="108" t="s">
        <v>13</v>
      </c>
      <c r="B14" s="269"/>
      <c r="C14" s="208">
        <v>91</v>
      </c>
      <c r="D14" s="208">
        <v>90.1</v>
      </c>
      <c r="E14" s="208">
        <v>86.7</v>
      </c>
      <c r="F14" s="208">
        <v>81.6</v>
      </c>
      <c r="G14" s="270"/>
      <c r="H14" s="283">
        <v>1</v>
      </c>
      <c r="I14" s="284">
        <f t="shared" si="0"/>
        <v>9.400000000000006</v>
      </c>
    </row>
    <row r="15" spans="1:9" ht="11.25">
      <c r="A15" s="185"/>
      <c r="B15" s="185"/>
      <c r="C15" s="106"/>
      <c r="D15" s="106"/>
      <c r="E15" s="106"/>
      <c r="F15" s="106"/>
      <c r="G15" s="186"/>
      <c r="H15" s="188"/>
      <c r="I15" s="188"/>
    </row>
    <row r="16" spans="1:9" ht="11.25">
      <c r="A16" s="82" t="s">
        <v>14</v>
      </c>
      <c r="B16" s="191"/>
      <c r="C16" s="271"/>
      <c r="D16" s="271"/>
      <c r="E16" s="271"/>
      <c r="F16" s="271"/>
      <c r="G16" s="272"/>
      <c r="H16" s="285"/>
      <c r="I16" s="286"/>
    </row>
    <row r="17" spans="1:9" ht="11.25">
      <c r="A17" s="51" t="s">
        <v>5</v>
      </c>
      <c r="B17" s="185"/>
      <c r="C17" s="77">
        <v>30.8</v>
      </c>
      <c r="D17" s="77">
        <v>35.3</v>
      </c>
      <c r="E17" s="77">
        <v>33.3</v>
      </c>
      <c r="F17" s="77">
        <v>40</v>
      </c>
      <c r="G17" s="186"/>
      <c r="H17" s="188">
        <f aca="true" t="shared" si="1" ref="H17:H22">C17-D17</f>
        <v>-4.4999999999999964</v>
      </c>
      <c r="I17" s="282">
        <f aca="true" t="shared" si="2" ref="I17:I24">C17-F17</f>
        <v>-9.2</v>
      </c>
    </row>
    <row r="18" spans="1:9" ht="11.25">
      <c r="A18" s="51" t="s">
        <v>6</v>
      </c>
      <c r="B18" s="185"/>
      <c r="C18" s="77">
        <v>34.8</v>
      </c>
      <c r="D18" s="77">
        <v>45.2</v>
      </c>
      <c r="E18" s="77">
        <v>21.9</v>
      </c>
      <c r="F18" s="77">
        <v>45.6</v>
      </c>
      <c r="G18" s="186"/>
      <c r="H18" s="188">
        <f t="shared" si="1"/>
        <v>-10.400000000000006</v>
      </c>
      <c r="I18" s="282">
        <f t="shared" si="2"/>
        <v>-10.800000000000004</v>
      </c>
    </row>
    <row r="19" spans="1:9" ht="11.25">
      <c r="A19" s="51" t="s">
        <v>7</v>
      </c>
      <c r="B19" s="185"/>
      <c r="C19" s="77">
        <v>23.8</v>
      </c>
      <c r="D19" s="77">
        <v>30.9</v>
      </c>
      <c r="E19" s="77">
        <v>30.5</v>
      </c>
      <c r="F19" s="77">
        <v>35</v>
      </c>
      <c r="G19" s="186"/>
      <c r="H19" s="188">
        <f t="shared" si="1"/>
        <v>-7.099999999999998</v>
      </c>
      <c r="I19" s="282">
        <f t="shared" si="2"/>
        <v>-11.2</v>
      </c>
    </row>
    <row r="20" spans="1:9" ht="11.25">
      <c r="A20" s="51" t="s">
        <v>8</v>
      </c>
      <c r="B20" s="185"/>
      <c r="C20" s="77">
        <v>34.8</v>
      </c>
      <c r="D20" s="77">
        <v>38.1</v>
      </c>
      <c r="E20" s="77">
        <v>38.3</v>
      </c>
      <c r="F20" s="77">
        <v>42.4</v>
      </c>
      <c r="G20" s="186"/>
      <c r="H20" s="188">
        <f t="shared" si="1"/>
        <v>-3.3000000000000043</v>
      </c>
      <c r="I20" s="282">
        <f t="shared" si="2"/>
        <v>-7.600000000000001</v>
      </c>
    </row>
    <row r="21" spans="1:9" ht="11.25">
      <c r="A21" s="51" t="s">
        <v>9</v>
      </c>
      <c r="B21" s="185"/>
      <c r="C21" s="77">
        <v>32.6</v>
      </c>
      <c r="D21" s="77">
        <v>33.9</v>
      </c>
      <c r="E21" s="77">
        <v>36.3</v>
      </c>
      <c r="F21" s="77">
        <v>40</v>
      </c>
      <c r="G21" s="186"/>
      <c r="H21" s="188">
        <f t="shared" si="1"/>
        <v>-1.2999999999999972</v>
      </c>
      <c r="I21" s="282">
        <f t="shared" si="2"/>
        <v>-7.399999999999999</v>
      </c>
    </row>
    <row r="22" spans="1:9" ht="11.25" customHeight="1">
      <c r="A22" s="51" t="s">
        <v>10</v>
      </c>
      <c r="B22" s="185"/>
      <c r="C22" s="77">
        <v>33.9</v>
      </c>
      <c r="D22" s="77">
        <v>36.8</v>
      </c>
      <c r="E22" s="77">
        <v>39.6</v>
      </c>
      <c r="F22" s="77">
        <v>45.1</v>
      </c>
      <c r="G22" s="186"/>
      <c r="H22" s="188">
        <f t="shared" si="1"/>
        <v>-2.8999999999999986</v>
      </c>
      <c r="I22" s="282">
        <f t="shared" si="2"/>
        <v>-11.200000000000003</v>
      </c>
    </row>
    <row r="23" spans="1:9" ht="11.25">
      <c r="A23" s="6" t="s">
        <v>11</v>
      </c>
      <c r="B23" s="185"/>
      <c r="C23" s="77">
        <v>29.3</v>
      </c>
      <c r="D23" s="77">
        <v>36.1</v>
      </c>
      <c r="E23" s="77">
        <v>39.5</v>
      </c>
      <c r="F23" s="77">
        <v>41.9</v>
      </c>
      <c r="G23" s="186"/>
      <c r="H23" s="188">
        <v>-6.9</v>
      </c>
      <c r="I23" s="282">
        <f t="shared" si="2"/>
        <v>-12.599999999999998</v>
      </c>
    </row>
    <row r="24" spans="1:9" ht="11.25">
      <c r="A24" s="51" t="s">
        <v>12</v>
      </c>
      <c r="B24" s="185"/>
      <c r="C24" s="77">
        <v>28.02239305643554</v>
      </c>
      <c r="D24" s="77">
        <v>31</v>
      </c>
      <c r="E24" s="77">
        <v>30</v>
      </c>
      <c r="F24" s="77">
        <v>36.9</v>
      </c>
      <c r="G24" s="186"/>
      <c r="H24" s="188">
        <f>C24-D24</f>
        <v>-2.97760694356446</v>
      </c>
      <c r="I24" s="282">
        <f t="shared" si="2"/>
        <v>-8.877606943564459</v>
      </c>
    </row>
    <row r="25" spans="1:9" ht="11.25">
      <c r="A25" s="108" t="s">
        <v>13</v>
      </c>
      <c r="B25" s="269"/>
      <c r="C25" s="208">
        <v>32.90771582043979</v>
      </c>
      <c r="D25" s="208">
        <v>32.9</v>
      </c>
      <c r="E25" s="208">
        <v>36</v>
      </c>
      <c r="F25" s="208">
        <v>41.9</v>
      </c>
      <c r="G25" s="270"/>
      <c r="H25" s="283">
        <v>0.1</v>
      </c>
      <c r="I25" s="284">
        <v>-8.9</v>
      </c>
    </row>
    <row r="26" spans="1:9" ht="11.25">
      <c r="A26" s="37"/>
      <c r="B26" s="37"/>
      <c r="C26" s="37"/>
      <c r="D26" s="37"/>
      <c r="E26" s="37"/>
      <c r="F26" s="37"/>
      <c r="G26" s="184"/>
      <c r="H26" s="121"/>
      <c r="I26" s="121"/>
    </row>
    <row r="27" spans="1:9" ht="11.25">
      <c r="A27" s="82" t="s">
        <v>15</v>
      </c>
      <c r="B27" s="191"/>
      <c r="C27" s="279"/>
      <c r="D27" s="279"/>
      <c r="E27" s="279"/>
      <c r="F27" s="279"/>
      <c r="G27" s="272"/>
      <c r="H27" s="285"/>
      <c r="I27" s="286"/>
    </row>
    <row r="28" spans="1:9" ht="11.25">
      <c r="A28" s="51" t="s">
        <v>5</v>
      </c>
      <c r="B28" s="185"/>
      <c r="C28" s="189">
        <v>17.700230930954064</v>
      </c>
      <c r="D28" s="189">
        <v>16.31396685503338</v>
      </c>
      <c r="E28" s="189">
        <v>12.97920573936367</v>
      </c>
      <c r="F28" s="189">
        <v>10.568490887615877</v>
      </c>
      <c r="G28" s="186"/>
      <c r="H28" s="188">
        <f aca="true" t="shared" si="3" ref="H28:H34">C28-D28</f>
        <v>1.386264075920682</v>
      </c>
      <c r="I28" s="282">
        <f aca="true" t="shared" si="4" ref="I28:I36">C28-F28</f>
        <v>7.131740043338187</v>
      </c>
    </row>
    <row r="29" spans="1:9" ht="11.25">
      <c r="A29" s="51" t="s">
        <v>6</v>
      </c>
      <c r="B29" s="185"/>
      <c r="C29" s="189">
        <v>-0.9370532936784122</v>
      </c>
      <c r="D29" s="189">
        <v>-2.2018895710267747</v>
      </c>
      <c r="E29" s="189">
        <v>-5.055848498892604</v>
      </c>
      <c r="F29" s="189">
        <v>-7.681447782551243</v>
      </c>
      <c r="G29" s="186"/>
      <c r="H29" s="188">
        <f t="shared" si="3"/>
        <v>1.2648362773483626</v>
      </c>
      <c r="I29" s="282">
        <f t="shared" si="4"/>
        <v>6.744394488872831</v>
      </c>
    </row>
    <row r="30" spans="1:9" ht="11.25">
      <c r="A30" s="51" t="s">
        <v>7</v>
      </c>
      <c r="B30" s="185"/>
      <c r="C30" s="189">
        <v>3.4497822219293033</v>
      </c>
      <c r="D30" s="189">
        <v>4.495721898552281</v>
      </c>
      <c r="E30" s="189">
        <v>3.6029640477557945</v>
      </c>
      <c r="F30" s="189">
        <v>3.521612531614051</v>
      </c>
      <c r="G30" s="186"/>
      <c r="H30" s="188">
        <f t="shared" si="3"/>
        <v>-1.0459396766229778</v>
      </c>
      <c r="I30" s="282">
        <f t="shared" si="4"/>
        <v>-0.0718303096847479</v>
      </c>
    </row>
    <row r="31" spans="1:9" ht="11.25">
      <c r="A31" s="51" t="s">
        <v>8</v>
      </c>
      <c r="B31" s="185"/>
      <c r="C31" s="189">
        <v>16.73812979474235</v>
      </c>
      <c r="D31" s="189">
        <v>12.549911589340189</v>
      </c>
      <c r="E31" s="189">
        <v>8.145595995633723</v>
      </c>
      <c r="F31" s="189">
        <v>6.30708102820048</v>
      </c>
      <c r="G31" s="186"/>
      <c r="H31" s="188">
        <f t="shared" si="3"/>
        <v>4.18821820540216</v>
      </c>
      <c r="I31" s="282">
        <f t="shared" si="4"/>
        <v>10.431048766541869</v>
      </c>
    </row>
    <row r="32" spans="1:9" ht="11.25">
      <c r="A32" s="51" t="s">
        <v>9</v>
      </c>
      <c r="B32" s="185"/>
      <c r="C32" s="189">
        <v>21.96206977789008</v>
      </c>
      <c r="D32" s="189">
        <v>19.56024102581674</v>
      </c>
      <c r="E32" s="189">
        <v>16.0310382735231</v>
      </c>
      <c r="F32" s="189">
        <v>13.249231951473874</v>
      </c>
      <c r="G32" s="186"/>
      <c r="H32" s="188">
        <f t="shared" si="3"/>
        <v>2.401828752073339</v>
      </c>
      <c r="I32" s="282">
        <f t="shared" si="4"/>
        <v>8.712837826416205</v>
      </c>
    </row>
    <row r="33" spans="1:9" ht="11.25">
      <c r="A33" s="51" t="s">
        <v>10</v>
      </c>
      <c r="B33" s="185"/>
      <c r="C33" s="189">
        <v>49.64111639509157</v>
      </c>
      <c r="D33" s="189">
        <v>50.588922573112136</v>
      </c>
      <c r="E33" s="189">
        <v>38.964526276142024</v>
      </c>
      <c r="F33" s="189">
        <v>28.737821026732078</v>
      </c>
      <c r="G33" s="186"/>
      <c r="H33" s="188">
        <f t="shared" si="3"/>
        <v>-0.9478061780205636</v>
      </c>
      <c r="I33" s="282">
        <f t="shared" si="4"/>
        <v>20.903295368359494</v>
      </c>
    </row>
    <row r="34" spans="1:9" ht="11.25">
      <c r="A34" s="6" t="s">
        <v>11</v>
      </c>
      <c r="B34" s="185"/>
      <c r="C34" s="189">
        <v>43.57737393367487</v>
      </c>
      <c r="D34" s="189">
        <v>40.34016185845855</v>
      </c>
      <c r="E34" s="189">
        <v>33.57117061187494</v>
      </c>
      <c r="F34" s="189">
        <v>36.80497909338145</v>
      </c>
      <c r="G34" s="186"/>
      <c r="H34" s="188">
        <f t="shared" si="3"/>
        <v>3.23721207521632</v>
      </c>
      <c r="I34" s="282">
        <f t="shared" si="4"/>
        <v>6.772394840293423</v>
      </c>
    </row>
    <row r="35" spans="1:9" ht="11.25">
      <c r="A35" s="51" t="s">
        <v>12</v>
      </c>
      <c r="B35" s="185"/>
      <c r="C35" s="189">
        <v>39.5</v>
      </c>
      <c r="D35" s="189">
        <v>38.769847147199336</v>
      </c>
      <c r="E35" s="189">
        <v>35.2</v>
      </c>
      <c r="F35" s="189">
        <v>30.915777040010813</v>
      </c>
      <c r="G35" s="186"/>
      <c r="H35" s="188">
        <v>0.8</v>
      </c>
      <c r="I35" s="282">
        <f t="shared" si="4"/>
        <v>8.584222959989187</v>
      </c>
    </row>
    <row r="36" spans="1:9" ht="11.25">
      <c r="A36" s="108" t="s">
        <v>13</v>
      </c>
      <c r="B36" s="269"/>
      <c r="C36" s="209">
        <v>59.13491354033482</v>
      </c>
      <c r="D36" s="209">
        <v>57.29534876522252</v>
      </c>
      <c r="E36" s="209">
        <v>50.72123948962426</v>
      </c>
      <c r="F36" s="209">
        <v>39.69155201863508</v>
      </c>
      <c r="G36" s="270"/>
      <c r="H36" s="283">
        <f>C36-D36</f>
        <v>1.8395647751123008</v>
      </c>
      <c r="I36" s="284">
        <f t="shared" si="4"/>
        <v>19.443361521699742</v>
      </c>
    </row>
    <row r="37" spans="1:9" s="15" customFormat="1" ht="11.25">
      <c r="A37" s="211" t="s">
        <v>218</v>
      </c>
      <c r="B37" s="185"/>
      <c r="C37" s="273"/>
      <c r="D37" s="273"/>
      <c r="E37" s="273"/>
      <c r="F37" s="273"/>
      <c r="G37" s="274"/>
      <c r="H37" s="275"/>
      <c r="I37" s="275"/>
    </row>
    <row r="38" spans="1:9" s="15" customFormat="1" ht="11.25">
      <c r="A38" s="185"/>
      <c r="B38" s="185"/>
      <c r="C38" s="276"/>
      <c r="D38" s="276"/>
      <c r="E38" s="276"/>
      <c r="F38" s="276"/>
      <c r="G38" s="186"/>
      <c r="H38" s="277"/>
      <c r="I38" s="277"/>
    </row>
    <row r="39" spans="1:9" s="15" customFormat="1" ht="11.25">
      <c r="A39" s="31"/>
      <c r="B39" s="31"/>
      <c r="C39" s="106"/>
      <c r="D39" s="106"/>
      <c r="E39" s="106"/>
      <c r="F39" s="106"/>
      <c r="G39" s="32"/>
      <c r="H39" s="32"/>
      <c r="I39" s="32"/>
    </row>
    <row r="40" spans="1:9" s="15" customFormat="1" ht="11.25">
      <c r="A40" s="185"/>
      <c r="B40" s="185"/>
      <c r="C40" s="77"/>
      <c r="D40" s="77"/>
      <c r="E40" s="77"/>
      <c r="F40" s="77"/>
      <c r="G40" s="186"/>
      <c r="H40" s="187"/>
      <c r="I40" s="187"/>
    </row>
    <row r="41" spans="1:9" s="15" customFormat="1" ht="11.25">
      <c r="A41" s="185"/>
      <c r="B41" s="185"/>
      <c r="C41" s="77"/>
      <c r="D41" s="77"/>
      <c r="E41" s="77"/>
      <c r="F41" s="77"/>
      <c r="G41" s="186"/>
      <c r="H41" s="187"/>
      <c r="I41" s="187"/>
    </row>
    <row r="42" spans="1:9" s="15" customFormat="1" ht="11.25">
      <c r="A42" s="185"/>
      <c r="B42" s="185"/>
      <c r="C42" s="77"/>
      <c r="D42" s="77"/>
      <c r="E42" s="77"/>
      <c r="F42" s="77"/>
      <c r="G42" s="186"/>
      <c r="H42" s="187"/>
      <c r="I42" s="187"/>
    </row>
    <row r="43" spans="1:9" s="15" customFormat="1" ht="11.25">
      <c r="A43" s="185"/>
      <c r="B43" s="185"/>
      <c r="C43" s="77"/>
      <c r="D43" s="77"/>
      <c r="E43" s="77"/>
      <c r="F43" s="77"/>
      <c r="G43" s="186"/>
      <c r="H43" s="187"/>
      <c r="I43" s="187"/>
    </row>
    <row r="44" spans="1:9" s="15" customFormat="1" ht="11.25">
      <c r="A44" s="185"/>
      <c r="B44" s="185"/>
      <c r="C44" s="77"/>
      <c r="D44" s="77"/>
      <c r="E44" s="77"/>
      <c r="F44" s="77"/>
      <c r="G44" s="186"/>
      <c r="H44" s="187"/>
      <c r="I44" s="187"/>
    </row>
    <row r="45" spans="1:9" s="15" customFormat="1" ht="11.25">
      <c r="A45" s="185"/>
      <c r="B45" s="185"/>
      <c r="C45" s="77"/>
      <c r="D45" s="77"/>
      <c r="E45" s="77"/>
      <c r="F45" s="77"/>
      <c r="G45" s="186"/>
      <c r="H45" s="187"/>
      <c r="I45" s="187"/>
    </row>
    <row r="46" spans="2:9" s="15" customFormat="1" ht="11.25">
      <c r="B46" s="185"/>
      <c r="C46" s="77"/>
      <c r="D46" s="77"/>
      <c r="E46" s="77"/>
      <c r="F46" s="77"/>
      <c r="G46" s="186"/>
      <c r="H46" s="187"/>
      <c r="I46" s="187"/>
    </row>
    <row r="47" spans="1:9" s="15" customFormat="1" ht="11.25">
      <c r="A47" s="185"/>
      <c r="B47" s="185"/>
      <c r="C47" s="77"/>
      <c r="D47" s="77"/>
      <c r="E47" s="77"/>
      <c r="F47" s="77"/>
      <c r="G47" s="186"/>
      <c r="H47" s="187"/>
      <c r="I47" s="187"/>
    </row>
    <row r="48" spans="1:9" s="15" customFormat="1" ht="11.25">
      <c r="A48" s="185"/>
      <c r="B48" s="185"/>
      <c r="C48" s="77"/>
      <c r="D48" s="77"/>
      <c r="E48" s="77"/>
      <c r="F48" s="77"/>
      <c r="G48" s="186"/>
      <c r="H48" s="187"/>
      <c r="I48" s="187"/>
    </row>
    <row r="49" spans="1:9" s="15" customFormat="1" ht="11.25">
      <c r="A49" s="185"/>
      <c r="B49" s="185"/>
      <c r="C49" s="106"/>
      <c r="D49" s="106"/>
      <c r="E49" s="106"/>
      <c r="F49" s="106"/>
      <c r="G49" s="186"/>
      <c r="H49" s="187"/>
      <c r="I49" s="187"/>
    </row>
    <row r="50" spans="1:9" s="15" customFormat="1" ht="11.25">
      <c r="A50" s="31"/>
      <c r="B50" s="31"/>
      <c r="C50" s="278"/>
      <c r="D50" s="278"/>
      <c r="E50" s="278"/>
      <c r="F50" s="278"/>
      <c r="G50" s="186"/>
      <c r="H50" s="187"/>
      <c r="I50" s="187"/>
    </row>
    <row r="51" spans="1:9" s="15" customFormat="1" ht="11.25">
      <c r="A51" s="185"/>
      <c r="B51" s="185"/>
      <c r="C51" s="77"/>
      <c r="D51" s="77"/>
      <c r="E51" s="77"/>
      <c r="F51" s="77"/>
      <c r="G51" s="186"/>
      <c r="H51" s="187"/>
      <c r="I51" s="187"/>
    </row>
    <row r="52" spans="1:9" s="15" customFormat="1" ht="11.25">
      <c r="A52" s="185"/>
      <c r="B52" s="185"/>
      <c r="C52" s="77"/>
      <c r="D52" s="77"/>
      <c r="E52" s="77"/>
      <c r="F52" s="77"/>
      <c r="G52" s="186"/>
      <c r="H52" s="187"/>
      <c r="I52" s="187"/>
    </row>
    <row r="53" spans="1:9" s="15" customFormat="1" ht="11.25">
      <c r="A53" s="185"/>
      <c r="B53" s="185"/>
      <c r="C53" s="77"/>
      <c r="D53" s="77"/>
      <c r="E53" s="77"/>
      <c r="F53" s="77"/>
      <c r="G53" s="186"/>
      <c r="H53" s="187"/>
      <c r="I53" s="187"/>
    </row>
    <row r="54" spans="1:9" s="15" customFormat="1" ht="11.25">
      <c r="A54" s="185"/>
      <c r="B54" s="185"/>
      <c r="C54" s="77"/>
      <c r="D54" s="77"/>
      <c r="E54" s="77"/>
      <c r="F54" s="77"/>
      <c r="G54" s="186"/>
      <c r="H54" s="187"/>
      <c r="I54" s="187"/>
    </row>
    <row r="55" spans="1:9" s="15" customFormat="1" ht="11.25">
      <c r="A55" s="185"/>
      <c r="B55" s="185"/>
      <c r="C55" s="77"/>
      <c r="D55" s="77"/>
      <c r="E55" s="77"/>
      <c r="F55" s="77"/>
      <c r="G55" s="186"/>
      <c r="H55" s="187"/>
      <c r="I55" s="187"/>
    </row>
    <row r="56" spans="1:9" s="15" customFormat="1" ht="11.25">
      <c r="A56" s="185"/>
      <c r="B56" s="185"/>
      <c r="C56" s="77"/>
      <c r="D56" s="77"/>
      <c r="E56" s="77"/>
      <c r="F56" s="77"/>
      <c r="G56" s="186"/>
      <c r="H56" s="187"/>
      <c r="I56" s="187"/>
    </row>
    <row r="57" spans="2:9" s="15" customFormat="1" ht="11.25">
      <c r="B57" s="185"/>
      <c r="C57" s="77"/>
      <c r="D57" s="77"/>
      <c r="E57" s="77"/>
      <c r="F57" s="77"/>
      <c r="G57" s="186"/>
      <c r="H57" s="187"/>
      <c r="I57" s="187"/>
    </row>
    <row r="58" spans="1:9" s="15" customFormat="1" ht="11.25">
      <c r="A58" s="185"/>
      <c r="B58" s="185"/>
      <c r="C58" s="77"/>
      <c r="D58" s="77"/>
      <c r="E58" s="77"/>
      <c r="F58" s="77"/>
      <c r="G58" s="186"/>
      <c r="H58" s="187"/>
      <c r="I58" s="187"/>
    </row>
    <row r="59" spans="1:9" s="15" customFormat="1" ht="11.25">
      <c r="A59" s="185"/>
      <c r="B59" s="185"/>
      <c r="C59" s="77"/>
      <c r="D59" s="77"/>
      <c r="E59" s="77"/>
      <c r="F59" s="77"/>
      <c r="G59" s="186"/>
      <c r="H59" s="187"/>
      <c r="I59" s="187"/>
    </row>
    <row r="60" spans="1:9" s="15" customFormat="1" ht="11.25">
      <c r="A60" s="185"/>
      <c r="B60" s="185"/>
      <c r="C60" s="185"/>
      <c r="D60" s="185"/>
      <c r="E60" s="185"/>
      <c r="F60" s="185"/>
      <c r="G60" s="186"/>
      <c r="H60" s="187"/>
      <c r="I60" s="187"/>
    </row>
    <row r="61" spans="1:9" s="15" customFormat="1" ht="11.25">
      <c r="A61" s="31"/>
      <c r="B61" s="31"/>
      <c r="C61" s="185"/>
      <c r="D61" s="185"/>
      <c r="E61" s="185"/>
      <c r="F61" s="185"/>
      <c r="G61" s="186"/>
      <c r="H61" s="187"/>
      <c r="I61" s="187"/>
    </row>
    <row r="62" spans="1:9" s="15" customFormat="1" ht="11.25">
      <c r="A62" s="185"/>
      <c r="B62" s="185"/>
      <c r="C62" s="189"/>
      <c r="D62" s="189"/>
      <c r="E62" s="189"/>
      <c r="F62" s="189"/>
      <c r="G62" s="186"/>
      <c r="H62" s="187"/>
      <c r="I62" s="187"/>
    </row>
    <row r="63" spans="1:9" s="15" customFormat="1" ht="11.25">
      <c r="A63" s="185"/>
      <c r="B63" s="185"/>
      <c r="C63" s="189"/>
      <c r="D63" s="189"/>
      <c r="E63" s="189"/>
      <c r="F63" s="189"/>
      <c r="G63" s="186"/>
      <c r="H63" s="187"/>
      <c r="I63" s="187"/>
    </row>
    <row r="64" spans="1:9" s="15" customFormat="1" ht="11.25">
      <c r="A64" s="185"/>
      <c r="B64" s="185"/>
      <c r="C64" s="189"/>
      <c r="D64" s="189"/>
      <c r="E64" s="189"/>
      <c r="F64" s="189"/>
      <c r="G64" s="186"/>
      <c r="H64" s="187"/>
      <c r="I64" s="187"/>
    </row>
    <row r="65" spans="1:9" s="15" customFormat="1" ht="11.25">
      <c r="A65" s="185"/>
      <c r="B65" s="185"/>
      <c r="C65" s="189"/>
      <c r="D65" s="189"/>
      <c r="E65" s="189"/>
      <c r="F65" s="189"/>
      <c r="G65" s="186"/>
      <c r="H65" s="187"/>
      <c r="I65" s="187"/>
    </row>
    <row r="66" spans="1:9" s="15" customFormat="1" ht="11.25">
      <c r="A66" s="185"/>
      <c r="B66" s="185"/>
      <c r="C66" s="189"/>
      <c r="D66" s="189"/>
      <c r="E66" s="189"/>
      <c r="F66" s="189"/>
      <c r="G66" s="186"/>
      <c r="H66" s="187"/>
      <c r="I66" s="187"/>
    </row>
    <row r="67" spans="1:9" s="15" customFormat="1" ht="11.25">
      <c r="A67" s="185"/>
      <c r="B67" s="185"/>
      <c r="C67" s="189"/>
      <c r="D67" s="189"/>
      <c r="E67" s="189"/>
      <c r="F67" s="189"/>
      <c r="G67" s="186"/>
      <c r="H67" s="187"/>
      <c r="I67" s="187"/>
    </row>
    <row r="68" spans="2:9" s="15" customFormat="1" ht="11.25">
      <c r="B68" s="185"/>
      <c r="C68" s="189"/>
      <c r="D68" s="189"/>
      <c r="E68" s="189"/>
      <c r="F68" s="189"/>
      <c r="G68" s="186"/>
      <c r="H68" s="187"/>
      <c r="I68" s="187"/>
    </row>
    <row r="69" spans="1:9" s="15" customFormat="1" ht="11.25">
      <c r="A69" s="185"/>
      <c r="B69" s="185"/>
      <c r="C69" s="189"/>
      <c r="D69" s="189"/>
      <c r="E69" s="189"/>
      <c r="F69" s="189"/>
      <c r="G69" s="186"/>
      <c r="H69" s="187"/>
      <c r="I69" s="187"/>
    </row>
    <row r="70" spans="1:9" s="15" customFormat="1" ht="11.25">
      <c r="A70" s="185"/>
      <c r="B70" s="185"/>
      <c r="C70" s="189"/>
      <c r="D70" s="189"/>
      <c r="E70" s="189"/>
      <c r="F70" s="189"/>
      <c r="G70" s="186"/>
      <c r="H70" s="187"/>
      <c r="I70" s="187"/>
    </row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124" customWidth="1"/>
    <col min="2" max="2" width="21.00390625" style="124" customWidth="1"/>
    <col min="3" max="3" width="11.421875" style="124" customWidth="1"/>
    <col min="4" max="4" width="13.8515625" style="124" customWidth="1"/>
    <col min="5" max="9" width="5.00390625" style="124" customWidth="1"/>
    <col min="10" max="16384" width="11.421875" style="124" customWidth="1"/>
  </cols>
  <sheetData>
    <row r="1" spans="1:4" ht="11.25">
      <c r="A1" s="123" t="s">
        <v>202</v>
      </c>
      <c r="B1" s="123"/>
      <c r="C1" s="123"/>
      <c r="D1" s="123"/>
    </row>
    <row r="3" spans="1:9" ht="15" customHeight="1">
      <c r="A3" s="132"/>
      <c r="B3" s="129"/>
      <c r="C3" s="143" t="s">
        <v>42</v>
      </c>
      <c r="D3" s="143" t="s">
        <v>43</v>
      </c>
      <c r="E3" s="288">
        <v>2005</v>
      </c>
      <c r="F3" s="288">
        <v>2004</v>
      </c>
      <c r="G3" s="288">
        <v>2003</v>
      </c>
      <c r="H3" s="288">
        <v>2002</v>
      </c>
      <c r="I3" s="288">
        <v>2001</v>
      </c>
    </row>
    <row r="4" spans="1:9" ht="15" customHeight="1">
      <c r="A4" s="133"/>
      <c r="B4" s="131"/>
      <c r="C4" s="144" t="s">
        <v>44</v>
      </c>
      <c r="D4" s="144" t="s">
        <v>45</v>
      </c>
      <c r="E4" s="289"/>
      <c r="F4" s="289"/>
      <c r="G4" s="289"/>
      <c r="H4" s="289"/>
      <c r="I4" s="289"/>
    </row>
    <row r="5" spans="1:9" ht="15" customHeight="1">
      <c r="A5" s="125" t="s">
        <v>46</v>
      </c>
      <c r="C5" s="134">
        <v>825</v>
      </c>
      <c r="D5" s="134">
        <v>8189</v>
      </c>
      <c r="E5" s="134">
        <v>8.7</v>
      </c>
      <c r="F5" s="134">
        <v>8.3</v>
      </c>
      <c r="G5" s="134">
        <v>8.6</v>
      </c>
      <c r="H5" s="134">
        <v>7.7</v>
      </c>
      <c r="I5" s="134">
        <v>5.7</v>
      </c>
    </row>
    <row r="6" spans="1:9" ht="15" customHeight="1">
      <c r="A6" s="126" t="s">
        <v>22</v>
      </c>
      <c r="B6" s="129" t="s">
        <v>47</v>
      </c>
      <c r="C6" s="135">
        <v>315</v>
      </c>
      <c r="D6" s="137">
        <v>5552</v>
      </c>
      <c r="E6" s="138">
        <v>9.4</v>
      </c>
      <c r="F6" s="138">
        <v>8.8</v>
      </c>
      <c r="G6" s="138">
        <v>9.2</v>
      </c>
      <c r="H6" s="138">
        <v>8.1</v>
      </c>
      <c r="I6" s="138">
        <v>5.9</v>
      </c>
    </row>
    <row r="7" spans="1:9" ht="15" customHeight="1">
      <c r="A7" s="127"/>
      <c r="B7" s="130" t="s">
        <v>48</v>
      </c>
      <c r="C7" s="135">
        <v>21</v>
      </c>
      <c r="D7" s="135">
        <v>162</v>
      </c>
      <c r="E7" s="139">
        <v>9.9</v>
      </c>
      <c r="F7" s="139">
        <v>10.8</v>
      </c>
      <c r="G7" s="139">
        <v>14.3</v>
      </c>
      <c r="H7" s="139">
        <v>10.6</v>
      </c>
      <c r="I7" s="139">
        <v>9.6</v>
      </c>
    </row>
    <row r="8" spans="1:9" ht="15" customHeight="1">
      <c r="A8" s="127"/>
      <c r="B8" s="130" t="s">
        <v>49</v>
      </c>
      <c r="C8" s="135">
        <v>127</v>
      </c>
      <c r="D8" s="135">
        <v>935</v>
      </c>
      <c r="E8" s="139">
        <v>7.7</v>
      </c>
      <c r="F8" s="139">
        <v>5.2</v>
      </c>
      <c r="G8" s="139">
        <v>6.9</v>
      </c>
      <c r="H8" s="140">
        <v>6.5</v>
      </c>
      <c r="I8" s="140">
        <v>5</v>
      </c>
    </row>
    <row r="9" spans="1:9" ht="15" customHeight="1">
      <c r="A9" s="127"/>
      <c r="B9" s="130" t="s">
        <v>50</v>
      </c>
      <c r="C9" s="135">
        <v>7</v>
      </c>
      <c r="D9" s="135">
        <v>40</v>
      </c>
      <c r="E9" s="139">
        <v>7.1</v>
      </c>
      <c r="F9" s="139">
        <v>0.4</v>
      </c>
      <c r="G9" s="139">
        <v>7.4</v>
      </c>
      <c r="H9" s="139">
        <v>7.1</v>
      </c>
      <c r="I9" s="139">
        <v>9.8</v>
      </c>
    </row>
    <row r="10" spans="1:9" ht="15" customHeight="1">
      <c r="A10" s="127"/>
      <c r="B10" s="130" t="s">
        <v>51</v>
      </c>
      <c r="C10" s="135">
        <v>40</v>
      </c>
      <c r="D10" s="135">
        <v>167</v>
      </c>
      <c r="E10" s="139">
        <v>17.1</v>
      </c>
      <c r="F10" s="139">
        <v>7.8</v>
      </c>
      <c r="G10" s="140">
        <v>7.9</v>
      </c>
      <c r="H10" s="139">
        <v>5.8</v>
      </c>
      <c r="I10" s="139">
        <v>3.5</v>
      </c>
    </row>
    <row r="11" spans="1:9" ht="15" customHeight="1">
      <c r="A11" s="128"/>
      <c r="B11" s="131" t="s">
        <v>52</v>
      </c>
      <c r="C11" s="136">
        <v>510</v>
      </c>
      <c r="D11" s="136">
        <v>6856</v>
      </c>
      <c r="E11" s="141">
        <v>9.3</v>
      </c>
      <c r="F11" s="141">
        <v>8.3</v>
      </c>
      <c r="G11" s="142">
        <v>8.9</v>
      </c>
      <c r="H11" s="141">
        <v>7.8</v>
      </c>
      <c r="I11" s="141">
        <v>5.9</v>
      </c>
    </row>
    <row r="12" spans="1:9" ht="15" customHeight="1">
      <c r="A12" s="127" t="s">
        <v>53</v>
      </c>
      <c r="B12" s="130" t="s">
        <v>54</v>
      </c>
      <c r="C12" s="135">
        <v>172</v>
      </c>
      <c r="D12" s="135">
        <v>770</v>
      </c>
      <c r="E12" s="139">
        <v>6.5</v>
      </c>
      <c r="F12" s="139">
        <v>7.9</v>
      </c>
      <c r="G12" s="139">
        <v>9.3</v>
      </c>
      <c r="H12" s="139">
        <v>7.6</v>
      </c>
      <c r="I12" s="139">
        <v>7.1</v>
      </c>
    </row>
    <row r="13" spans="1:9" ht="15" customHeight="1">
      <c r="A13" s="127"/>
      <c r="B13" s="130" t="s">
        <v>36</v>
      </c>
      <c r="C13" s="135">
        <v>113</v>
      </c>
      <c r="D13" s="135">
        <v>489</v>
      </c>
      <c r="E13" s="139">
        <v>4.6</v>
      </c>
      <c r="F13" s="139">
        <v>4</v>
      </c>
      <c r="G13" s="139">
        <v>5.3</v>
      </c>
      <c r="H13" s="140">
        <v>5.3</v>
      </c>
      <c r="I13" s="140">
        <v>2</v>
      </c>
    </row>
    <row r="14" spans="1:9" ht="15" customHeight="1">
      <c r="A14" s="127"/>
      <c r="B14" s="130" t="s">
        <v>55</v>
      </c>
      <c r="C14" s="135">
        <v>30</v>
      </c>
      <c r="D14" s="135">
        <v>74</v>
      </c>
      <c r="E14" s="139">
        <v>5.6</v>
      </c>
      <c r="F14" s="139">
        <v>8.4</v>
      </c>
      <c r="G14" s="140">
        <v>2</v>
      </c>
      <c r="H14" s="139">
        <v>6.6</v>
      </c>
      <c r="I14" s="140">
        <v>5</v>
      </c>
    </row>
    <row r="15" spans="1:9" ht="15" customHeight="1">
      <c r="A15" s="128"/>
      <c r="B15" s="131" t="s">
        <v>56</v>
      </c>
      <c r="C15" s="136">
        <v>315</v>
      </c>
      <c r="D15" s="136">
        <v>1333</v>
      </c>
      <c r="E15" s="141">
        <v>5.8</v>
      </c>
      <c r="F15" s="141">
        <v>6.6</v>
      </c>
      <c r="G15" s="141">
        <v>7.6</v>
      </c>
      <c r="H15" s="142">
        <v>7</v>
      </c>
      <c r="I15" s="142">
        <v>5</v>
      </c>
    </row>
    <row r="16" spans="1:9" ht="15" customHeight="1">
      <c r="A16" s="127" t="s">
        <v>57</v>
      </c>
      <c r="B16" s="130" t="s">
        <v>58</v>
      </c>
      <c r="C16" s="135">
        <v>391</v>
      </c>
      <c r="D16" s="135">
        <v>1298</v>
      </c>
      <c r="E16" s="139">
        <v>6.1</v>
      </c>
      <c r="F16" s="139">
        <v>5.9</v>
      </c>
      <c r="G16" s="139">
        <v>7.5</v>
      </c>
      <c r="H16" s="139">
        <v>6.6</v>
      </c>
      <c r="I16" s="139">
        <v>3.6</v>
      </c>
    </row>
    <row r="17" spans="1:9" ht="15" customHeight="1">
      <c r="A17" s="127"/>
      <c r="B17" s="130" t="s">
        <v>59</v>
      </c>
      <c r="C17" s="135">
        <v>221</v>
      </c>
      <c r="D17" s="135">
        <v>1889</v>
      </c>
      <c r="E17" s="139">
        <v>6.1</v>
      </c>
      <c r="F17" s="139">
        <v>4.7</v>
      </c>
      <c r="G17" s="139">
        <v>7.2</v>
      </c>
      <c r="H17" s="139">
        <v>6.2</v>
      </c>
      <c r="I17" s="140">
        <v>5</v>
      </c>
    </row>
    <row r="18" spans="1:9" ht="15" customHeight="1">
      <c r="A18" s="128"/>
      <c r="B18" s="131" t="s">
        <v>60</v>
      </c>
      <c r="C18" s="136">
        <v>213</v>
      </c>
      <c r="D18" s="136">
        <v>5001</v>
      </c>
      <c r="E18" s="141">
        <v>10.5</v>
      </c>
      <c r="F18" s="141">
        <v>9.5</v>
      </c>
      <c r="G18" s="141">
        <v>9.9</v>
      </c>
      <c r="H18" s="141">
        <v>9.3</v>
      </c>
      <c r="I18" s="141">
        <v>7.7</v>
      </c>
    </row>
    <row r="19" ht="11.25">
      <c r="A19" s="124" t="s">
        <v>122</v>
      </c>
    </row>
    <row r="20" ht="11.25">
      <c r="A20" s="2" t="s">
        <v>203</v>
      </c>
    </row>
  </sheetData>
  <sheetProtection/>
  <mergeCells count="5">
    <mergeCell ref="I3:I4"/>
    <mergeCell ref="E3:E4"/>
    <mergeCell ref="F3:F4"/>
    <mergeCell ref="G3:G4"/>
    <mergeCell ref="H3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4" customWidth="1"/>
    <col min="2" max="2" width="30.140625" style="124" customWidth="1"/>
    <col min="3" max="8" width="9.7109375" style="124" customWidth="1"/>
    <col min="9" max="16384" width="11.421875" style="124" customWidth="1"/>
  </cols>
  <sheetData>
    <row r="1" ht="11.25">
      <c r="A1" s="123" t="s">
        <v>91</v>
      </c>
    </row>
    <row r="2" ht="11.25">
      <c r="A2" s="123"/>
    </row>
    <row r="3" spans="1:8" ht="15" customHeight="1">
      <c r="A3" s="156"/>
      <c r="B3" s="157"/>
      <c r="C3" s="80">
        <v>2005</v>
      </c>
      <c r="D3" s="80">
        <v>2004</v>
      </c>
      <c r="E3" s="80">
        <v>2003</v>
      </c>
      <c r="F3" s="80" t="s">
        <v>63</v>
      </c>
      <c r="G3" s="80" t="s">
        <v>62</v>
      </c>
      <c r="H3" s="80" t="s">
        <v>61</v>
      </c>
    </row>
    <row r="4" spans="1:8" ht="15" customHeight="1">
      <c r="A4" s="155" t="s">
        <v>64</v>
      </c>
      <c r="B4" s="155"/>
      <c r="C4" s="80">
        <v>825</v>
      </c>
      <c r="D4" s="80">
        <v>931</v>
      </c>
      <c r="E4" s="80">
        <v>937</v>
      </c>
      <c r="F4" s="80">
        <v>980</v>
      </c>
      <c r="G4" s="80">
        <v>1023</v>
      </c>
      <c r="H4" s="80">
        <v>1042</v>
      </c>
    </row>
    <row r="5" spans="1:8" ht="15" customHeight="1">
      <c r="A5" s="155" t="s">
        <v>65</v>
      </c>
      <c r="B5" s="155"/>
      <c r="C5" s="149">
        <v>9.925499393939393</v>
      </c>
      <c r="D5" s="149">
        <v>9.083889366272825</v>
      </c>
      <c r="E5" s="149">
        <v>8.3018417721519</v>
      </c>
      <c r="F5" s="149">
        <v>7.50294489795918</v>
      </c>
      <c r="G5" s="150">
        <v>6735.431085043988</v>
      </c>
      <c r="H5" s="150">
        <v>6478.119961612284</v>
      </c>
    </row>
    <row r="6" spans="1:8" ht="15" customHeight="1">
      <c r="A6" s="145" t="s">
        <v>66</v>
      </c>
      <c r="B6" s="123"/>
      <c r="C6" s="154">
        <f>SUM(C7:C9)</f>
        <v>-0.4262442729391098</v>
      </c>
      <c r="D6" s="154">
        <f>SUM(D7:D9)</f>
        <v>-0.43285447341825506</v>
      </c>
      <c r="E6" s="154">
        <f>SUM(E7:E9)</f>
        <v>-0.438249954039124</v>
      </c>
      <c r="F6" s="154">
        <f>SUM(F7:F9)</f>
        <v>-0.439142399324565</v>
      </c>
      <c r="G6" s="154">
        <v>-0.4418075667027461</v>
      </c>
      <c r="H6" s="154">
        <v>-0.4355085130057609</v>
      </c>
    </row>
    <row r="7" spans="1:8" ht="15" customHeight="1">
      <c r="A7" s="146" t="s">
        <v>67</v>
      </c>
      <c r="B7" s="147" t="s">
        <v>68</v>
      </c>
      <c r="C7" s="153">
        <v>-0.170303926085942</v>
      </c>
      <c r="D7" s="153">
        <v>-0.172150835138424</v>
      </c>
      <c r="E7" s="153">
        <v>-0.173290139551123</v>
      </c>
      <c r="F7" s="153">
        <v>-0.175381068059535</v>
      </c>
      <c r="G7" s="153">
        <v>-0.17601989798480366</v>
      </c>
      <c r="H7" s="153">
        <v>-0.1741259260279805</v>
      </c>
    </row>
    <row r="8" spans="1:8" ht="15" customHeight="1">
      <c r="A8" s="146"/>
      <c r="B8" s="147" t="s">
        <v>69</v>
      </c>
      <c r="C8" s="153">
        <v>-0.256490384057616</v>
      </c>
      <c r="D8" s="153">
        <v>-0.261349013095622</v>
      </c>
      <c r="E8" s="153">
        <v>-0.264346745326281</v>
      </c>
      <c r="F8" s="153">
        <v>-0.264973508361207</v>
      </c>
      <c r="G8" s="153">
        <v>-0.2663330694859155</v>
      </c>
      <c r="H8" s="153">
        <v>-0.26087637982928213</v>
      </c>
    </row>
    <row r="9" spans="1:8" ht="15" customHeight="1">
      <c r="A9" s="146"/>
      <c r="B9" s="147" t="s">
        <v>70</v>
      </c>
      <c r="C9" s="153">
        <v>0.000550037204448121</v>
      </c>
      <c r="D9" s="153">
        <f>0.0645374815790896%</f>
        <v>0.000645374815790896</v>
      </c>
      <c r="E9" s="153">
        <v>-0.0006130691617199719</v>
      </c>
      <c r="F9" s="153">
        <v>0.00121217709617693</v>
      </c>
      <c r="G9" s="153">
        <v>0.0005454007679730452</v>
      </c>
      <c r="H9" s="153">
        <v>-0.0005062071484982447</v>
      </c>
    </row>
    <row r="10" spans="1:8" ht="15" customHeight="1">
      <c r="A10" s="158" t="s">
        <v>71</v>
      </c>
      <c r="B10" s="159"/>
      <c r="C10" s="160">
        <f>SUM(C11:C12)</f>
        <v>-0.438255698179052</v>
      </c>
      <c r="D10" s="160">
        <f>SUM(D11:D12)</f>
        <v>-0.44989612870888096</v>
      </c>
      <c r="E10" s="160">
        <f>SUM(E11:E12)</f>
        <v>-0.45771792535953804</v>
      </c>
      <c r="F10" s="160">
        <f>SUM(F11:F12)</f>
        <v>-0.46505426576721</v>
      </c>
      <c r="G10" s="160">
        <v>-0.45933643970854293</v>
      </c>
      <c r="H10" s="160">
        <v>-0.4474186768660667</v>
      </c>
    </row>
    <row r="11" spans="1:8" ht="15" customHeight="1">
      <c r="A11" s="161" t="s">
        <v>67</v>
      </c>
      <c r="B11" s="147" t="s">
        <v>72</v>
      </c>
      <c r="C11" s="153">
        <v>-0.310872503842872</v>
      </c>
      <c r="D11" s="153">
        <v>-0.322241037442973</v>
      </c>
      <c r="E11" s="153">
        <v>-0.330482257042056</v>
      </c>
      <c r="F11" s="153">
        <v>-0.338884214987149</v>
      </c>
      <c r="G11" s="153">
        <v>-0.337320360980421</v>
      </c>
      <c r="H11" s="153">
        <v>-0.3270634459625721</v>
      </c>
    </row>
    <row r="12" spans="1:8" ht="15" customHeight="1">
      <c r="A12" s="162"/>
      <c r="B12" s="163" t="s">
        <v>73</v>
      </c>
      <c r="C12" s="164">
        <v>-0.12738319433618</v>
      </c>
      <c r="D12" s="164">
        <v>-0.127655091265908</v>
      </c>
      <c r="E12" s="164">
        <v>-0.127235668317482</v>
      </c>
      <c r="F12" s="164">
        <v>-0.126170050780061</v>
      </c>
      <c r="G12" s="164">
        <v>-0.12201607872812192</v>
      </c>
      <c r="H12" s="164">
        <v>-0.12035523090349458</v>
      </c>
    </row>
    <row r="13" spans="1:8" ht="15" customHeight="1">
      <c r="A13" s="158" t="s">
        <v>74</v>
      </c>
      <c r="B13" s="165"/>
      <c r="C13" s="160">
        <f>SUM(C14:C15)</f>
        <v>-0.05546851653720319</v>
      </c>
      <c r="D13" s="160">
        <f>SUM(D14:D15)</f>
        <v>-0.055753502293516374</v>
      </c>
      <c r="E13" s="160">
        <f>SUM(E14:E15)</f>
        <v>-0.05560931247164455</v>
      </c>
      <c r="F13" s="160">
        <f>SUM(F14:F15)</f>
        <v>-0.0481570093701983</v>
      </c>
      <c r="G13" s="160">
        <v>-0.06257407102633163</v>
      </c>
      <c r="H13" s="160">
        <v>-0.06423245767051974</v>
      </c>
    </row>
    <row r="14" spans="1:8" ht="15" customHeight="1">
      <c r="A14" s="161" t="s">
        <v>67</v>
      </c>
      <c r="B14" s="147" t="s">
        <v>75</v>
      </c>
      <c r="C14" s="153">
        <v>-0.0579433175914086</v>
      </c>
      <c r="D14" s="153">
        <v>-0.0584188364310654</v>
      </c>
      <c r="E14" s="153">
        <v>-0.058762717773444</v>
      </c>
      <c r="F14" s="153">
        <v>-0.0602008517471915</v>
      </c>
      <c r="G14" s="153">
        <v>-0.0641477220447275</v>
      </c>
      <c r="H14" s="153">
        <v>-0.06519628082185998</v>
      </c>
    </row>
    <row r="15" spans="1:8" ht="15" customHeight="1">
      <c r="A15" s="161"/>
      <c r="B15" s="147" t="s">
        <v>76</v>
      </c>
      <c r="C15" s="153">
        <v>0.0024748010542054093</v>
      </c>
      <c r="D15" s="153">
        <v>0.0026653341375490252</v>
      </c>
      <c r="E15" s="153">
        <v>0.003153405301799452</v>
      </c>
      <c r="F15" s="153">
        <v>0.0120438423769932</v>
      </c>
      <c r="G15" s="153">
        <v>0.0015736510183958833</v>
      </c>
      <c r="H15" s="153">
        <v>0.0009638231513402341</v>
      </c>
    </row>
    <row r="16" spans="1:8" ht="15" customHeight="1">
      <c r="A16" s="155" t="s">
        <v>77</v>
      </c>
      <c r="B16" s="155"/>
      <c r="C16" s="151">
        <v>0.0807276073857882</v>
      </c>
      <c r="D16" s="151">
        <v>0.060904203461682675</v>
      </c>
      <c r="E16" s="151">
        <v>0.04994672658145323</v>
      </c>
      <c r="F16" s="151">
        <v>0.0479701439679603</v>
      </c>
      <c r="G16" s="151">
        <v>0.03628192256237932</v>
      </c>
      <c r="H16" s="151">
        <v>0.0528403524576527</v>
      </c>
    </row>
    <row r="17" spans="1:8" ht="15" customHeight="1">
      <c r="A17" s="155" t="s">
        <v>78</v>
      </c>
      <c r="B17" s="166"/>
      <c r="C17" s="152">
        <v>-0.0240174771146543</v>
      </c>
      <c r="D17" s="152">
        <v>-0.0208473329099416</v>
      </c>
      <c r="E17" s="152">
        <v>-0.0254585916969682</v>
      </c>
      <c r="F17" s="152">
        <v>-0.0288248723018418</v>
      </c>
      <c r="G17" s="152">
        <v>-0.03032924616557717</v>
      </c>
      <c r="H17" s="152">
        <v>-0.031696241341554125</v>
      </c>
    </row>
    <row r="18" spans="1:8" ht="15" customHeight="1">
      <c r="A18" s="155" t="s">
        <v>79</v>
      </c>
      <c r="B18" s="166"/>
      <c r="C18" s="152">
        <v>0.0005927798824136717</v>
      </c>
      <c r="D18" s="152">
        <v>0.0013570005474150553</v>
      </c>
      <c r="E18" s="152">
        <v>0.003551217924587086</v>
      </c>
      <c r="F18" s="152">
        <v>0.00459778650178991</v>
      </c>
      <c r="G18" s="152">
        <v>0.004283094056524883</v>
      </c>
      <c r="H18" s="152">
        <v>0.004022843171632963</v>
      </c>
    </row>
    <row r="19" spans="1:8" ht="15" customHeight="1">
      <c r="A19" s="155" t="s">
        <v>80</v>
      </c>
      <c r="B19" s="155"/>
      <c r="C19" s="151">
        <v>0.05730437561679211</v>
      </c>
      <c r="D19" s="151">
        <v>0.03990882927849626</v>
      </c>
      <c r="E19" s="151">
        <v>0.02804038274466506</v>
      </c>
      <c r="F19" s="151">
        <v>0.0237490422128128</v>
      </c>
      <c r="G19" s="151">
        <v>0.01023577045332703</v>
      </c>
      <c r="H19" s="151">
        <v>0.02516695428773154</v>
      </c>
    </row>
    <row r="20" spans="1:8" ht="15" customHeight="1">
      <c r="A20" s="145" t="s">
        <v>81</v>
      </c>
      <c r="B20" s="148"/>
      <c r="C20" s="154">
        <f>SUM(C21:C22)</f>
        <v>-0.0032389180142924166</v>
      </c>
      <c r="D20" s="154">
        <f>SUM(D21:D22)</f>
        <v>-0.003409679037769557</v>
      </c>
      <c r="E20" s="154">
        <f>SUM(E21:E22)</f>
        <v>-0.0023315166986032573</v>
      </c>
      <c r="F20" s="154">
        <f>SUM(F21:F22)</f>
        <v>-0.00411539088189319</v>
      </c>
      <c r="G20" s="154">
        <v>-0.005126157670456606</v>
      </c>
      <c r="H20" s="154">
        <v>-0.003417083432034098</v>
      </c>
    </row>
    <row r="21" spans="1:8" ht="15" customHeight="1">
      <c r="A21" s="146" t="s">
        <v>67</v>
      </c>
      <c r="B21" s="147" t="s">
        <v>82</v>
      </c>
      <c r="C21" s="153">
        <v>0.005429785564869524</v>
      </c>
      <c r="D21" s="153">
        <v>0.0049839773700231325</v>
      </c>
      <c r="E21" s="153">
        <v>0.007537326153309003</v>
      </c>
      <c r="F21" s="153">
        <v>0.00618927044428541</v>
      </c>
      <c r="G21" s="153">
        <v>0.006923454932451868</v>
      </c>
      <c r="H21" s="153">
        <v>0.007544516081817416</v>
      </c>
    </row>
    <row r="22" spans="1:8" ht="15" customHeight="1">
      <c r="A22" s="146"/>
      <c r="B22" s="147" t="s">
        <v>83</v>
      </c>
      <c r="C22" s="153">
        <v>-0.00866870357916194</v>
      </c>
      <c r="D22" s="153">
        <v>-0.00839365640779269</v>
      </c>
      <c r="E22" s="153">
        <v>-0.00986884285191226</v>
      </c>
      <c r="F22" s="153">
        <v>-0.0103046613261786</v>
      </c>
      <c r="G22" s="153">
        <v>-0.012049612602908474</v>
      </c>
      <c r="H22" s="153">
        <v>-0.010961599513851514</v>
      </c>
    </row>
    <row r="23" spans="1:8" ht="15" customHeight="1">
      <c r="A23" s="156" t="s">
        <v>84</v>
      </c>
      <c r="B23" s="167"/>
      <c r="C23" s="151">
        <v>0.054081577698189554</v>
      </c>
      <c r="D23" s="151">
        <v>0.036453153391451755</v>
      </c>
      <c r="E23" s="151">
        <v>0.025711955852840744</v>
      </c>
      <c r="F23" s="151">
        <v>0.019534642587958</v>
      </c>
      <c r="G23" s="151">
        <v>0.005109612782870424</v>
      </c>
      <c r="H23" s="151">
        <v>0.02174987085569744</v>
      </c>
    </row>
    <row r="24" spans="1:8" ht="15" customHeight="1">
      <c r="A24" s="145" t="s">
        <v>85</v>
      </c>
      <c r="B24" s="148"/>
      <c r="C24" s="154">
        <v>0.0005154766962645464</v>
      </c>
      <c r="D24" s="154">
        <v>0.001860684884808636</v>
      </c>
      <c r="E24" s="154">
        <v>0.0009627322955358987</v>
      </c>
      <c r="F24" s="154">
        <f>SUM(F25:F26)</f>
        <v>0.005271263555561699</v>
      </c>
      <c r="G24" s="154">
        <v>0.0067556839671041174</v>
      </c>
      <c r="H24" s="154">
        <v>0.007073418998930551</v>
      </c>
    </row>
    <row r="25" spans="1:8" ht="15" customHeight="1">
      <c r="A25" s="146" t="s">
        <v>67</v>
      </c>
      <c r="B25" s="147" t="s">
        <v>86</v>
      </c>
      <c r="C25" s="153">
        <v>0.018000407154538108</v>
      </c>
      <c r="D25" s="153">
        <v>0.017798150246336776</v>
      </c>
      <c r="E25" s="153">
        <v>0.019035527113311967</v>
      </c>
      <c r="F25" s="153">
        <v>0.0265026548759222</v>
      </c>
      <c r="G25" s="153">
        <v>0.024281799491636558</v>
      </c>
      <c r="H25" s="153">
        <v>0.02964904304331086</v>
      </c>
    </row>
    <row r="26" spans="1:8" ht="15" customHeight="1">
      <c r="A26" s="146"/>
      <c r="B26" s="147" t="s">
        <v>87</v>
      </c>
      <c r="C26" s="153">
        <v>-0.0174824880195327</v>
      </c>
      <c r="D26" s="153">
        <v>-0.0158337948169554</v>
      </c>
      <c r="E26" s="153">
        <v>-0.0180721511080305</v>
      </c>
      <c r="F26" s="153">
        <v>-0.0212313913203605</v>
      </c>
      <c r="G26" s="153">
        <v>-0.01752611552453244</v>
      </c>
      <c r="H26" s="153">
        <v>-0.022575624044380307</v>
      </c>
    </row>
    <row r="27" spans="1:8" ht="15" customHeight="1">
      <c r="A27" s="155" t="s">
        <v>88</v>
      </c>
      <c r="B27" s="166"/>
      <c r="C27" s="151">
        <v>-0.00576684211111216</v>
      </c>
      <c r="D27" s="151">
        <v>-0.00399699613378154</v>
      </c>
      <c r="E27" s="151">
        <v>-0.0031652495611187</v>
      </c>
      <c r="F27" s="151">
        <v>-0.00303064674197315</v>
      </c>
      <c r="G27" s="151">
        <v>-0.0021985833512569615</v>
      </c>
      <c r="H27" s="151">
        <v>-0.003265680533068571</v>
      </c>
    </row>
    <row r="28" spans="1:8" ht="15" customHeight="1">
      <c r="A28" s="155" t="s">
        <v>89</v>
      </c>
      <c r="B28" s="166"/>
      <c r="C28" s="151">
        <v>-0.0166912599894218</v>
      </c>
      <c r="D28" s="151">
        <v>-0.0134436138341023</v>
      </c>
      <c r="E28" s="151">
        <v>-0.010935727384288</v>
      </c>
      <c r="F28" s="151">
        <v>-0.0103470936445907</v>
      </c>
      <c r="G28" s="151">
        <v>-0.009027703398348937</v>
      </c>
      <c r="H28" s="151">
        <v>-0.012637845895255564</v>
      </c>
    </row>
    <row r="29" spans="1:8" ht="15" customHeight="1">
      <c r="A29" s="155" t="s">
        <v>90</v>
      </c>
      <c r="B29" s="155"/>
      <c r="C29" s="151">
        <v>0.032139196537794235</v>
      </c>
      <c r="D29" s="151">
        <v>0.020873819527518947</v>
      </c>
      <c r="E29" s="151">
        <v>0.012574612396613777</v>
      </c>
      <c r="F29" s="151">
        <v>0.0114278937549147</v>
      </c>
      <c r="G29" s="151">
        <v>0.0006390100003686432</v>
      </c>
      <c r="H29" s="151">
        <v>0.012919763426303856</v>
      </c>
    </row>
    <row r="30" spans="1:8" ht="24" customHeight="1">
      <c r="A30" s="290" t="s">
        <v>121</v>
      </c>
      <c r="B30" s="291"/>
      <c r="C30" s="291"/>
      <c r="D30" s="291"/>
      <c r="E30" s="291"/>
      <c r="F30" s="291"/>
      <c r="G30" s="291"/>
      <c r="H30" s="291"/>
    </row>
    <row r="31" ht="11.25">
      <c r="A31" s="2" t="s">
        <v>203</v>
      </c>
    </row>
  </sheetData>
  <sheetProtection/>
  <mergeCells count="1">
    <mergeCell ref="A30:H30"/>
  </mergeCells>
  <printOptions/>
  <pageMargins left="0.787401575" right="0.787401575" top="0.984251969" bottom="0.984251969" header="0.4921259845" footer="0.4921259845"/>
  <pageSetup orientation="portrait" paperSize="9"/>
  <ignoredErrors>
    <ignoredError sqref="C13:H29" formulaRange="1"/>
    <ignoredError sqref="F3:H3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24" customWidth="1"/>
    <col min="2" max="7" width="6.7109375" style="124" customWidth="1"/>
    <col min="8" max="16384" width="11.421875" style="124" customWidth="1"/>
  </cols>
  <sheetData>
    <row r="1" ht="11.25">
      <c r="A1" s="123" t="s">
        <v>185</v>
      </c>
    </row>
    <row r="3" spans="1:7" ht="15" customHeight="1">
      <c r="A3" s="171"/>
      <c r="B3" s="80">
        <v>2005</v>
      </c>
      <c r="C3" s="80">
        <v>2004</v>
      </c>
      <c r="D3" s="80">
        <v>2003</v>
      </c>
      <c r="E3" s="80">
        <v>2002</v>
      </c>
      <c r="F3" s="80">
        <v>2001</v>
      </c>
      <c r="G3" s="80">
        <v>2000</v>
      </c>
    </row>
    <row r="4" spans="1:7" ht="15" customHeight="1">
      <c r="A4" s="169" t="s">
        <v>92</v>
      </c>
      <c r="B4" s="139">
        <v>3.2</v>
      </c>
      <c r="C4" s="140">
        <v>2.1</v>
      </c>
      <c r="D4" s="140">
        <v>1.3</v>
      </c>
      <c r="E4" s="140">
        <v>1.13</v>
      </c>
      <c r="F4" s="139">
        <v>0.1</v>
      </c>
      <c r="G4" s="139">
        <v>1.3</v>
      </c>
    </row>
    <row r="5" spans="1:7" ht="15" customHeight="1">
      <c r="A5" s="127" t="s">
        <v>47</v>
      </c>
      <c r="B5" s="139">
        <v>2.9</v>
      </c>
      <c r="C5" s="140">
        <v>1.3</v>
      </c>
      <c r="D5" s="140">
        <v>0.3</v>
      </c>
      <c r="E5" s="140">
        <v>0.18</v>
      </c>
      <c r="F5" s="139">
        <v>-1.1</v>
      </c>
      <c r="G5" s="139">
        <v>0.4</v>
      </c>
    </row>
    <row r="6" spans="1:7" ht="15" customHeight="1">
      <c r="A6" s="127" t="s">
        <v>48</v>
      </c>
      <c r="B6" s="139">
        <v>6.6</v>
      </c>
      <c r="C6" s="140">
        <v>1.6</v>
      </c>
      <c r="D6" s="140">
        <v>1.1</v>
      </c>
      <c r="E6" s="140">
        <v>1.2</v>
      </c>
      <c r="F6" s="139">
        <v>1.1</v>
      </c>
      <c r="G6" s="139">
        <v>1.1</v>
      </c>
    </row>
    <row r="7" spans="1:7" ht="15" customHeight="1">
      <c r="A7" s="127" t="s">
        <v>49</v>
      </c>
      <c r="B7" s="139">
        <v>2.1</v>
      </c>
      <c r="C7" s="140">
        <v>2.1</v>
      </c>
      <c r="D7" s="140">
        <v>1.1</v>
      </c>
      <c r="E7" s="140">
        <v>0.52</v>
      </c>
      <c r="F7" s="139">
        <v>-1.2</v>
      </c>
      <c r="G7" s="139">
        <v>0.1</v>
      </c>
    </row>
    <row r="8" spans="1:7" ht="15" customHeight="1">
      <c r="A8" s="127" t="s">
        <v>50</v>
      </c>
      <c r="B8" s="139">
        <v>0.8</v>
      </c>
      <c r="C8" s="140">
        <v>1.4</v>
      </c>
      <c r="D8" s="140">
        <v>1.1</v>
      </c>
      <c r="E8" s="140">
        <v>-1.7</v>
      </c>
      <c r="F8" s="139">
        <v>0.6</v>
      </c>
      <c r="G8" s="139">
        <v>3.3</v>
      </c>
    </row>
    <row r="9" spans="1:7" ht="15" customHeight="1">
      <c r="A9" s="127" t="s">
        <v>51</v>
      </c>
      <c r="B9" s="139">
        <v>8.3</v>
      </c>
      <c r="C9" s="140">
        <v>5.4</v>
      </c>
      <c r="D9" s="140">
        <v>4.5</v>
      </c>
      <c r="E9" s="140">
        <v>7.7</v>
      </c>
      <c r="F9" s="139">
        <v>17.1</v>
      </c>
      <c r="G9" s="139">
        <v>20.7</v>
      </c>
    </row>
    <row r="10" spans="1:7" ht="15" customHeight="1">
      <c r="A10" s="169" t="s">
        <v>52</v>
      </c>
      <c r="B10" s="140">
        <v>3</v>
      </c>
      <c r="C10" s="140">
        <v>1.5</v>
      </c>
      <c r="D10" s="140">
        <v>0.5</v>
      </c>
      <c r="E10" s="140">
        <v>0.2871122162923396</v>
      </c>
      <c r="F10" s="139">
        <v>-1.1</v>
      </c>
      <c r="G10" s="139">
        <v>0.4</v>
      </c>
    </row>
    <row r="11" spans="1:7" ht="15" customHeight="1">
      <c r="A11" s="127" t="s">
        <v>54</v>
      </c>
      <c r="B11" s="139">
        <v>5.2</v>
      </c>
      <c r="C11" s="140">
        <v>5.4</v>
      </c>
      <c r="D11" s="140">
        <v>4.14304056347889</v>
      </c>
      <c r="E11" s="140">
        <v>3.1</v>
      </c>
      <c r="F11" s="140">
        <v>3.7</v>
      </c>
      <c r="G11" s="140">
        <v>2.5</v>
      </c>
    </row>
    <row r="12" spans="1:7" ht="15" customHeight="1">
      <c r="A12" s="127" t="s">
        <v>36</v>
      </c>
      <c r="B12" s="139">
        <v>4.3</v>
      </c>
      <c r="C12" s="140">
        <v>4.361386910640952</v>
      </c>
      <c r="D12" s="140">
        <v>4.857449034482467</v>
      </c>
      <c r="E12" s="140">
        <v>4.4</v>
      </c>
      <c r="F12" s="140">
        <v>4</v>
      </c>
      <c r="G12" s="139">
        <v>6.4</v>
      </c>
    </row>
    <row r="13" spans="1:7" ht="15" customHeight="1">
      <c r="A13" s="127" t="s">
        <v>55</v>
      </c>
      <c r="B13" s="140">
        <v>-4</v>
      </c>
      <c r="C13" s="140">
        <v>1.5</v>
      </c>
      <c r="D13" s="140">
        <v>2.3</v>
      </c>
      <c r="E13" s="140">
        <v>3.7</v>
      </c>
      <c r="F13" s="139">
        <v>1.3</v>
      </c>
      <c r="G13" s="139">
        <v>0.7</v>
      </c>
    </row>
    <row r="14" spans="1:7" ht="15" customHeight="1">
      <c r="A14" s="170" t="s">
        <v>56</v>
      </c>
      <c r="B14" s="141">
        <v>4.3</v>
      </c>
      <c r="C14" s="142">
        <v>4.9</v>
      </c>
      <c r="D14" s="142">
        <v>4.3</v>
      </c>
      <c r="E14" s="142">
        <v>4</v>
      </c>
      <c r="F14" s="141">
        <v>4.8</v>
      </c>
      <c r="G14" s="141">
        <v>5.3</v>
      </c>
    </row>
    <row r="15" spans="1:4" ht="13.5" customHeight="1">
      <c r="A15" s="2" t="s">
        <v>204</v>
      </c>
      <c r="C15" s="168"/>
      <c r="D15" s="16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15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3.7109375" style="124" customWidth="1"/>
    <col min="2" max="2" width="16.140625" style="124" customWidth="1"/>
    <col min="3" max="5" width="5.00390625" style="124" customWidth="1"/>
    <col min="6" max="6" width="4.8515625" style="124" customWidth="1"/>
    <col min="7" max="7" width="5.28125" style="124" customWidth="1"/>
    <col min="8" max="9" width="5.00390625" style="124" customWidth="1"/>
    <col min="10" max="10" width="5.28125" style="124" customWidth="1"/>
    <col min="11" max="12" width="11.421875" style="124" customWidth="1"/>
    <col min="13" max="13" width="5.7109375" style="124" customWidth="1"/>
    <col min="14" max="14" width="4.8515625" style="124" customWidth="1"/>
    <col min="15" max="15" width="5.421875" style="124" customWidth="1"/>
    <col min="16" max="16" width="5.28125" style="124" customWidth="1"/>
    <col min="17" max="17" width="4.421875" style="124" customWidth="1"/>
    <col min="18" max="18" width="5.421875" style="124" customWidth="1"/>
    <col min="19" max="19" width="5.28125" style="124" customWidth="1"/>
    <col min="20" max="20" width="4.7109375" style="124" customWidth="1"/>
    <col min="21" max="16384" width="11.421875" style="124" customWidth="1"/>
  </cols>
  <sheetData>
    <row r="1" ht="11.25">
      <c r="B1" s="123" t="s">
        <v>205</v>
      </c>
    </row>
    <row r="2" ht="11.25">
      <c r="B2" s="123"/>
    </row>
    <row r="3" spans="2:19" ht="11.25">
      <c r="B3" s="123"/>
      <c r="I3" s="172"/>
      <c r="J3" s="172" t="s">
        <v>93</v>
      </c>
      <c r="L3" s="123"/>
      <c r="S3" s="172"/>
    </row>
    <row r="4" spans="2:20" ht="15" customHeight="1">
      <c r="B4" s="173" t="s">
        <v>120</v>
      </c>
      <c r="C4" s="292" t="s">
        <v>92</v>
      </c>
      <c r="D4" s="293"/>
      <c r="E4" s="293"/>
      <c r="F4" s="294"/>
      <c r="G4" s="292" t="s">
        <v>22</v>
      </c>
      <c r="H4" s="293"/>
      <c r="I4" s="293"/>
      <c r="J4" s="294"/>
      <c r="M4" s="295"/>
      <c r="N4" s="295"/>
      <c r="O4" s="174"/>
      <c r="P4" s="174"/>
      <c r="Q4" s="295"/>
      <c r="R4" s="295"/>
      <c r="S4" s="174"/>
      <c r="T4" s="174"/>
    </row>
    <row r="5" spans="2:18" ht="15" customHeight="1">
      <c r="B5" s="175"/>
      <c r="C5" s="176">
        <v>2005</v>
      </c>
      <c r="D5" s="176">
        <v>2004</v>
      </c>
      <c r="E5" s="176">
        <v>2003</v>
      </c>
      <c r="F5" s="176">
        <v>2002</v>
      </c>
      <c r="G5" s="176">
        <v>2005</v>
      </c>
      <c r="H5" s="176">
        <v>2004</v>
      </c>
      <c r="I5" s="176">
        <v>2003</v>
      </c>
      <c r="J5" s="176">
        <v>2002</v>
      </c>
      <c r="M5" s="177"/>
      <c r="Q5" s="177"/>
      <c r="R5" s="177"/>
    </row>
    <row r="6" spans="2:20" ht="15" customHeight="1">
      <c r="B6" s="145" t="s">
        <v>94</v>
      </c>
      <c r="C6" s="178">
        <v>3.2</v>
      </c>
      <c r="D6" s="178">
        <v>2.3</v>
      </c>
      <c r="E6" s="178">
        <v>1.93</v>
      </c>
      <c r="F6" s="178">
        <v>1.83</v>
      </c>
      <c r="G6" s="178">
        <v>2.6</v>
      </c>
      <c r="H6" s="179">
        <v>1.6</v>
      </c>
      <c r="I6" s="179">
        <v>1</v>
      </c>
      <c r="J6" s="178">
        <v>0.8</v>
      </c>
      <c r="M6" s="168"/>
      <c r="Q6" s="168"/>
      <c r="R6" s="168"/>
      <c r="S6" s="168"/>
      <c r="T6" s="168"/>
    </row>
    <row r="7" spans="2:20" ht="15" customHeight="1">
      <c r="B7" s="145" t="s">
        <v>95</v>
      </c>
      <c r="C7" s="179">
        <v>3.6</v>
      </c>
      <c r="D7" s="179">
        <v>3</v>
      </c>
      <c r="E7" s="179">
        <v>2.89</v>
      </c>
      <c r="F7" s="179">
        <v>1.81</v>
      </c>
      <c r="G7" s="179">
        <v>2.3</v>
      </c>
      <c r="H7" s="179">
        <v>1.91</v>
      </c>
      <c r="I7" s="179">
        <v>1.9</v>
      </c>
      <c r="J7" s="178">
        <v>1.4</v>
      </c>
      <c r="M7" s="168"/>
      <c r="Q7" s="168"/>
      <c r="R7" s="180"/>
      <c r="S7" s="180"/>
      <c r="T7" s="180"/>
    </row>
    <row r="8" spans="2:20" ht="15" customHeight="1">
      <c r="B8" s="145" t="s">
        <v>96</v>
      </c>
      <c r="C8" s="179">
        <v>3.5</v>
      </c>
      <c r="D8" s="179">
        <v>2.3</v>
      </c>
      <c r="E8" s="179">
        <v>2.2</v>
      </c>
      <c r="F8" s="179">
        <v>1.595</v>
      </c>
      <c r="G8" s="179">
        <v>2.8</v>
      </c>
      <c r="H8" s="179">
        <v>2.1</v>
      </c>
      <c r="I8" s="179">
        <v>1.5</v>
      </c>
      <c r="J8" s="178">
        <v>0.5</v>
      </c>
      <c r="M8" s="168"/>
      <c r="Q8" s="168"/>
      <c r="R8" s="180"/>
      <c r="S8" s="180"/>
      <c r="T8" s="180"/>
    </row>
    <row r="9" spans="2:20" ht="15" customHeight="1">
      <c r="B9" s="145" t="s">
        <v>97</v>
      </c>
      <c r="C9" s="179">
        <v>3.5</v>
      </c>
      <c r="D9" s="179">
        <v>3.3</v>
      </c>
      <c r="E9" s="179">
        <v>2.16</v>
      </c>
      <c r="F9" s="179">
        <v>1.73</v>
      </c>
      <c r="G9" s="179">
        <v>3.2</v>
      </c>
      <c r="H9" s="179">
        <v>1.6</v>
      </c>
      <c r="I9" s="179">
        <v>0.7</v>
      </c>
      <c r="J9" s="178">
        <v>0.4</v>
      </c>
      <c r="M9" s="168"/>
      <c r="Q9" s="168"/>
      <c r="R9" s="180"/>
      <c r="S9" s="180"/>
      <c r="T9" s="180"/>
    </row>
    <row r="10" spans="2:20" ht="15" customHeight="1">
      <c r="B10" s="145" t="s">
        <v>98</v>
      </c>
      <c r="C10" s="179">
        <v>3.3</v>
      </c>
      <c r="D10" s="179">
        <v>2.7</v>
      </c>
      <c r="E10" s="179">
        <v>1.7</v>
      </c>
      <c r="F10" s="179">
        <v>1.98</v>
      </c>
      <c r="G10" s="179">
        <v>3.4</v>
      </c>
      <c r="H10" s="179">
        <v>1.9</v>
      </c>
      <c r="I10" s="179">
        <v>0.7</v>
      </c>
      <c r="J10" s="178">
        <v>1.5</v>
      </c>
      <c r="M10" s="168"/>
      <c r="Q10" s="168"/>
      <c r="R10" s="180"/>
      <c r="S10" s="180"/>
      <c r="T10" s="180"/>
    </row>
    <row r="11" spans="2:20" ht="15" customHeight="1">
      <c r="B11" s="145" t="s">
        <v>99</v>
      </c>
      <c r="C11" s="179">
        <v>3.3</v>
      </c>
      <c r="D11" s="179">
        <v>1.2</v>
      </c>
      <c r="E11" s="179">
        <v>1.655</v>
      </c>
      <c r="F11" s="179">
        <v>1.85</v>
      </c>
      <c r="G11" s="179">
        <v>2.8</v>
      </c>
      <c r="H11" s="179">
        <v>1.1</v>
      </c>
      <c r="I11" s="179">
        <v>1.2</v>
      </c>
      <c r="J11" s="178">
        <v>0.2</v>
      </c>
      <c r="M11" s="168"/>
      <c r="Q11" s="168"/>
      <c r="R11" s="180"/>
      <c r="S11" s="180"/>
      <c r="T11" s="180"/>
    </row>
    <row r="12" spans="2:20" ht="15" customHeight="1">
      <c r="B12" s="145" t="s">
        <v>100</v>
      </c>
      <c r="C12" s="179">
        <v>3</v>
      </c>
      <c r="D12" s="179">
        <v>1.8</v>
      </c>
      <c r="E12" s="179">
        <v>1.45</v>
      </c>
      <c r="F12" s="179">
        <v>1.965</v>
      </c>
      <c r="G12" s="179">
        <v>1.9</v>
      </c>
      <c r="H12" s="179">
        <v>1.11</v>
      </c>
      <c r="I12" s="179">
        <v>1.1</v>
      </c>
      <c r="J12" s="178">
        <v>0.7</v>
      </c>
      <c r="M12" s="168"/>
      <c r="Q12" s="168"/>
      <c r="R12" s="180"/>
      <c r="S12" s="180"/>
      <c r="T12" s="180"/>
    </row>
    <row r="13" spans="2:20" ht="15" customHeight="1">
      <c r="B13" s="145" t="s">
        <v>101</v>
      </c>
      <c r="C13" s="179">
        <v>2.7</v>
      </c>
      <c r="D13" s="179">
        <v>2</v>
      </c>
      <c r="E13" s="179">
        <v>1.655</v>
      </c>
      <c r="F13" s="179">
        <v>1.8</v>
      </c>
      <c r="G13" s="179">
        <v>1.6</v>
      </c>
      <c r="H13" s="179">
        <v>1.4</v>
      </c>
      <c r="I13" s="179">
        <v>-0.2</v>
      </c>
      <c r="J13" s="178">
        <v>0.5</v>
      </c>
      <c r="M13" s="168"/>
      <c r="Q13" s="168"/>
      <c r="R13" s="180"/>
      <c r="S13" s="180"/>
      <c r="T13" s="180"/>
    </row>
    <row r="14" spans="2:20" ht="15" customHeight="1">
      <c r="B14" s="181" t="s">
        <v>102</v>
      </c>
      <c r="C14" s="182">
        <v>2.6</v>
      </c>
      <c r="D14" s="182">
        <v>2.02</v>
      </c>
      <c r="E14" s="182">
        <v>1.65</v>
      </c>
      <c r="F14" s="182">
        <v>1.6</v>
      </c>
      <c r="G14" s="182">
        <v>2.3</v>
      </c>
      <c r="H14" s="182">
        <v>1.3</v>
      </c>
      <c r="I14" s="182">
        <v>0.83</v>
      </c>
      <c r="J14" s="183">
        <v>0.9</v>
      </c>
      <c r="M14" s="168"/>
      <c r="Q14" s="168"/>
      <c r="R14" s="180"/>
      <c r="S14" s="180"/>
      <c r="T14" s="180"/>
    </row>
    <row r="15" ht="11.25">
      <c r="B15" s="2" t="s">
        <v>203</v>
      </c>
    </row>
  </sheetData>
  <sheetProtection/>
  <mergeCells count="4">
    <mergeCell ref="C4:F4"/>
    <mergeCell ref="G4:J4"/>
    <mergeCell ref="M4:N4"/>
    <mergeCell ref="Q4:R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2" customWidth="1"/>
    <col min="7" max="7" width="4.00390625" style="2" customWidth="1"/>
    <col min="8" max="16384" width="11.421875" style="2" customWidth="1"/>
  </cols>
  <sheetData>
    <row r="1" ht="11.25">
      <c r="A1" s="3" t="s">
        <v>115</v>
      </c>
    </row>
    <row r="3" spans="1:9" ht="11.25">
      <c r="A3" s="298"/>
      <c r="B3" s="299"/>
      <c r="C3" s="296" t="s">
        <v>1</v>
      </c>
      <c r="D3" s="296"/>
      <c r="E3" s="296"/>
      <c r="F3" s="296"/>
      <c r="G3" s="191"/>
      <c r="H3" s="296" t="s">
        <v>192</v>
      </c>
      <c r="I3" s="297"/>
    </row>
    <row r="4" spans="1:9" ht="22.5">
      <c r="A4" s="300"/>
      <c r="B4" s="301"/>
      <c r="C4" s="200">
        <v>2005</v>
      </c>
      <c r="D4" s="200">
        <v>2004</v>
      </c>
      <c r="E4" s="200">
        <v>2003</v>
      </c>
      <c r="F4" s="200">
        <v>2002</v>
      </c>
      <c r="G4" s="201"/>
      <c r="H4" s="202" t="s">
        <v>2</v>
      </c>
      <c r="I4" s="203" t="s">
        <v>3</v>
      </c>
    </row>
    <row r="5" spans="3:9" ht="11.25">
      <c r="C5" s="78"/>
      <c r="D5" s="78"/>
      <c r="E5" s="78"/>
      <c r="F5" s="78"/>
      <c r="G5" s="16"/>
      <c r="H5" s="79"/>
      <c r="I5" s="79"/>
    </row>
    <row r="6" spans="1:9" ht="11.25">
      <c r="A6" s="82" t="s">
        <v>116</v>
      </c>
      <c r="B6" s="191"/>
      <c r="C6" s="87"/>
      <c r="D6" s="87"/>
      <c r="E6" s="87"/>
      <c r="F6" s="87"/>
      <c r="G6" s="83"/>
      <c r="H6" s="251"/>
      <c r="I6" s="256"/>
    </row>
    <row r="7" spans="1:9" ht="11.25">
      <c r="A7" s="6" t="s">
        <v>21</v>
      </c>
      <c r="B7" s="15"/>
      <c r="C7" s="23">
        <v>0.13292833967724715</v>
      </c>
      <c r="D7" s="23">
        <v>0.09780449070287199</v>
      </c>
      <c r="E7" s="23">
        <v>0.10377621974219357</v>
      </c>
      <c r="F7" s="23">
        <v>0.09270733171060984</v>
      </c>
      <c r="G7" s="32"/>
      <c r="H7" s="244">
        <f>(C7-D7)*100</f>
        <v>3.5123848974375163</v>
      </c>
      <c r="I7" s="246">
        <f>(C7-F7)*100</f>
        <v>4.022100796663731</v>
      </c>
    </row>
    <row r="8" spans="1:9" ht="11.25">
      <c r="A8" s="6" t="s">
        <v>22</v>
      </c>
      <c r="B8" s="15"/>
      <c r="C8" s="190">
        <v>0.13145703537456632</v>
      </c>
      <c r="D8" s="190">
        <v>0.09970476332489374</v>
      </c>
      <c r="E8" s="23">
        <v>0.10748655902304291</v>
      </c>
      <c r="F8" s="23">
        <v>0.09288287592357052</v>
      </c>
      <c r="G8" s="32"/>
      <c r="H8" s="244">
        <f>(C8-D8)*100</f>
        <v>3.1752272049672583</v>
      </c>
      <c r="I8" s="246">
        <f>(C8-F8)*100</f>
        <v>3.857415945099581</v>
      </c>
    </row>
    <row r="9" spans="1:9" ht="11.25">
      <c r="A9" s="52" t="s">
        <v>23</v>
      </c>
      <c r="B9" s="192"/>
      <c r="C9" s="94">
        <v>0.14093489792237995</v>
      </c>
      <c r="D9" s="94">
        <v>0.08740184771306665</v>
      </c>
      <c r="E9" s="94">
        <v>0.08401863911825203</v>
      </c>
      <c r="F9" s="94">
        <v>0.09172116285264977</v>
      </c>
      <c r="G9" s="193"/>
      <c r="H9" s="247">
        <f>(C9-D9)*100</f>
        <v>5.35330502093133</v>
      </c>
      <c r="I9" s="249">
        <f>(C9-F9)*100</f>
        <v>4.921373506973019</v>
      </c>
    </row>
    <row r="10" spans="3:9" ht="11.25">
      <c r="C10" s="23"/>
      <c r="D10" s="23"/>
      <c r="E10" s="23"/>
      <c r="F10" s="23"/>
      <c r="G10" s="16"/>
      <c r="H10" s="250"/>
      <c r="I10" s="250"/>
    </row>
    <row r="11" spans="1:9" ht="11.25">
      <c r="A11" s="82" t="s">
        <v>117</v>
      </c>
      <c r="B11" s="191"/>
      <c r="C11" s="87"/>
      <c r="D11" s="87"/>
      <c r="E11" s="87"/>
      <c r="F11" s="87"/>
      <c r="G11" s="83"/>
      <c r="H11" s="251"/>
      <c r="I11" s="256"/>
    </row>
    <row r="12" spans="1:9" ht="11.25">
      <c r="A12" s="6" t="s">
        <v>21</v>
      </c>
      <c r="B12" s="15"/>
      <c r="C12" s="23">
        <v>0.06379845386300385</v>
      </c>
      <c r="D12" s="23">
        <v>0.051779918437772</v>
      </c>
      <c r="E12" s="23">
        <v>0.048229732743150844</v>
      </c>
      <c r="F12" s="23">
        <v>0.048561815539215215</v>
      </c>
      <c r="G12" s="32"/>
      <c r="H12" s="244">
        <f>(C12-D12)*100</f>
        <v>1.2018535425231853</v>
      </c>
      <c r="I12" s="246">
        <f>(C12-F12)*100</f>
        <v>1.5236638323788638</v>
      </c>
    </row>
    <row r="13" spans="1:9" ht="11.25">
      <c r="A13" s="6" t="s">
        <v>22</v>
      </c>
      <c r="B13" s="15"/>
      <c r="C13" s="23">
        <v>0.062159407338995054</v>
      </c>
      <c r="D13" s="23">
        <v>0.048341731228311785</v>
      </c>
      <c r="E13" s="23">
        <v>0.043073350181674054</v>
      </c>
      <c r="F13" s="23">
        <v>0.04391057076395108</v>
      </c>
      <c r="G13" s="32"/>
      <c r="H13" s="244">
        <f>(C13-D13)*100</f>
        <v>1.381767611068327</v>
      </c>
      <c r="I13" s="246">
        <f>(C13-F13)*100</f>
        <v>1.8248836575043974</v>
      </c>
    </row>
    <row r="14" spans="1:9" ht="11.25">
      <c r="A14" s="52" t="s">
        <v>23</v>
      </c>
      <c r="B14" s="192"/>
      <c r="C14" s="94">
        <v>0.07213441525913748</v>
      </c>
      <c r="D14" s="94">
        <v>0.06829402517341633</v>
      </c>
      <c r="E14" s="94">
        <v>0.07130948158815796</v>
      </c>
      <c r="F14" s="197">
        <v>0.07062565244058475</v>
      </c>
      <c r="G14" s="193"/>
      <c r="H14" s="247">
        <f>(C14-D14)*100</f>
        <v>0.38403900857211515</v>
      </c>
      <c r="I14" s="249">
        <f>(C14-F14)*100</f>
        <v>0.15087628185527363</v>
      </c>
    </row>
    <row r="15" spans="3:9" ht="11.25">
      <c r="C15" s="23"/>
      <c r="D15" s="23"/>
      <c r="E15" s="23"/>
      <c r="F15" s="23"/>
      <c r="G15" s="16"/>
      <c r="H15" s="257"/>
      <c r="I15" s="257"/>
    </row>
    <row r="16" spans="1:9" ht="11.25">
      <c r="A16" s="82" t="s">
        <v>118</v>
      </c>
      <c r="B16" s="191"/>
      <c r="C16" s="87"/>
      <c r="D16" s="87"/>
      <c r="E16" s="87"/>
      <c r="F16" s="87"/>
      <c r="G16" s="83"/>
      <c r="H16" s="252"/>
      <c r="I16" s="253"/>
    </row>
    <row r="17" spans="1:9" ht="11.25">
      <c r="A17" s="6" t="s">
        <v>21</v>
      </c>
      <c r="B17" s="15"/>
      <c r="C17" s="23">
        <v>0.38189835839444514</v>
      </c>
      <c r="D17" s="23">
        <v>0.3801202722469123</v>
      </c>
      <c r="E17" s="23">
        <v>0.4027069459246118</v>
      </c>
      <c r="F17" s="23">
        <v>0.39511974800225913</v>
      </c>
      <c r="G17" s="32"/>
      <c r="H17" s="244">
        <f>(C17-D17)*100</f>
        <v>0.17780861475328313</v>
      </c>
      <c r="I17" s="246">
        <f>(C17-F17)*100</f>
        <v>-1.3221389607813994</v>
      </c>
    </row>
    <row r="18" spans="1:9" ht="11.25">
      <c r="A18" s="6" t="s">
        <v>22</v>
      </c>
      <c r="B18" s="15"/>
      <c r="C18" s="23">
        <v>0.3865295171757464</v>
      </c>
      <c r="D18" s="23">
        <v>0.388987339604572</v>
      </c>
      <c r="E18" s="23">
        <v>0.4148452425489463</v>
      </c>
      <c r="F18" s="23">
        <v>0.4010337761872996</v>
      </c>
      <c r="G18" s="32"/>
      <c r="H18" s="244">
        <f>(C18-D18)*100</f>
        <v>-0.24578224288255845</v>
      </c>
      <c r="I18" s="246">
        <f>(C18-F18)*100</f>
        <v>-1.4504259011553167</v>
      </c>
    </row>
    <row r="19" spans="1:9" ht="11.25">
      <c r="A19" s="52" t="s">
        <v>23</v>
      </c>
      <c r="B19" s="192"/>
      <c r="C19" s="94">
        <v>0.36040262779485155</v>
      </c>
      <c r="D19" s="94">
        <v>0.34009136828053793</v>
      </c>
      <c r="E19" s="94">
        <v>0.34009136828053793</v>
      </c>
      <c r="F19" s="94">
        <v>0.37138872326852596</v>
      </c>
      <c r="G19" s="193"/>
      <c r="H19" s="247">
        <f>(C19-D19)*100</f>
        <v>2.0311259514313615</v>
      </c>
      <c r="I19" s="249">
        <f>(C19-F19)*100</f>
        <v>-1.0986095473674407</v>
      </c>
    </row>
    <row r="20" spans="1:9" ht="12.75">
      <c r="A20" s="210"/>
      <c r="G20" s="16"/>
      <c r="H20" s="257"/>
      <c r="I20" s="257"/>
    </row>
    <row r="21" spans="1:9" ht="11.25">
      <c r="A21" s="82" t="s">
        <v>119</v>
      </c>
      <c r="B21" s="191"/>
      <c r="C21" s="194"/>
      <c r="D21" s="194"/>
      <c r="E21" s="194"/>
      <c r="F21" s="194"/>
      <c r="G21" s="83"/>
      <c r="H21" s="252"/>
      <c r="I21" s="253"/>
    </row>
    <row r="22" spans="1:9" ht="11.25">
      <c r="A22" s="6" t="s">
        <v>21</v>
      </c>
      <c r="B22" s="15"/>
      <c r="C22" s="77">
        <v>2.1940426786315887</v>
      </c>
      <c r="D22" s="77">
        <v>2.5387455812636444</v>
      </c>
      <c r="E22" s="77">
        <v>2.740658972439679</v>
      </c>
      <c r="F22" s="77">
        <v>2.767088017708394</v>
      </c>
      <c r="G22" s="32"/>
      <c r="H22" s="258">
        <f>(C22-D22)/D22</f>
        <v>-0.13577685971214254</v>
      </c>
      <c r="I22" s="259">
        <f>(C22-F22)/F22</f>
        <v>-0.2070932819662822</v>
      </c>
    </row>
    <row r="23" spans="1:9" ht="11.25">
      <c r="A23" s="6" t="s">
        <v>22</v>
      </c>
      <c r="B23" s="15"/>
      <c r="C23" s="77">
        <v>2.2439092625288284</v>
      </c>
      <c r="D23" s="77">
        <v>2.75239744548305</v>
      </c>
      <c r="E23" s="77">
        <v>3.0759082621061546</v>
      </c>
      <c r="F23" s="77">
        <v>3.010514697565941</v>
      </c>
      <c r="G23" s="32"/>
      <c r="H23" s="258">
        <f>(C23-D23)/D23</f>
        <v>-0.1847437345172297</v>
      </c>
      <c r="I23" s="259">
        <f>(C23-F23)/F23</f>
        <v>-0.2546426482012953</v>
      </c>
    </row>
    <row r="24" spans="1:9" ht="11.25">
      <c r="A24" s="52" t="s">
        <v>23</v>
      </c>
      <c r="B24" s="192"/>
      <c r="C24" s="208">
        <v>1.9754989336163284</v>
      </c>
      <c r="D24" s="208">
        <v>1.8123524269796136</v>
      </c>
      <c r="E24" s="208">
        <v>1.8341756508284184</v>
      </c>
      <c r="F24" s="208">
        <v>2.049150534294949</v>
      </c>
      <c r="G24" s="193"/>
      <c r="H24" s="260">
        <f>(C24-D24)/D24</f>
        <v>0.09001919505722603</v>
      </c>
      <c r="I24" s="261">
        <f>(C24-F24)/F24</f>
        <v>-0.0359425037087195</v>
      </c>
    </row>
    <row r="25" ht="11.25">
      <c r="A25" s="2" t="s">
        <v>203</v>
      </c>
    </row>
  </sheetData>
  <sheetProtection/>
  <mergeCells count="3">
    <mergeCell ref="C3:F3"/>
    <mergeCell ref="H3:I3"/>
    <mergeCell ref="A3:B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2" customWidth="1"/>
    <col min="7" max="7" width="4.00390625" style="2" customWidth="1"/>
    <col min="8" max="16384" width="11.421875" style="2" customWidth="1"/>
  </cols>
  <sheetData>
    <row r="1" ht="11.25">
      <c r="A1" s="3" t="s">
        <v>24</v>
      </c>
    </row>
    <row r="3" spans="1:9" ht="11.25">
      <c r="A3" s="298"/>
      <c r="B3" s="299"/>
      <c r="C3" s="296" t="s">
        <v>1</v>
      </c>
      <c r="D3" s="296"/>
      <c r="E3" s="296"/>
      <c r="F3" s="296"/>
      <c r="G3" s="191"/>
      <c r="H3" s="296" t="s">
        <v>192</v>
      </c>
      <c r="I3" s="297"/>
    </row>
    <row r="4" spans="1:9" ht="22.5">
      <c r="A4" s="300"/>
      <c r="B4" s="301"/>
      <c r="C4" s="200">
        <v>2005</v>
      </c>
      <c r="D4" s="200">
        <v>2004</v>
      </c>
      <c r="E4" s="200">
        <v>2003</v>
      </c>
      <c r="F4" s="200">
        <v>2002</v>
      </c>
      <c r="G4" s="201"/>
      <c r="H4" s="202" t="s">
        <v>2</v>
      </c>
      <c r="I4" s="203" t="s">
        <v>3</v>
      </c>
    </row>
    <row r="5" spans="3:9" ht="11.25">
      <c r="C5" s="78"/>
      <c r="D5" s="78"/>
      <c r="E5" s="78"/>
      <c r="F5" s="78"/>
      <c r="G5" s="16"/>
      <c r="H5" s="79"/>
      <c r="I5" s="79"/>
    </row>
    <row r="6" spans="1:9" ht="11.25">
      <c r="A6" s="82" t="s">
        <v>4</v>
      </c>
      <c r="B6" s="191"/>
      <c r="C6" s="251"/>
      <c r="D6" s="251"/>
      <c r="E6" s="251"/>
      <c r="F6" s="251"/>
      <c r="G6" s="251"/>
      <c r="H6" s="251"/>
      <c r="I6" s="256"/>
    </row>
    <row r="7" spans="1:9" ht="11.25">
      <c r="A7" s="6" t="s">
        <v>21</v>
      </c>
      <c r="B7" s="15"/>
      <c r="C7" s="244">
        <v>9.2</v>
      </c>
      <c r="D7" s="244">
        <v>-0.04</v>
      </c>
      <c r="E7" s="244">
        <v>-2.547747814090446</v>
      </c>
      <c r="F7" s="244">
        <v>-1.3384392819495032</v>
      </c>
      <c r="G7" s="245"/>
      <c r="H7" s="244">
        <f>(C7-D7)</f>
        <v>9.239999999999998</v>
      </c>
      <c r="I7" s="246">
        <f>(C7-F7)</f>
        <v>10.538439281949502</v>
      </c>
    </row>
    <row r="8" spans="1:9" ht="11.25">
      <c r="A8" s="6" t="s">
        <v>22</v>
      </c>
      <c r="B8" s="15"/>
      <c r="C8" s="244">
        <v>6.52</v>
      </c>
      <c r="D8" s="244">
        <v>-4.31</v>
      </c>
      <c r="E8" s="244">
        <v>-11.657971004700853</v>
      </c>
      <c r="F8" s="244">
        <v>-9.445594643002497</v>
      </c>
      <c r="G8" s="245"/>
      <c r="H8" s="244">
        <f>(C8-D8)/D8</f>
        <v>-2.5127610208816704</v>
      </c>
      <c r="I8" s="246">
        <f>(C8-F8)</f>
        <v>15.965594643002497</v>
      </c>
    </row>
    <row r="9" spans="1:9" ht="11.25">
      <c r="A9" s="52" t="s">
        <v>23</v>
      </c>
      <c r="B9" s="192"/>
      <c r="C9" s="247">
        <v>23.03</v>
      </c>
      <c r="D9" s="247">
        <v>-20.5</v>
      </c>
      <c r="E9" s="247">
        <v>33.961778877458</v>
      </c>
      <c r="F9" s="247">
        <v>31.518575154819818</v>
      </c>
      <c r="G9" s="248"/>
      <c r="H9" s="247">
        <f>(C9-D9)/D9</f>
        <v>-2.1234146341463416</v>
      </c>
      <c r="I9" s="249">
        <f>(C9-F9)</f>
        <v>-8.488575154819817</v>
      </c>
    </row>
    <row r="10" spans="3:9" ht="11.25">
      <c r="C10" s="250"/>
      <c r="D10" s="250"/>
      <c r="E10" s="250"/>
      <c r="F10" s="250"/>
      <c r="G10" s="250"/>
      <c r="H10" s="244"/>
      <c r="I10" s="244"/>
    </row>
    <row r="11" spans="1:9" ht="11.25">
      <c r="A11" s="82" t="s">
        <v>14</v>
      </c>
      <c r="B11" s="191"/>
      <c r="C11" s="251"/>
      <c r="D11" s="251"/>
      <c r="E11" s="251"/>
      <c r="F11" s="251"/>
      <c r="G11" s="251"/>
      <c r="H11" s="252"/>
      <c r="I11" s="253"/>
    </row>
    <row r="12" spans="1:9" ht="11.25">
      <c r="A12" s="6" t="s">
        <v>21</v>
      </c>
      <c r="B12" s="15"/>
      <c r="C12" s="244">
        <v>-16.2</v>
      </c>
      <c r="D12" s="244">
        <v>-25.94</v>
      </c>
      <c r="E12" s="244">
        <v>-27.365709916580368</v>
      </c>
      <c r="F12" s="244">
        <v>-21.218371965359147</v>
      </c>
      <c r="G12" s="245"/>
      <c r="H12" s="244">
        <f>(C12-D12)</f>
        <v>9.740000000000002</v>
      </c>
      <c r="I12" s="246">
        <f>(C12-F12)</f>
        <v>5.018371965359147</v>
      </c>
    </row>
    <row r="13" spans="1:9" ht="11.25">
      <c r="A13" s="6" t="s">
        <v>22</v>
      </c>
      <c r="B13" s="15"/>
      <c r="C13" s="244">
        <v>-17.43</v>
      </c>
      <c r="D13" s="244">
        <v>-28.89</v>
      </c>
      <c r="E13" s="244">
        <v>-34.053121960620416</v>
      </c>
      <c r="F13" s="244">
        <v>-28.815087966863985</v>
      </c>
      <c r="G13" s="245"/>
      <c r="H13" s="244">
        <f>(C13-D13)</f>
        <v>11.46</v>
      </c>
      <c r="I13" s="246">
        <f>(C13-F13)</f>
        <v>11.385087966863985</v>
      </c>
    </row>
    <row r="14" spans="1:9" ht="11.25">
      <c r="A14" s="52" t="s">
        <v>23</v>
      </c>
      <c r="B14" s="192"/>
      <c r="C14" s="247">
        <v>-9.61</v>
      </c>
      <c r="D14" s="247">
        <v>-12.79</v>
      </c>
      <c r="E14" s="247">
        <v>-0.565680607649253</v>
      </c>
      <c r="F14" s="247">
        <v>-0.1785988274566485</v>
      </c>
      <c r="G14" s="248"/>
      <c r="H14" s="247">
        <f>(C14-D14)</f>
        <v>3.1799999999999997</v>
      </c>
      <c r="I14" s="249">
        <f>(C14-F14)</f>
        <v>-9.431401172543351</v>
      </c>
    </row>
    <row r="15" spans="3:9" ht="11.25">
      <c r="C15" s="254"/>
      <c r="D15" s="254"/>
      <c r="E15" s="254"/>
      <c r="F15" s="254"/>
      <c r="G15" s="250"/>
      <c r="H15" s="244"/>
      <c r="I15" s="244"/>
    </row>
    <row r="16" spans="1:9" ht="11.25">
      <c r="A16" s="82" t="s">
        <v>25</v>
      </c>
      <c r="B16" s="191"/>
      <c r="C16" s="255"/>
      <c r="D16" s="255"/>
      <c r="E16" s="255"/>
      <c r="F16" s="255"/>
      <c r="G16" s="251"/>
      <c r="H16" s="252"/>
      <c r="I16" s="253"/>
    </row>
    <row r="17" spans="1:9" ht="11.25">
      <c r="A17" s="6" t="s">
        <v>21</v>
      </c>
      <c r="B17" s="15"/>
      <c r="C17" s="245">
        <v>25.43225242799782</v>
      </c>
      <c r="D17" s="245">
        <v>25.909511427142704</v>
      </c>
      <c r="E17" s="245">
        <v>24.817069277072758</v>
      </c>
      <c r="F17" s="245">
        <v>20.83927657793144</v>
      </c>
      <c r="G17" s="245"/>
      <c r="H17" s="244">
        <f>(C17-D17)</f>
        <v>-0.47725899914488323</v>
      </c>
      <c r="I17" s="246">
        <f>(C17-F17)</f>
        <v>4.592975850066381</v>
      </c>
    </row>
    <row r="18" spans="1:9" ht="11.25">
      <c r="A18" s="6" t="s">
        <v>22</v>
      </c>
      <c r="B18" s="15"/>
      <c r="C18" s="245">
        <v>24.012322017935023</v>
      </c>
      <c r="D18" s="245">
        <v>24.371329343678433</v>
      </c>
      <c r="E18" s="245">
        <v>22.39450507519081</v>
      </c>
      <c r="F18" s="245">
        <v>21.28944889474142</v>
      </c>
      <c r="G18" s="245"/>
      <c r="H18" s="244">
        <f>(C18-D18)</f>
        <v>-0.3590073257434092</v>
      </c>
      <c r="I18" s="246">
        <f>(C18-F18)</f>
        <v>2.7228731231936045</v>
      </c>
    </row>
    <row r="19" spans="1:9" ht="11.25">
      <c r="A19" s="52" t="s">
        <v>23</v>
      </c>
      <c r="B19" s="192"/>
      <c r="C19" s="248">
        <v>32.65381991256795</v>
      </c>
      <c r="D19" s="248">
        <v>33.29762078759047</v>
      </c>
      <c r="E19" s="248">
        <v>34.52557702052273</v>
      </c>
      <c r="F19" s="248">
        <v>28.984093317319196</v>
      </c>
      <c r="G19" s="248"/>
      <c r="H19" s="247">
        <f>(C19-D19)</f>
        <v>-0.6438008750225208</v>
      </c>
      <c r="I19" s="249">
        <f>(C19-F19)</f>
        <v>3.6697265952487506</v>
      </c>
    </row>
    <row r="20" ht="11.25">
      <c r="A20" s="2" t="s">
        <v>203</v>
      </c>
    </row>
  </sheetData>
  <sheetProtection/>
  <mergeCells count="3">
    <mergeCell ref="C3:F3"/>
    <mergeCell ref="H3:I3"/>
    <mergeCell ref="A3:B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2" customWidth="1"/>
    <col min="2" max="5" width="10.7109375" style="2" customWidth="1"/>
    <col min="6" max="16384" width="11.421875" style="2" customWidth="1"/>
  </cols>
  <sheetData>
    <row r="1" ht="11.25">
      <c r="A1" s="3" t="s">
        <v>217</v>
      </c>
    </row>
    <row r="3" spans="1:8" ht="11.25">
      <c r="A3" s="4"/>
      <c r="B3" s="5">
        <v>2004</v>
      </c>
      <c r="C3" s="5">
        <v>2003</v>
      </c>
      <c r="D3" s="5">
        <v>2002</v>
      </c>
      <c r="E3" s="5">
        <v>2001</v>
      </c>
      <c r="F3" s="15"/>
      <c r="G3" s="15"/>
      <c r="H3" s="15"/>
    </row>
    <row r="4" spans="1:8" ht="11.25">
      <c r="A4" s="206" t="s">
        <v>103</v>
      </c>
      <c r="B4" s="207">
        <v>20</v>
      </c>
      <c r="C4" s="207">
        <v>20</v>
      </c>
      <c r="D4" s="207">
        <v>20</v>
      </c>
      <c r="E4" s="207">
        <v>20</v>
      </c>
      <c r="F4" s="15"/>
      <c r="G4" s="15"/>
      <c r="H4" s="15"/>
    </row>
    <row r="5" spans="1:8" ht="11.25">
      <c r="A5" s="6" t="s">
        <v>104</v>
      </c>
      <c r="B5" s="7">
        <v>1188963</v>
      </c>
      <c r="C5" s="7">
        <v>1112259</v>
      </c>
      <c r="D5" s="7">
        <v>1058186</v>
      </c>
      <c r="E5" s="7">
        <v>990890</v>
      </c>
      <c r="F5" s="15"/>
      <c r="G5" s="15"/>
      <c r="H5" s="15"/>
    </row>
    <row r="6" spans="1:8" ht="11.25">
      <c r="A6" s="85"/>
      <c r="B6" s="196"/>
      <c r="C6" s="196"/>
      <c r="D6" s="196"/>
      <c r="E6" s="196"/>
      <c r="F6" s="15"/>
      <c r="G6" s="15"/>
      <c r="H6" s="15"/>
    </row>
    <row r="7" spans="1:8" ht="11.25">
      <c r="A7" s="9" t="s">
        <v>105</v>
      </c>
      <c r="B7" s="11"/>
      <c r="C7" s="10"/>
      <c r="D7" s="10"/>
      <c r="E7" s="11"/>
      <c r="F7" s="15"/>
      <c r="G7" s="15"/>
      <c r="H7" s="15"/>
    </row>
    <row r="8" spans="1:8" ht="11.25">
      <c r="A8" s="8" t="s">
        <v>106</v>
      </c>
      <c r="B8" s="12">
        <v>36.2483955666509</v>
      </c>
      <c r="C8" s="12">
        <v>35.31342460409251</v>
      </c>
      <c r="D8" s="12">
        <v>33.37024231154402</v>
      </c>
      <c r="E8" s="12">
        <v>31.859570700182722</v>
      </c>
      <c r="F8" s="15"/>
      <c r="G8" s="15"/>
      <c r="H8" s="15"/>
    </row>
    <row r="9" spans="1:8" ht="11.25">
      <c r="A9" s="13" t="s">
        <v>107</v>
      </c>
      <c r="B9" s="14">
        <v>63.751561569550056</v>
      </c>
      <c r="C9" s="14">
        <v>64.68650347026824</v>
      </c>
      <c r="D9" s="14">
        <v>66.6601139300614</v>
      </c>
      <c r="E9" s="14">
        <v>68.1829109970152</v>
      </c>
      <c r="F9" s="15"/>
      <c r="G9" s="15"/>
      <c r="H9" s="15"/>
    </row>
    <row r="10" spans="1:8" ht="11.25">
      <c r="A10" s="8" t="s">
        <v>108</v>
      </c>
      <c r="B10" s="12">
        <v>55.37712674196351</v>
      </c>
      <c r="C10" s="12">
        <v>56.65151049596467</v>
      </c>
      <c r="D10" s="12">
        <v>58.00381072999505</v>
      </c>
      <c r="E10" s="12">
        <v>59.03906642262623</v>
      </c>
      <c r="F10" s="15"/>
      <c r="G10" s="15"/>
      <c r="H10" s="15"/>
    </row>
    <row r="11" spans="1:8" ht="11.25">
      <c r="A11" s="85" t="s">
        <v>109</v>
      </c>
      <c r="B11" s="199">
        <v>61.9250131342871</v>
      </c>
      <c r="C11" s="199">
        <v>63.23917979453434</v>
      </c>
      <c r="D11" s="199">
        <v>64.6209122894744</v>
      </c>
      <c r="E11" s="199">
        <v>65.73356775527509</v>
      </c>
      <c r="F11" s="15"/>
      <c r="G11" s="15"/>
      <c r="H11" s="15"/>
    </row>
    <row r="12" spans="1:8" ht="11.25">
      <c r="A12" s="8" t="s">
        <v>110</v>
      </c>
      <c r="B12" s="12">
        <v>5.162730699532431</v>
      </c>
      <c r="C12" s="12">
        <v>5.259832091033692</v>
      </c>
      <c r="D12" s="12">
        <v>5.223918091142119</v>
      </c>
      <c r="E12" s="12">
        <v>5.362506881359607</v>
      </c>
      <c r="F12" s="15"/>
      <c r="G12" s="15"/>
      <c r="H12" s="15"/>
    </row>
    <row r="13" spans="1:8" ht="11.25">
      <c r="A13" s="13" t="s">
        <v>112</v>
      </c>
      <c r="B13" s="96">
        <v>-0.3</v>
      </c>
      <c r="C13" s="96">
        <v>-0.8</v>
      </c>
      <c r="D13" s="96">
        <v>0.1</v>
      </c>
      <c r="E13" s="96">
        <v>-0.5</v>
      </c>
      <c r="F13" s="15"/>
      <c r="G13" s="15"/>
      <c r="H13" s="15"/>
    </row>
    <row r="14" spans="1:8" ht="11.25">
      <c r="A14" s="2" t="s">
        <v>111</v>
      </c>
      <c r="F14" s="15"/>
      <c r="G14" s="15"/>
      <c r="H14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2" customWidth="1"/>
    <col min="2" max="2" width="14.00390625" style="2" customWidth="1"/>
    <col min="3" max="3" width="13.8515625" style="2" customWidth="1"/>
    <col min="4" max="16384" width="11.421875" style="2" customWidth="1"/>
  </cols>
  <sheetData>
    <row r="1" ht="11.25">
      <c r="A1" s="3" t="s">
        <v>189</v>
      </c>
    </row>
    <row r="3" spans="1:3" ht="11.25">
      <c r="A3" s="4"/>
      <c r="B3" s="36">
        <v>2003</v>
      </c>
      <c r="C3" s="36">
        <v>2005</v>
      </c>
    </row>
    <row r="4" spans="1:3" ht="11.25">
      <c r="A4" s="4" t="s">
        <v>186</v>
      </c>
      <c r="B4" s="36">
        <v>-0.00347</v>
      </c>
      <c r="C4" s="36">
        <v>0.008</v>
      </c>
    </row>
    <row r="5" spans="1:3" ht="11.25">
      <c r="A5" s="4" t="s">
        <v>187</v>
      </c>
      <c r="B5" s="36">
        <v>0.00059</v>
      </c>
      <c r="C5" s="36">
        <v>0.00602</v>
      </c>
    </row>
    <row r="6" ht="11.25">
      <c r="A6" s="2" t="s">
        <v>209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2" customWidth="1"/>
    <col min="2" max="5" width="8.7109375" style="16" customWidth="1"/>
    <col min="6" max="16384" width="11.421875" style="2" customWidth="1"/>
  </cols>
  <sheetData>
    <row r="1" ht="11.25">
      <c r="A1" s="3" t="s">
        <v>206</v>
      </c>
    </row>
    <row r="3" spans="1:8" ht="11.25">
      <c r="A3" s="4"/>
      <c r="B3" s="5">
        <v>2004</v>
      </c>
      <c r="C3" s="5">
        <v>2003</v>
      </c>
      <c r="D3" s="5">
        <v>2002</v>
      </c>
      <c r="E3" s="5">
        <v>2001</v>
      </c>
      <c r="F3" s="15"/>
      <c r="G3" s="15"/>
      <c r="H3" s="15"/>
    </row>
    <row r="4" spans="1:8" ht="11.25">
      <c r="A4" s="204" t="s">
        <v>103</v>
      </c>
      <c r="B4" s="205">
        <v>64</v>
      </c>
      <c r="C4" s="205">
        <v>78</v>
      </c>
      <c r="D4" s="205">
        <v>79</v>
      </c>
      <c r="E4" s="205">
        <v>78</v>
      </c>
      <c r="F4" s="15"/>
      <c r="G4" s="15"/>
      <c r="H4" s="15"/>
    </row>
    <row r="5" spans="1:8" ht="11.25">
      <c r="A5" s="8" t="s">
        <v>104</v>
      </c>
      <c r="B5" s="17">
        <v>1686014.1</v>
      </c>
      <c r="C5" s="17">
        <v>1824975.1</v>
      </c>
      <c r="D5" s="17">
        <v>1797359.76026362</v>
      </c>
      <c r="E5" s="17">
        <v>1923130.70243902</v>
      </c>
      <c r="F5" s="15"/>
      <c r="G5" s="15"/>
      <c r="H5" s="15"/>
    </row>
    <row r="6" spans="1:8" ht="11.25">
      <c r="A6" s="9" t="s">
        <v>113</v>
      </c>
      <c r="B6" s="11"/>
      <c r="C6" s="10"/>
      <c r="D6" s="10"/>
      <c r="E6" s="11"/>
      <c r="F6" s="15"/>
      <c r="G6" s="15"/>
      <c r="H6" s="15"/>
    </row>
    <row r="7" spans="1:8" ht="11.25">
      <c r="A7" s="8" t="s">
        <v>106</v>
      </c>
      <c r="B7" s="18">
        <v>25.6</v>
      </c>
      <c r="C7" s="18">
        <v>26.9</v>
      </c>
      <c r="D7" s="18">
        <v>26.8</v>
      </c>
      <c r="E7" s="18">
        <v>26.6</v>
      </c>
      <c r="F7" s="15"/>
      <c r="G7" s="15"/>
      <c r="H7" s="15"/>
    </row>
    <row r="8" spans="1:8" ht="11.25">
      <c r="A8" s="8" t="s">
        <v>107</v>
      </c>
      <c r="B8" s="19">
        <v>74.4</v>
      </c>
      <c r="C8" s="19">
        <v>73.1</v>
      </c>
      <c r="D8" s="19">
        <v>73.2</v>
      </c>
      <c r="E8" s="19">
        <v>73.4</v>
      </c>
      <c r="F8" s="15"/>
      <c r="G8" s="15"/>
      <c r="H8" s="15"/>
    </row>
    <row r="9" spans="1:8" ht="11.25">
      <c r="A9" s="13" t="s">
        <v>108</v>
      </c>
      <c r="B9" s="195">
        <v>65.3</v>
      </c>
      <c r="C9" s="195">
        <v>65.6</v>
      </c>
      <c r="D9" s="195">
        <v>65.2</v>
      </c>
      <c r="E9" s="195">
        <v>64.7</v>
      </c>
      <c r="F9" s="15"/>
      <c r="G9" s="15"/>
      <c r="H9" s="15"/>
    </row>
    <row r="10" spans="1:8" ht="11.25">
      <c r="A10" s="8" t="s">
        <v>109</v>
      </c>
      <c r="B10" s="19">
        <v>72.5</v>
      </c>
      <c r="C10" s="19">
        <v>73.5</v>
      </c>
      <c r="D10" s="19">
        <v>73.3</v>
      </c>
      <c r="E10" s="19">
        <v>72.5</v>
      </c>
      <c r="F10" s="15"/>
      <c r="G10" s="15"/>
      <c r="H10" s="15"/>
    </row>
    <row r="11" spans="1:8" ht="11.25">
      <c r="A11" s="85" t="s">
        <v>110</v>
      </c>
      <c r="B11" s="198">
        <v>5.8</v>
      </c>
      <c r="C11" s="198">
        <v>5.9</v>
      </c>
      <c r="D11" s="198">
        <v>6.1</v>
      </c>
      <c r="E11" s="198">
        <v>6</v>
      </c>
      <c r="F11" s="15"/>
      <c r="G11" s="15"/>
      <c r="H11" s="15"/>
    </row>
    <row r="12" spans="1:8" ht="11.25">
      <c r="A12" s="13" t="s">
        <v>112</v>
      </c>
      <c r="B12" s="96">
        <v>-0.5</v>
      </c>
      <c r="C12" s="96">
        <v>-1.1</v>
      </c>
      <c r="D12" s="96">
        <v>-0.9</v>
      </c>
      <c r="E12" s="14">
        <v>0.2</v>
      </c>
      <c r="F12" s="15"/>
      <c r="G12" s="15"/>
      <c r="H12" s="15"/>
    </row>
    <row r="13" spans="1:8" ht="11.25">
      <c r="A13" s="15" t="s">
        <v>207</v>
      </c>
      <c r="B13" s="32"/>
      <c r="C13" s="32"/>
      <c r="D13" s="32"/>
      <c r="E13" s="32"/>
      <c r="F13" s="15"/>
      <c r="G13" s="15"/>
      <c r="H13" s="15"/>
    </row>
    <row r="14" spans="1:8" ht="11.25">
      <c r="A14" s="15"/>
      <c r="B14" s="32"/>
      <c r="C14" s="32"/>
      <c r="D14" s="32"/>
      <c r="E14" s="32"/>
      <c r="F14" s="15"/>
      <c r="G14" s="15"/>
      <c r="H14" s="15"/>
    </row>
    <row r="15" spans="1:8" ht="11.25">
      <c r="A15" s="15"/>
      <c r="B15" s="32"/>
      <c r="C15" s="32"/>
      <c r="D15" s="32"/>
      <c r="E15" s="32"/>
      <c r="F15" s="15"/>
      <c r="G15" s="15"/>
      <c r="H15" s="15"/>
    </row>
    <row r="16" spans="1:8" ht="11.25">
      <c r="A16" s="20"/>
      <c r="B16" s="21"/>
      <c r="C16" s="21"/>
      <c r="D16" s="21"/>
      <c r="E16" s="32"/>
      <c r="F16" s="15"/>
      <c r="G16" s="15"/>
      <c r="H16" s="15"/>
    </row>
    <row r="17" spans="1:8" ht="11.25">
      <c r="A17" s="20"/>
      <c r="B17" s="21"/>
      <c r="C17" s="21"/>
      <c r="D17" s="21"/>
      <c r="E17" s="32"/>
      <c r="F17" s="15"/>
      <c r="G17" s="15"/>
      <c r="H17" s="15"/>
    </row>
    <row r="18" spans="1:8" ht="11.25">
      <c r="A18" s="22"/>
      <c r="B18" s="23"/>
      <c r="C18" s="23"/>
      <c r="D18" s="23"/>
      <c r="E18" s="32"/>
      <c r="F18" s="15"/>
      <c r="G18" s="15"/>
      <c r="H18" s="15"/>
    </row>
    <row r="19" spans="1:8" ht="11.25">
      <c r="A19" s="22"/>
      <c r="B19" s="23"/>
      <c r="C19" s="24"/>
      <c r="D19" s="23"/>
      <c r="E19" s="32"/>
      <c r="F19" s="15"/>
      <c r="G19" s="15"/>
      <c r="H19" s="15"/>
    </row>
    <row r="20" spans="1:8" ht="11.25">
      <c r="A20" s="22"/>
      <c r="B20" s="23"/>
      <c r="C20" s="23"/>
      <c r="D20" s="23"/>
      <c r="E20" s="32"/>
      <c r="F20" s="15"/>
      <c r="G20" s="15"/>
      <c r="H20" s="15"/>
    </row>
    <row r="21" spans="1:8" ht="11.25">
      <c r="A21" s="22"/>
      <c r="B21" s="23"/>
      <c r="C21" s="23"/>
      <c r="D21" s="23"/>
      <c r="E21" s="32"/>
      <c r="F21" s="15"/>
      <c r="G21" s="15"/>
      <c r="H21" s="15"/>
    </row>
    <row r="22" spans="1:8" ht="11.25">
      <c r="A22" s="22"/>
      <c r="B22" s="23"/>
      <c r="C22" s="23"/>
      <c r="D22" s="23"/>
      <c r="E22" s="32"/>
      <c r="F22" s="15"/>
      <c r="G22" s="15"/>
      <c r="H22" s="15"/>
    </row>
    <row r="23" spans="1:8" ht="11.25">
      <c r="A23" s="25"/>
      <c r="B23" s="23"/>
      <c r="C23" s="23"/>
      <c r="D23" s="23"/>
      <c r="E23" s="32"/>
      <c r="F23" s="15"/>
      <c r="G23" s="15"/>
      <c r="H23" s="15"/>
    </row>
    <row r="24" spans="1:8" ht="11.25">
      <c r="A24" s="22"/>
      <c r="B24" s="23"/>
      <c r="C24" s="23"/>
      <c r="D24" s="23"/>
      <c r="E24" s="32"/>
      <c r="F24" s="15"/>
      <c r="G24" s="15"/>
      <c r="H24" s="15"/>
    </row>
    <row r="25" spans="1:8" ht="11.25">
      <c r="A25" s="22"/>
      <c r="B25" s="23"/>
      <c r="C25" s="23"/>
      <c r="D25" s="23"/>
      <c r="E25" s="32"/>
      <c r="F25" s="15"/>
      <c r="G25" s="15"/>
      <c r="H25" s="15"/>
    </row>
    <row r="26" spans="1:8" ht="11.25">
      <c r="A26" s="22"/>
      <c r="B26" s="23"/>
      <c r="C26" s="23"/>
      <c r="D26" s="23"/>
      <c r="F26" s="15"/>
      <c r="G26" s="15"/>
      <c r="H26" s="15"/>
    </row>
    <row r="27" spans="1:8" ht="11.25">
      <c r="A27" s="26"/>
      <c r="B27" s="27"/>
      <c r="C27" s="27"/>
      <c r="D27" s="27"/>
      <c r="F27" s="15"/>
      <c r="G27" s="15"/>
      <c r="H27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7109375" style="2" customWidth="1"/>
    <col min="2" max="2" width="12.8515625" style="16" customWidth="1"/>
    <col min="3" max="5" width="14.421875" style="16" customWidth="1"/>
    <col min="6" max="16384" width="11.421875" style="2" customWidth="1"/>
  </cols>
  <sheetData>
    <row r="1" spans="1:5" ht="11.25">
      <c r="A1" s="31" t="s">
        <v>208</v>
      </c>
      <c r="B1" s="32"/>
      <c r="C1" s="32"/>
      <c r="D1" s="32"/>
      <c r="E1" s="32"/>
    </row>
    <row r="2" spans="1:5" ht="11.25">
      <c r="A2" s="15"/>
      <c r="B2" s="32"/>
      <c r="C2" s="32"/>
      <c r="D2" s="32"/>
      <c r="E2" s="32"/>
    </row>
    <row r="3" spans="1:8" ht="11.25">
      <c r="A3" s="4"/>
      <c r="B3" s="5">
        <v>2004</v>
      </c>
      <c r="C3" s="5">
        <v>2003</v>
      </c>
      <c r="D3" s="5">
        <v>2002</v>
      </c>
      <c r="E3" s="5">
        <v>2001</v>
      </c>
      <c r="F3" s="15"/>
      <c r="G3" s="15"/>
      <c r="H3" s="15"/>
    </row>
    <row r="4" spans="1:8" ht="11.25">
      <c r="A4" s="204" t="s">
        <v>103</v>
      </c>
      <c r="B4" s="205">
        <v>38</v>
      </c>
      <c r="C4" s="205">
        <v>40</v>
      </c>
      <c r="D4" s="205">
        <v>45</v>
      </c>
      <c r="E4" s="205">
        <v>40</v>
      </c>
      <c r="F4" s="15"/>
      <c r="G4" s="15"/>
      <c r="H4" s="15"/>
    </row>
    <row r="5" spans="1:8" ht="11.25">
      <c r="A5" s="8" t="s">
        <v>104</v>
      </c>
      <c r="B5" s="17">
        <v>426430</v>
      </c>
      <c r="C5" s="17">
        <v>388870.3</v>
      </c>
      <c r="D5" s="17">
        <v>344917.2</v>
      </c>
      <c r="E5" s="17">
        <v>306992.266087886</v>
      </c>
      <c r="F5" s="15"/>
      <c r="G5" s="15"/>
      <c r="H5" s="15"/>
    </row>
    <row r="6" spans="1:8" ht="11.25">
      <c r="A6" s="9" t="s">
        <v>113</v>
      </c>
      <c r="B6" s="11"/>
      <c r="C6" s="10"/>
      <c r="D6" s="10"/>
      <c r="E6" s="11"/>
      <c r="F6" s="15"/>
      <c r="G6" s="15"/>
      <c r="H6" s="15"/>
    </row>
    <row r="7" spans="1:8" ht="11.25">
      <c r="A7" s="8" t="s">
        <v>106</v>
      </c>
      <c r="B7" s="18">
        <v>19.5</v>
      </c>
      <c r="C7" s="18">
        <v>20</v>
      </c>
      <c r="D7" s="18">
        <v>20.9</v>
      </c>
      <c r="E7" s="18">
        <v>21</v>
      </c>
      <c r="F7" s="15"/>
      <c r="G7" s="15"/>
      <c r="H7" s="15"/>
    </row>
    <row r="8" spans="1:8" ht="11.25">
      <c r="A8" s="8" t="s">
        <v>107</v>
      </c>
      <c r="B8" s="19">
        <v>80.5</v>
      </c>
      <c r="C8" s="19">
        <v>80</v>
      </c>
      <c r="D8" s="19">
        <v>79.1</v>
      </c>
      <c r="E8" s="19">
        <v>79</v>
      </c>
      <c r="F8" s="15"/>
      <c r="G8" s="15"/>
      <c r="H8" s="15"/>
    </row>
    <row r="9" spans="1:8" ht="11.25">
      <c r="A9" s="13" t="s">
        <v>108</v>
      </c>
      <c r="B9" s="195">
        <v>71.6</v>
      </c>
      <c r="C9" s="195">
        <v>71.7</v>
      </c>
      <c r="D9" s="195">
        <v>70.8</v>
      </c>
      <c r="E9" s="195">
        <v>70.3</v>
      </c>
      <c r="F9" s="15"/>
      <c r="G9" s="15"/>
      <c r="H9" s="15"/>
    </row>
    <row r="10" spans="1:8" ht="11.25">
      <c r="A10" s="8" t="s">
        <v>109</v>
      </c>
      <c r="B10" s="19">
        <v>79.3</v>
      </c>
      <c r="C10" s="19">
        <v>79.9</v>
      </c>
      <c r="D10" s="19">
        <v>78.7</v>
      </c>
      <c r="E10" s="19">
        <v>77.6</v>
      </c>
      <c r="F10" s="15"/>
      <c r="G10" s="15"/>
      <c r="H10" s="15"/>
    </row>
    <row r="11" spans="1:8" ht="11.25">
      <c r="A11" s="85" t="s">
        <v>114</v>
      </c>
      <c r="B11" s="198">
        <v>6.5</v>
      </c>
      <c r="C11" s="198">
        <v>6.6</v>
      </c>
      <c r="D11" s="198">
        <v>6.3</v>
      </c>
      <c r="E11" s="198">
        <v>6</v>
      </c>
      <c r="F11" s="15"/>
      <c r="G11" s="15"/>
      <c r="H11" s="15"/>
    </row>
    <row r="12" spans="1:8" ht="11.25">
      <c r="A12" s="13" t="s">
        <v>112</v>
      </c>
      <c r="B12" s="96">
        <v>-0.1</v>
      </c>
      <c r="C12" s="96">
        <v>-0.3</v>
      </c>
      <c r="D12" s="96">
        <v>0.1</v>
      </c>
      <c r="E12" s="96">
        <v>0.5</v>
      </c>
      <c r="F12" s="15"/>
      <c r="G12" s="15"/>
      <c r="H12" s="15"/>
    </row>
    <row r="13" spans="1:8" ht="11.25">
      <c r="A13" s="15" t="s">
        <v>207</v>
      </c>
      <c r="B13" s="32"/>
      <c r="C13" s="32"/>
      <c r="D13" s="32"/>
      <c r="E13" s="32"/>
      <c r="F13" s="15"/>
      <c r="G13" s="15"/>
      <c r="H13" s="15"/>
    </row>
    <row r="14" spans="1:8" ht="11.25">
      <c r="A14" s="15"/>
      <c r="B14" s="32"/>
      <c r="C14" s="32"/>
      <c r="D14" s="32"/>
      <c r="E14" s="32"/>
      <c r="F14" s="15"/>
      <c r="G14" s="15"/>
      <c r="H14" s="15"/>
    </row>
    <row r="15" spans="1:8" ht="11.25">
      <c r="A15" s="15"/>
      <c r="B15" s="32"/>
      <c r="C15" s="32"/>
      <c r="D15" s="32"/>
      <c r="E15" s="32"/>
      <c r="F15" s="15"/>
      <c r="G15" s="15"/>
      <c r="H15" s="15"/>
    </row>
    <row r="16" spans="1:8" ht="11.25">
      <c r="A16" s="20"/>
      <c r="B16" s="28"/>
      <c r="C16" s="28"/>
      <c r="D16" s="28"/>
      <c r="E16" s="28"/>
      <c r="F16" s="15"/>
      <c r="G16" s="15"/>
      <c r="H16" s="15"/>
    </row>
    <row r="17" spans="1:8" ht="11.25">
      <c r="A17" s="20"/>
      <c r="B17" s="29"/>
      <c r="C17" s="29"/>
      <c r="D17" s="29"/>
      <c r="E17" s="29"/>
      <c r="F17" s="15"/>
      <c r="G17" s="15"/>
      <c r="H17" s="15"/>
    </row>
    <row r="18" spans="1:8" ht="11.25">
      <c r="A18" s="22"/>
      <c r="B18" s="21"/>
      <c r="C18" s="21"/>
      <c r="D18" s="21"/>
      <c r="E18" s="21"/>
      <c r="F18" s="15"/>
      <c r="G18" s="15"/>
      <c r="H18" s="15"/>
    </row>
    <row r="19" spans="1:8" ht="11.25">
      <c r="A19" s="22"/>
      <c r="B19" s="21"/>
      <c r="C19" s="21"/>
      <c r="D19" s="21"/>
      <c r="E19" s="21"/>
      <c r="F19" s="15"/>
      <c r="G19" s="15"/>
      <c r="H19" s="15"/>
    </row>
    <row r="20" spans="1:8" ht="11.25">
      <c r="A20" s="22"/>
      <c r="B20" s="23"/>
      <c r="C20" s="23"/>
      <c r="D20" s="23"/>
      <c r="E20" s="23"/>
      <c r="F20" s="15"/>
      <c r="G20" s="15"/>
      <c r="H20" s="15"/>
    </row>
    <row r="21" spans="1:8" ht="11.25">
      <c r="A21" s="22"/>
      <c r="B21" s="23"/>
      <c r="C21" s="23"/>
      <c r="D21" s="24"/>
      <c r="E21" s="23"/>
      <c r="F21" s="15"/>
      <c r="G21" s="15"/>
      <c r="H21" s="15"/>
    </row>
    <row r="22" spans="1:8" ht="11.25">
      <c r="A22" s="22"/>
      <c r="B22" s="23"/>
      <c r="C22" s="23"/>
      <c r="D22" s="23"/>
      <c r="E22" s="23"/>
      <c r="F22" s="15"/>
      <c r="G22" s="15"/>
      <c r="H22" s="15"/>
    </row>
    <row r="23" spans="1:8" ht="11.25">
      <c r="A23" s="25"/>
      <c r="B23" s="23"/>
      <c r="C23" s="23"/>
      <c r="D23" s="23"/>
      <c r="E23" s="23"/>
      <c r="F23" s="15"/>
      <c r="G23" s="15"/>
      <c r="H23" s="15"/>
    </row>
    <row r="24" spans="1:8" ht="11.25">
      <c r="A24" s="22"/>
      <c r="B24" s="24"/>
      <c r="C24" s="23"/>
      <c r="D24" s="23"/>
      <c r="E24" s="23"/>
      <c r="F24" s="15"/>
      <c r="G24" s="15"/>
      <c r="H24" s="15"/>
    </row>
    <row r="25" spans="1:8" ht="11.25">
      <c r="A25" s="22"/>
      <c r="B25" s="23"/>
      <c r="C25" s="23"/>
      <c r="D25" s="23"/>
      <c r="E25" s="23"/>
      <c r="F25" s="15"/>
      <c r="G25" s="15"/>
      <c r="H25" s="15"/>
    </row>
    <row r="26" spans="1:8" ht="11.25">
      <c r="A26" s="22"/>
      <c r="B26" s="23"/>
      <c r="C26" s="23"/>
      <c r="D26" s="23"/>
      <c r="E26" s="23"/>
      <c r="F26" s="15"/>
      <c r="G26" s="15"/>
      <c r="H26" s="15"/>
    </row>
    <row r="27" spans="1:8" ht="11.25">
      <c r="A27" s="26"/>
      <c r="B27" s="23"/>
      <c r="C27" s="23"/>
      <c r="D27" s="23"/>
      <c r="E27" s="23"/>
      <c r="F27" s="15"/>
      <c r="G27" s="15"/>
      <c r="H27" s="15"/>
    </row>
    <row r="28" spans="2:5" ht="11.25">
      <c r="B28" s="23"/>
      <c r="C28" s="23"/>
      <c r="D28" s="23"/>
      <c r="E28" s="23"/>
    </row>
    <row r="29" spans="2:5" ht="11.25">
      <c r="B29" s="27"/>
      <c r="C29" s="27"/>
      <c r="D29" s="27"/>
      <c r="E29" s="2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16.421875" style="211" customWidth="1"/>
    <col min="2" max="2" width="15.7109375" style="211" customWidth="1"/>
    <col min="3" max="14" width="17.7109375" style="211" customWidth="1"/>
    <col min="15" max="15" width="19.57421875" style="211" customWidth="1"/>
    <col min="16" max="16" width="15.7109375" style="211" customWidth="1"/>
    <col min="17" max="16384" width="11.421875" style="211" customWidth="1"/>
  </cols>
  <sheetData>
    <row r="1" spans="1:15" ht="11.25">
      <c r="A1" s="317" t="s">
        <v>184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15" customFormat="1" ht="45.75" customHeight="1">
      <c r="A3" s="212" t="s">
        <v>123</v>
      </c>
      <c r="B3" s="213" t="s">
        <v>124</v>
      </c>
      <c r="C3" s="214" t="s">
        <v>125</v>
      </c>
      <c r="D3" s="214" t="s">
        <v>126</v>
      </c>
      <c r="E3" s="214" t="s">
        <v>127</v>
      </c>
      <c r="F3" s="214" t="s">
        <v>128</v>
      </c>
      <c r="G3" s="214" t="s">
        <v>129</v>
      </c>
      <c r="H3" s="214" t="s">
        <v>130</v>
      </c>
      <c r="I3" s="214" t="s">
        <v>131</v>
      </c>
      <c r="J3" s="214" t="s">
        <v>132</v>
      </c>
      <c r="K3" s="214" t="s">
        <v>133</v>
      </c>
      <c r="L3" s="214" t="s">
        <v>134</v>
      </c>
      <c r="M3" s="214" t="s">
        <v>135</v>
      </c>
      <c r="N3" s="214" t="s">
        <v>136</v>
      </c>
      <c r="O3" s="214" t="s">
        <v>137</v>
      </c>
    </row>
    <row r="4" spans="1:15" ht="27.75" customHeight="1">
      <c r="A4" s="323" t="s">
        <v>138</v>
      </c>
      <c r="B4" s="326" t="s">
        <v>139</v>
      </c>
      <c r="C4" s="306" t="s">
        <v>140</v>
      </c>
      <c r="D4" s="307"/>
      <c r="E4" s="302" t="s">
        <v>140</v>
      </c>
      <c r="F4" s="303"/>
      <c r="G4" s="306" t="s">
        <v>140</v>
      </c>
      <c r="H4" s="307"/>
      <c r="I4" s="332" t="s">
        <v>141</v>
      </c>
      <c r="J4" s="333"/>
      <c r="K4" s="333"/>
      <c r="L4" s="334"/>
      <c r="M4" s="216"/>
      <c r="N4" s="217"/>
      <c r="O4" s="218"/>
    </row>
    <row r="5" spans="1:15" ht="6.75" customHeight="1">
      <c r="A5" s="324"/>
      <c r="B5" s="327"/>
      <c r="C5" s="302"/>
      <c r="D5" s="303"/>
      <c r="E5" s="302"/>
      <c r="F5" s="303"/>
      <c r="G5" s="302"/>
      <c r="H5" s="303"/>
      <c r="I5" s="335"/>
      <c r="J5" s="336"/>
      <c r="K5" s="336"/>
      <c r="L5" s="322"/>
      <c r="M5" s="219"/>
      <c r="N5" s="219"/>
      <c r="O5" s="220"/>
    </row>
    <row r="6" spans="1:15" ht="97.5" customHeight="1">
      <c r="A6" s="324"/>
      <c r="B6" s="327"/>
      <c r="C6" s="308" t="s">
        <v>142</v>
      </c>
      <c r="D6" s="309"/>
      <c r="E6" s="308" t="s">
        <v>143</v>
      </c>
      <c r="F6" s="309"/>
      <c r="G6" s="308" t="s">
        <v>144</v>
      </c>
      <c r="H6" s="309"/>
      <c r="I6" s="318" t="s">
        <v>145</v>
      </c>
      <c r="J6" s="319"/>
      <c r="K6" s="319"/>
      <c r="L6" s="320"/>
      <c r="M6" s="219"/>
      <c r="N6" s="219"/>
      <c r="O6" s="220"/>
    </row>
    <row r="7" spans="1:15" ht="6" customHeight="1">
      <c r="A7" s="324"/>
      <c r="B7" s="327"/>
      <c r="C7" s="302"/>
      <c r="D7" s="303"/>
      <c r="E7" s="302"/>
      <c r="F7" s="303"/>
      <c r="G7" s="302"/>
      <c r="H7" s="303"/>
      <c r="I7" s="318"/>
      <c r="J7" s="321"/>
      <c r="K7" s="321"/>
      <c r="L7" s="322"/>
      <c r="M7" s="219"/>
      <c r="N7" s="219"/>
      <c r="O7" s="220"/>
    </row>
    <row r="8" spans="1:15" ht="71.25" customHeight="1">
      <c r="A8" s="325"/>
      <c r="B8" s="328"/>
      <c r="C8" s="314" t="s">
        <v>146</v>
      </c>
      <c r="D8" s="315"/>
      <c r="E8" s="314" t="s">
        <v>147</v>
      </c>
      <c r="F8" s="315"/>
      <c r="G8" s="314" t="s">
        <v>148</v>
      </c>
      <c r="H8" s="315"/>
      <c r="I8" s="329" t="s">
        <v>149</v>
      </c>
      <c r="J8" s="330"/>
      <c r="K8" s="330"/>
      <c r="L8" s="331"/>
      <c r="M8" s="221"/>
      <c r="N8" s="221"/>
      <c r="O8" s="222"/>
    </row>
    <row r="9" spans="1:15" ht="81.75" customHeight="1">
      <c r="A9" s="212" t="s">
        <v>150</v>
      </c>
      <c r="B9" s="223" t="s">
        <v>151</v>
      </c>
      <c r="C9" s="224" t="s">
        <v>152</v>
      </c>
      <c r="D9" s="310" t="s">
        <v>153</v>
      </c>
      <c r="E9" s="311"/>
      <c r="F9" s="310" t="s">
        <v>154</v>
      </c>
      <c r="G9" s="311"/>
      <c r="H9" s="304" t="s">
        <v>155</v>
      </c>
      <c r="I9" s="313"/>
      <c r="J9" s="226"/>
      <c r="K9" s="226"/>
      <c r="L9" s="226"/>
      <c r="M9" s="226"/>
      <c r="N9" s="226"/>
      <c r="O9" s="227"/>
    </row>
    <row r="10" spans="1:15" ht="96" customHeight="1">
      <c r="A10" s="212" t="s">
        <v>156</v>
      </c>
      <c r="B10" s="223" t="s">
        <v>151</v>
      </c>
      <c r="C10" s="228"/>
      <c r="D10" s="224" t="s">
        <v>157</v>
      </c>
      <c r="E10" s="310" t="s">
        <v>158</v>
      </c>
      <c r="F10" s="339"/>
      <c r="G10" s="224" t="s">
        <v>155</v>
      </c>
      <c r="H10" s="228"/>
      <c r="I10" s="228"/>
      <c r="J10" s="228"/>
      <c r="K10" s="229"/>
      <c r="L10" s="229"/>
      <c r="M10" s="229"/>
      <c r="N10" s="229"/>
      <c r="O10" s="227"/>
    </row>
    <row r="11" spans="1:15" ht="96" customHeight="1">
      <c r="A11" s="212" t="s">
        <v>159</v>
      </c>
      <c r="B11" s="223" t="s">
        <v>160</v>
      </c>
      <c r="C11" s="228"/>
      <c r="D11" s="226"/>
      <c r="E11" s="230"/>
      <c r="F11" s="231"/>
      <c r="G11" s="310" t="s">
        <v>161</v>
      </c>
      <c r="H11" s="316"/>
      <c r="I11" s="340" t="s">
        <v>162</v>
      </c>
      <c r="J11" s="340"/>
      <c r="K11" s="340"/>
      <c r="L11" s="228"/>
      <c r="M11" s="228"/>
      <c r="N11" s="228"/>
      <c r="O11" s="227"/>
    </row>
    <row r="12" spans="1:15" ht="133.5" customHeight="1">
      <c r="A12" s="212" t="s">
        <v>159</v>
      </c>
      <c r="B12" s="223" t="s">
        <v>160</v>
      </c>
      <c r="C12" s="233"/>
      <c r="D12" s="310" t="s">
        <v>163</v>
      </c>
      <c r="E12" s="311"/>
      <c r="F12" s="225"/>
      <c r="G12" s="224" t="s">
        <v>164</v>
      </c>
      <c r="H12" s="304" t="s">
        <v>165</v>
      </c>
      <c r="I12" s="312"/>
      <c r="J12" s="305"/>
      <c r="K12" s="304" t="s">
        <v>166</v>
      </c>
      <c r="L12" s="305"/>
      <c r="M12" s="304" t="s">
        <v>167</v>
      </c>
      <c r="N12" s="305"/>
      <c r="O12" s="234" t="s">
        <v>168</v>
      </c>
    </row>
    <row r="13" spans="1:15" ht="42" customHeight="1">
      <c r="A13" s="323" t="s">
        <v>159</v>
      </c>
      <c r="B13" s="342" t="s">
        <v>160</v>
      </c>
      <c r="C13" s="337"/>
      <c r="D13" s="337"/>
      <c r="E13" s="337"/>
      <c r="F13" s="337"/>
      <c r="G13" s="337"/>
      <c r="H13" s="344" t="s">
        <v>169</v>
      </c>
      <c r="I13" s="345"/>
      <c r="J13" s="345"/>
      <c r="K13" s="345"/>
      <c r="L13" s="345"/>
      <c r="M13" s="346"/>
      <c r="N13" s="235"/>
      <c r="O13" s="236"/>
    </row>
    <row r="14" spans="1:15" ht="81" customHeight="1">
      <c r="A14" s="341"/>
      <c r="B14" s="343"/>
      <c r="C14" s="338"/>
      <c r="D14" s="338"/>
      <c r="E14" s="338"/>
      <c r="F14" s="338"/>
      <c r="G14" s="338"/>
      <c r="H14" s="237" t="s">
        <v>170</v>
      </c>
      <c r="I14" s="237" t="s">
        <v>171</v>
      </c>
      <c r="J14" s="347" t="s">
        <v>172</v>
      </c>
      <c r="K14" s="347"/>
      <c r="L14" s="347"/>
      <c r="M14" s="237" t="s">
        <v>173</v>
      </c>
      <c r="N14" s="238"/>
      <c r="O14" s="239"/>
    </row>
    <row r="15" spans="1:15" ht="115.5" customHeight="1">
      <c r="A15" s="212" t="s">
        <v>174</v>
      </c>
      <c r="B15" s="223" t="s">
        <v>160</v>
      </c>
      <c r="C15" s="228"/>
      <c r="D15" s="233"/>
      <c r="E15" s="233"/>
      <c r="F15" s="240"/>
      <c r="G15" s="241"/>
      <c r="H15" s="224" t="s">
        <v>157</v>
      </c>
      <c r="I15" s="232" t="s">
        <v>175</v>
      </c>
      <c r="J15" s="232" t="s">
        <v>176</v>
      </c>
      <c r="K15" s="242"/>
      <c r="L15" s="242"/>
      <c r="M15" s="242"/>
      <c r="N15" s="242"/>
      <c r="O15" s="227"/>
    </row>
    <row r="16" spans="1:15" ht="68.25" customHeight="1">
      <c r="A16" s="212" t="s">
        <v>177</v>
      </c>
      <c r="B16" s="223" t="s">
        <v>160</v>
      </c>
      <c r="C16" s="228"/>
      <c r="D16" s="233"/>
      <c r="E16" s="233"/>
      <c r="F16" s="240"/>
      <c r="G16" s="224" t="s">
        <v>178</v>
      </c>
      <c r="H16" s="224" t="s">
        <v>179</v>
      </c>
      <c r="I16" s="232" t="s">
        <v>176</v>
      </c>
      <c r="J16" s="240"/>
      <c r="K16" s="240"/>
      <c r="L16" s="240"/>
      <c r="M16" s="240"/>
      <c r="N16" s="240"/>
      <c r="O16" s="243"/>
    </row>
  </sheetData>
  <sheetProtection/>
  <mergeCells count="41">
    <mergeCell ref="A13:A14"/>
    <mergeCell ref="B13:B14"/>
    <mergeCell ref="H13:M13"/>
    <mergeCell ref="J14:L14"/>
    <mergeCell ref="C13:C14"/>
    <mergeCell ref="D13:D14"/>
    <mergeCell ref="E13:E14"/>
    <mergeCell ref="G13:G14"/>
    <mergeCell ref="F13:F14"/>
    <mergeCell ref="E10:F10"/>
    <mergeCell ref="I11:K11"/>
    <mergeCell ref="D9:E9"/>
    <mergeCell ref="C8:D8"/>
    <mergeCell ref="C7:D7"/>
    <mergeCell ref="G8:H8"/>
    <mergeCell ref="E4:F4"/>
    <mergeCell ref="G4:H4"/>
    <mergeCell ref="E6:F6"/>
    <mergeCell ref="E5:F5"/>
    <mergeCell ref="M12:N12"/>
    <mergeCell ref="E7:F7"/>
    <mergeCell ref="G5:H5"/>
    <mergeCell ref="G7:H7"/>
    <mergeCell ref="G11:H11"/>
    <mergeCell ref="A1:O1"/>
    <mergeCell ref="I6:L6"/>
    <mergeCell ref="I7:L7"/>
    <mergeCell ref="A4:A8"/>
    <mergeCell ref="B4:B8"/>
    <mergeCell ref="I8:L8"/>
    <mergeCell ref="I4:L5"/>
    <mergeCell ref="C5:D5"/>
    <mergeCell ref="K12:L12"/>
    <mergeCell ref="C4:D4"/>
    <mergeCell ref="C6:D6"/>
    <mergeCell ref="D12:E12"/>
    <mergeCell ref="H12:J12"/>
    <mergeCell ref="F9:G9"/>
    <mergeCell ref="H9:I9"/>
    <mergeCell ref="E8:F8"/>
    <mergeCell ref="G6:H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2" customWidth="1"/>
    <col min="2" max="2" width="14.00390625" style="2" customWidth="1"/>
    <col min="3" max="3" width="13.8515625" style="2" customWidth="1"/>
    <col min="4" max="4" width="11.421875" style="2" customWidth="1"/>
    <col min="5" max="5" width="15.8515625" style="2" customWidth="1"/>
    <col min="6" max="16384" width="11.421875" style="2" customWidth="1"/>
  </cols>
  <sheetData>
    <row r="1" ht="11.25">
      <c r="A1" s="3" t="s">
        <v>188</v>
      </c>
    </row>
    <row r="3" spans="1:3" ht="11.25">
      <c r="A3" s="4"/>
      <c r="B3" s="36">
        <v>2003</v>
      </c>
      <c r="C3" s="36">
        <v>2005</v>
      </c>
    </row>
    <row r="4" spans="1:3" ht="11.25">
      <c r="A4" s="4" t="s">
        <v>186</v>
      </c>
      <c r="B4" s="36">
        <v>0.015</v>
      </c>
      <c r="C4" s="36">
        <v>-0.018</v>
      </c>
    </row>
    <row r="5" spans="1:3" ht="11.25">
      <c r="A5" s="4" t="s">
        <v>187</v>
      </c>
      <c r="B5" s="36">
        <v>0.004</v>
      </c>
      <c r="C5" s="36">
        <v>0.005</v>
      </c>
    </row>
    <row r="6" ht="11.25">
      <c r="A6" s="2" t="s">
        <v>210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2" customWidth="1"/>
    <col min="2" max="2" width="14.00390625" style="2" customWidth="1"/>
    <col min="3" max="3" width="13.8515625" style="2" customWidth="1"/>
    <col min="4" max="16384" width="11.421875" style="2" customWidth="1"/>
  </cols>
  <sheetData>
    <row r="1" ht="11.25">
      <c r="A1" s="3" t="s">
        <v>190</v>
      </c>
    </row>
    <row r="3" spans="1:4" ht="11.25">
      <c r="A3" s="4"/>
      <c r="B3" s="36">
        <v>2003</v>
      </c>
      <c r="C3" s="36">
        <v>2004</v>
      </c>
      <c r="D3" s="36">
        <v>2005</v>
      </c>
    </row>
    <row r="4" spans="1:4" ht="11.25">
      <c r="A4" s="4" t="s">
        <v>186</v>
      </c>
      <c r="B4" s="34">
        <v>0.0808</v>
      </c>
      <c r="C4" s="34">
        <v>0.0818</v>
      </c>
      <c r="D4" s="35">
        <v>0.079</v>
      </c>
    </row>
    <row r="5" spans="1:4" ht="11.25">
      <c r="A5" s="4" t="s">
        <v>187</v>
      </c>
      <c r="B5" s="34">
        <v>0.0353</v>
      </c>
      <c r="C5" s="34">
        <v>0.0371</v>
      </c>
      <c r="D5" s="35">
        <v>0.0371</v>
      </c>
    </row>
    <row r="6" spans="2:3" ht="11.25">
      <c r="B6" s="16"/>
      <c r="C6" s="16"/>
    </row>
    <row r="7" ht="11.25">
      <c r="A7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3" customWidth="1"/>
    <col min="2" max="16384" width="11.421875" style="33" customWidth="1"/>
  </cols>
  <sheetData>
    <row r="1" ht="12.75">
      <c r="A1" s="3" t="s">
        <v>180</v>
      </c>
    </row>
    <row r="3" spans="1:5" ht="12.75">
      <c r="A3" s="39"/>
      <c r="B3" s="40" t="s">
        <v>213</v>
      </c>
      <c r="C3" s="40" t="s">
        <v>214</v>
      </c>
      <c r="D3" s="40" t="s">
        <v>215</v>
      </c>
      <c r="E3" s="40" t="s">
        <v>216</v>
      </c>
    </row>
    <row r="4" spans="1:5" ht="31.5">
      <c r="A4" s="48"/>
      <c r="B4" s="48" t="s">
        <v>26</v>
      </c>
      <c r="C4" s="48" t="s">
        <v>27</v>
      </c>
      <c r="D4" s="48" t="s">
        <v>28</v>
      </c>
      <c r="E4" s="48" t="s">
        <v>29</v>
      </c>
    </row>
    <row r="5" spans="1:5" ht="12.75">
      <c r="A5" s="47" t="s">
        <v>16</v>
      </c>
      <c r="B5" s="41">
        <v>0.8273822500647116</v>
      </c>
      <c r="C5" s="41">
        <v>0.06420970320725837</v>
      </c>
      <c r="D5" s="41">
        <v>0.10801385747600883</v>
      </c>
      <c r="E5" s="42">
        <v>0.0003941892520212399</v>
      </c>
    </row>
    <row r="6" spans="1:9" ht="12.75">
      <c r="A6" s="43" t="s">
        <v>6</v>
      </c>
      <c r="B6" s="41">
        <v>0.7634361586684768</v>
      </c>
      <c r="C6" s="41">
        <v>0.0814107327243135</v>
      </c>
      <c r="D6" s="41">
        <v>0.15468638678727456</v>
      </c>
      <c r="E6" s="42">
        <v>0.00046672181993517083</v>
      </c>
      <c r="F6" s="38"/>
      <c r="G6" s="38"/>
      <c r="H6" s="38"/>
      <c r="I6" s="38"/>
    </row>
    <row r="7" spans="1:9" ht="12.75">
      <c r="A7" s="43" t="s">
        <v>17</v>
      </c>
      <c r="B7" s="41">
        <v>0.8553063421796526</v>
      </c>
      <c r="C7" s="41">
        <v>0.05797268636150891</v>
      </c>
      <c r="D7" s="41">
        <v>0.08671311443007622</v>
      </c>
      <c r="E7" s="42">
        <v>7.857028762231305E-06</v>
      </c>
      <c r="F7" s="38"/>
      <c r="G7" s="38"/>
      <c r="H7" s="38"/>
      <c r="I7" s="38"/>
    </row>
    <row r="8" spans="1:9" ht="12.75">
      <c r="A8" s="43" t="s">
        <v>18</v>
      </c>
      <c r="B8" s="41">
        <v>0.8395502159944023</v>
      </c>
      <c r="C8" s="41">
        <v>0.06809385825516584</v>
      </c>
      <c r="D8" s="41">
        <v>0.09204337618823698</v>
      </c>
      <c r="E8" s="42">
        <v>0.0003125495621950808</v>
      </c>
      <c r="F8" s="38"/>
      <c r="G8" s="38"/>
      <c r="H8" s="38"/>
      <c r="I8" s="38"/>
    </row>
    <row r="9" spans="1:9" ht="12.75">
      <c r="A9" s="43" t="s">
        <v>19</v>
      </c>
      <c r="B9" s="41">
        <v>0.8186559010241715</v>
      </c>
      <c r="C9" s="41">
        <v>0.07257838770499363</v>
      </c>
      <c r="D9" s="41">
        <v>0.10742896227741049</v>
      </c>
      <c r="E9" s="42">
        <v>0.0013367489934242968</v>
      </c>
      <c r="F9" s="38"/>
      <c r="G9" s="38"/>
      <c r="H9" s="38"/>
      <c r="I9" s="38"/>
    </row>
    <row r="10" spans="1:9" ht="12.75">
      <c r="A10" s="43" t="s">
        <v>20</v>
      </c>
      <c r="B10" s="41">
        <v>0.7407842089991732</v>
      </c>
      <c r="C10" s="41">
        <v>0.07116729400188639</v>
      </c>
      <c r="D10" s="41">
        <v>0.187149800387576</v>
      </c>
      <c r="E10" s="42">
        <v>0.00089869661136442</v>
      </c>
      <c r="F10" s="38"/>
      <c r="G10" s="38"/>
      <c r="H10" s="38"/>
      <c r="I10" s="38"/>
    </row>
    <row r="11" spans="1:5" ht="12.75">
      <c r="A11" s="43" t="s">
        <v>12</v>
      </c>
      <c r="B11" s="41">
        <v>0.8937824214500368</v>
      </c>
      <c r="C11" s="41">
        <v>0.03637564660464939</v>
      </c>
      <c r="D11" s="41">
        <v>0.069822390591535</v>
      </c>
      <c r="E11" s="42">
        <v>1.9541353778922398E-05</v>
      </c>
    </row>
    <row r="12" spans="1:5" ht="12.75">
      <c r="A12" s="44" t="s">
        <v>13</v>
      </c>
      <c r="B12" s="45">
        <v>0.5487467674106017</v>
      </c>
      <c r="C12" s="45">
        <v>0.054115678434105495</v>
      </c>
      <c r="D12" s="45">
        <v>0.39672846443993587</v>
      </c>
      <c r="E12" s="46">
        <v>0.00040908971535689526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3" customWidth="1"/>
    <col min="2" max="16384" width="11.421875" style="33" customWidth="1"/>
  </cols>
  <sheetData>
    <row r="1" ht="12.75">
      <c r="A1" s="3" t="s">
        <v>181</v>
      </c>
    </row>
    <row r="3" spans="1:5" ht="12.75">
      <c r="A3" s="39"/>
      <c r="B3" s="40" t="s">
        <v>213</v>
      </c>
      <c r="C3" s="40" t="s">
        <v>214</v>
      </c>
      <c r="D3" s="40" t="s">
        <v>215</v>
      </c>
      <c r="E3" s="40" t="s">
        <v>216</v>
      </c>
    </row>
    <row r="4" spans="1:5" ht="52.5">
      <c r="A4" s="48"/>
      <c r="B4" s="48" t="s">
        <v>30</v>
      </c>
      <c r="C4" s="48" t="s">
        <v>31</v>
      </c>
      <c r="D4" s="48" t="s">
        <v>32</v>
      </c>
      <c r="E4" s="48" t="s">
        <v>33</v>
      </c>
    </row>
    <row r="5" spans="1:5" ht="12.75">
      <c r="A5" s="47" t="s">
        <v>16</v>
      </c>
      <c r="B5" s="41">
        <v>0.685793370079166</v>
      </c>
      <c r="C5" s="41">
        <v>0.12197451168301858</v>
      </c>
      <c r="D5" s="41">
        <v>0.12006560423648131</v>
      </c>
      <c r="E5" s="41">
        <v>0.072166514001334</v>
      </c>
    </row>
    <row r="6" spans="1:5" ht="2.25" customHeight="1">
      <c r="A6" s="47"/>
      <c r="B6" s="41"/>
      <c r="C6" s="41"/>
      <c r="D6" s="41"/>
      <c r="E6" s="41"/>
    </row>
    <row r="7" spans="1:9" ht="12.75">
      <c r="A7" s="43" t="s">
        <v>6</v>
      </c>
      <c r="B7" s="41">
        <v>0.6167321619558319</v>
      </c>
      <c r="C7" s="41">
        <v>0.1585937963842987</v>
      </c>
      <c r="D7" s="41">
        <v>0.1582117766306354</v>
      </c>
      <c r="E7" s="41">
        <v>0.06646226502923387</v>
      </c>
      <c r="F7" s="38"/>
      <c r="G7" s="38"/>
      <c r="H7" s="38"/>
      <c r="I7" s="38"/>
    </row>
    <row r="8" spans="1:9" ht="12.75">
      <c r="A8" s="43" t="s">
        <v>17</v>
      </c>
      <c r="B8" s="41">
        <v>0.6720928158916553</v>
      </c>
      <c r="C8" s="41">
        <v>0.1595360294011227</v>
      </c>
      <c r="D8" s="41">
        <v>0.09331440027354362</v>
      </c>
      <c r="E8" s="41">
        <v>0.07505675443367808</v>
      </c>
      <c r="F8" s="38"/>
      <c r="G8" s="38"/>
      <c r="H8" s="38"/>
      <c r="I8" s="38"/>
    </row>
    <row r="9" spans="1:9" ht="12.75">
      <c r="A9" s="43" t="s">
        <v>18</v>
      </c>
      <c r="B9" s="41">
        <v>0.6884209011791603</v>
      </c>
      <c r="C9" s="41">
        <v>0.12111417233133756</v>
      </c>
      <c r="D9" s="41">
        <v>0.11069394650440456</v>
      </c>
      <c r="E9" s="41">
        <v>0.07977097998509768</v>
      </c>
      <c r="F9" s="38"/>
      <c r="G9" s="38"/>
      <c r="H9" s="38"/>
      <c r="I9" s="38"/>
    </row>
    <row r="10" spans="1:9" ht="12.75">
      <c r="A10" s="43" t="s">
        <v>19</v>
      </c>
      <c r="B10" s="41">
        <v>0.6868354049016999</v>
      </c>
      <c r="C10" s="41">
        <v>0.10687404586163206</v>
      </c>
      <c r="D10" s="41">
        <v>0.13189947480550165</v>
      </c>
      <c r="E10" s="41">
        <v>0.07439107443116652</v>
      </c>
      <c r="F10" s="38"/>
      <c r="G10" s="38"/>
      <c r="H10" s="38"/>
      <c r="I10" s="38"/>
    </row>
    <row r="11" spans="1:9" ht="12.75">
      <c r="A11" s="43" t="s">
        <v>20</v>
      </c>
      <c r="B11" s="41">
        <v>0.6897065070146895</v>
      </c>
      <c r="C11" s="41">
        <v>0.08132411768863818</v>
      </c>
      <c r="D11" s="41">
        <v>0.16177589814178325</v>
      </c>
      <c r="E11" s="41">
        <v>0.06719347715488892</v>
      </c>
      <c r="F11" s="38"/>
      <c r="G11" s="38"/>
      <c r="H11" s="38"/>
      <c r="I11" s="38"/>
    </row>
    <row r="12" spans="1:5" ht="12.75">
      <c r="A12" s="43" t="s">
        <v>12</v>
      </c>
      <c r="B12" s="41">
        <v>0.8087587855520904</v>
      </c>
      <c r="C12" s="41">
        <v>0.022500304734705847</v>
      </c>
      <c r="D12" s="41">
        <v>0.120270174559869</v>
      </c>
      <c r="E12" s="41">
        <v>0.04847073515333453</v>
      </c>
    </row>
    <row r="13" spans="1:5" ht="12.75">
      <c r="A13" s="44" t="s">
        <v>13</v>
      </c>
      <c r="B13" s="45">
        <v>0.6413381682623638</v>
      </c>
      <c r="C13" s="45">
        <v>0.06639771862889847</v>
      </c>
      <c r="D13" s="45">
        <v>0.230051010442595</v>
      </c>
      <c r="E13" s="45">
        <v>0.06221310266614212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33" customWidth="1"/>
    <col min="2" max="5" width="9.7109375" style="33" customWidth="1"/>
    <col min="6" max="7" width="9.57421875" style="33" customWidth="1"/>
    <col min="8" max="16384" width="11.421875" style="33" customWidth="1"/>
  </cols>
  <sheetData>
    <row r="1" ht="12.75">
      <c r="A1" s="3" t="s">
        <v>41</v>
      </c>
    </row>
    <row r="2" ht="12.75">
      <c r="A2" s="3"/>
    </row>
    <row r="3" spans="1:7" ht="12.75">
      <c r="A3" s="49"/>
      <c r="B3" s="287" t="s">
        <v>1</v>
      </c>
      <c r="C3" s="287"/>
      <c r="D3" s="287"/>
      <c r="E3" s="287"/>
      <c r="F3" s="287" t="s">
        <v>192</v>
      </c>
      <c r="G3" s="287"/>
    </row>
    <row r="4" spans="1:7" ht="22.5">
      <c r="A4" s="50"/>
      <c r="B4" s="53">
        <v>2005</v>
      </c>
      <c r="C4" s="53">
        <v>2004</v>
      </c>
      <c r="D4" s="53">
        <v>2003</v>
      </c>
      <c r="E4" s="53">
        <v>2002</v>
      </c>
      <c r="F4" s="54" t="s">
        <v>2</v>
      </c>
      <c r="G4" s="54" t="s">
        <v>3</v>
      </c>
    </row>
    <row r="5" spans="1:7" ht="12.75">
      <c r="A5" s="6" t="s">
        <v>5</v>
      </c>
      <c r="B5" s="55">
        <v>0.003466598959836909</v>
      </c>
      <c r="C5" s="55">
        <v>0.009535407957789352</v>
      </c>
      <c r="D5" s="55">
        <v>0.004994196448404064</v>
      </c>
      <c r="E5" s="55">
        <v>0.00895138591887315</v>
      </c>
      <c r="F5" s="12">
        <f aca="true" t="shared" si="0" ref="F5:F12">(B5-C5)*100</f>
        <v>-0.6068808997952443</v>
      </c>
      <c r="G5" s="12">
        <f aca="true" t="shared" si="1" ref="G5:G12">(B5-E5)*100</f>
        <v>-0.5484786959036241</v>
      </c>
    </row>
    <row r="6" spans="1:7" ht="12.75">
      <c r="A6" s="6" t="s">
        <v>6</v>
      </c>
      <c r="B6" s="55">
        <v>-0.011372234313364791</v>
      </c>
      <c r="C6" s="55">
        <v>0.01615722089312102</v>
      </c>
      <c r="D6" s="55">
        <v>-0.003441454555320182</v>
      </c>
      <c r="E6" s="55">
        <v>0.007983043196596682</v>
      </c>
      <c r="F6" s="12">
        <f t="shared" si="0"/>
        <v>-2.752945520648581</v>
      </c>
      <c r="G6" s="12">
        <f t="shared" si="1"/>
        <v>-1.9355277509961473</v>
      </c>
    </row>
    <row r="7" spans="1:7" ht="12.75">
      <c r="A7" s="6" t="s">
        <v>7</v>
      </c>
      <c r="B7" s="55">
        <v>-0.0020749270070573034</v>
      </c>
      <c r="C7" s="55">
        <v>0.00418216293871744</v>
      </c>
      <c r="D7" s="55">
        <v>-0.001046126079760983</v>
      </c>
      <c r="E7" s="55">
        <v>0.005223258205217853</v>
      </c>
      <c r="F7" s="12">
        <f t="shared" si="0"/>
        <v>-0.6257089945774743</v>
      </c>
      <c r="G7" s="12">
        <f t="shared" si="1"/>
        <v>-0.7298185212275157</v>
      </c>
    </row>
    <row r="8" spans="1:7" ht="12.75">
      <c r="A8" s="6" t="s">
        <v>8</v>
      </c>
      <c r="B8" s="55">
        <v>0.005903803443556733</v>
      </c>
      <c r="C8" s="55">
        <v>0.004403990306329587</v>
      </c>
      <c r="D8" s="55">
        <v>0.0022624189216231814</v>
      </c>
      <c r="E8" s="55">
        <v>0.0038385009131167197</v>
      </c>
      <c r="F8" s="12">
        <f t="shared" si="0"/>
        <v>0.14998131372271464</v>
      </c>
      <c r="G8" s="12">
        <f t="shared" si="1"/>
        <v>0.20653025304400133</v>
      </c>
    </row>
    <row r="9" spans="1:7" ht="12.75">
      <c r="A9" s="6" t="s">
        <v>34</v>
      </c>
      <c r="B9" s="55">
        <v>0.005501931767087726</v>
      </c>
      <c r="C9" s="55">
        <v>0.007893594222857575</v>
      </c>
      <c r="D9" s="55">
        <v>0.006467710354027903</v>
      </c>
      <c r="E9" s="55">
        <v>0.00650678708969034</v>
      </c>
      <c r="F9" s="12">
        <f t="shared" si="0"/>
        <v>-0.2391662455769849</v>
      </c>
      <c r="G9" s="12">
        <f t="shared" si="1"/>
        <v>-0.10048553226026145</v>
      </c>
    </row>
    <row r="10" spans="1:7" ht="12.75">
      <c r="A10" s="6" t="s">
        <v>10</v>
      </c>
      <c r="B10" s="55">
        <v>0.01135731318542342</v>
      </c>
      <c r="C10" s="55">
        <v>0.01965707188158157</v>
      </c>
      <c r="D10" s="55">
        <v>0.01620767222896009</v>
      </c>
      <c r="E10" s="55">
        <v>0.022041169052791316</v>
      </c>
      <c r="F10" s="12">
        <f t="shared" si="0"/>
        <v>-0.8299758696158149</v>
      </c>
      <c r="G10" s="12">
        <f t="shared" si="1"/>
        <v>-1.0683855867367895</v>
      </c>
    </row>
    <row r="11" spans="1:7" ht="12.75">
      <c r="A11" s="51" t="s">
        <v>12</v>
      </c>
      <c r="B11" s="55">
        <v>0.011796515084711315</v>
      </c>
      <c r="C11" s="55">
        <v>0.023018024841383784</v>
      </c>
      <c r="D11" s="55">
        <v>0.015917741961699237</v>
      </c>
      <c r="E11" s="55">
        <v>0.02016558099605628</v>
      </c>
      <c r="F11" s="12">
        <f t="shared" si="0"/>
        <v>-1.122150975667247</v>
      </c>
      <c r="G11" s="12">
        <f t="shared" si="1"/>
        <v>-0.8369065911344966</v>
      </c>
    </row>
    <row r="12" spans="1:7" ht="12.75">
      <c r="A12" s="52" t="s">
        <v>35</v>
      </c>
      <c r="B12" s="56">
        <v>0.019617341609560236</v>
      </c>
      <c r="C12" s="56">
        <v>0.024504520826092994</v>
      </c>
      <c r="D12" s="56">
        <v>0.03147829296535489</v>
      </c>
      <c r="E12" s="56">
        <v>0.032407479871693345</v>
      </c>
      <c r="F12" s="14">
        <f t="shared" si="0"/>
        <v>-0.4887179216532759</v>
      </c>
      <c r="G12" s="14">
        <f t="shared" si="1"/>
        <v>-1.279013826213311</v>
      </c>
    </row>
    <row r="13" ht="12.75">
      <c r="A13" s="30" t="s">
        <v>193</v>
      </c>
    </row>
  </sheetData>
  <sheetProtection/>
  <mergeCells count="2">
    <mergeCell ref="B3:E3"/>
    <mergeCell ref="F3:G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3" customWidth="1"/>
    <col min="2" max="16384" width="11.421875" style="33" customWidth="1"/>
  </cols>
  <sheetData>
    <row r="1" ht="12.75">
      <c r="A1" s="3" t="s">
        <v>182</v>
      </c>
    </row>
    <row r="3" spans="1:3" ht="21">
      <c r="A3" s="60"/>
      <c r="B3" s="60" t="s">
        <v>211</v>
      </c>
      <c r="C3" s="63" t="s">
        <v>212</v>
      </c>
    </row>
    <row r="4" spans="1:3" ht="12.75">
      <c r="A4" s="57" t="s">
        <v>16</v>
      </c>
      <c r="B4" s="61">
        <v>667</v>
      </c>
      <c r="C4" s="64">
        <v>339</v>
      </c>
    </row>
    <row r="5" spans="1:3" ht="2.25" customHeight="1" hidden="1">
      <c r="A5" s="57"/>
      <c r="B5" s="61"/>
      <c r="C5" s="64"/>
    </row>
    <row r="6" spans="1:7" ht="12.75">
      <c r="A6" s="58" t="s">
        <v>17</v>
      </c>
      <c r="B6" s="61">
        <v>14</v>
      </c>
      <c r="C6" s="64">
        <v>16</v>
      </c>
      <c r="D6" s="38"/>
      <c r="E6" s="38"/>
      <c r="F6" s="38"/>
      <c r="G6" s="38"/>
    </row>
    <row r="7" spans="1:7" ht="12.75">
      <c r="A7" s="58"/>
      <c r="B7" s="61">
        <v>20</v>
      </c>
      <c r="C7" s="64">
        <v>10</v>
      </c>
      <c r="D7" s="38"/>
      <c r="E7" s="38"/>
      <c r="F7" s="38"/>
      <c r="G7" s="38"/>
    </row>
    <row r="8" spans="1:7" ht="12.75">
      <c r="A8" s="58"/>
      <c r="B8" s="61"/>
      <c r="C8" s="64"/>
      <c r="D8" s="38"/>
      <c r="E8" s="38"/>
      <c r="F8" s="38"/>
      <c r="G8" s="38"/>
    </row>
    <row r="9" spans="1:7" ht="12.75">
      <c r="A9" s="58" t="s">
        <v>18</v>
      </c>
      <c r="B9" s="61">
        <v>82</v>
      </c>
      <c r="C9" s="64">
        <v>46</v>
      </c>
      <c r="D9" s="38"/>
      <c r="E9" s="38"/>
      <c r="F9" s="38"/>
      <c r="G9" s="38"/>
    </row>
    <row r="10" spans="1:7" ht="12.75">
      <c r="A10" s="58"/>
      <c r="B10" s="61">
        <v>66</v>
      </c>
      <c r="C10" s="64">
        <v>37</v>
      </c>
      <c r="D10" s="38"/>
      <c r="E10" s="38"/>
      <c r="F10" s="38"/>
      <c r="G10" s="38"/>
    </row>
    <row r="11" spans="1:7" ht="12.75">
      <c r="A11" s="58"/>
      <c r="B11" s="61"/>
      <c r="C11" s="64"/>
      <c r="D11" s="38"/>
      <c r="E11" s="38"/>
      <c r="F11" s="38"/>
      <c r="G11" s="38"/>
    </row>
    <row r="12" spans="1:7" ht="12.75">
      <c r="A12" s="58" t="s">
        <v>19</v>
      </c>
      <c r="B12" s="61">
        <v>125</v>
      </c>
      <c r="C12" s="64">
        <v>76</v>
      </c>
      <c r="D12" s="38"/>
      <c r="E12" s="38"/>
      <c r="F12" s="38"/>
      <c r="G12" s="38"/>
    </row>
    <row r="13" spans="1:7" ht="12.75">
      <c r="A13" s="58"/>
      <c r="B13" s="61">
        <v>146</v>
      </c>
      <c r="C13" s="64">
        <v>56</v>
      </c>
      <c r="D13" s="38"/>
      <c r="E13" s="38"/>
      <c r="F13" s="38"/>
      <c r="G13" s="38"/>
    </row>
    <row r="14" spans="1:7" ht="12.75">
      <c r="A14" s="58"/>
      <c r="B14" s="61"/>
      <c r="C14" s="64"/>
      <c r="D14" s="38"/>
      <c r="E14" s="38"/>
      <c r="F14" s="38"/>
      <c r="G14" s="38"/>
    </row>
    <row r="15" spans="1:7" ht="12.75">
      <c r="A15" s="58" t="s">
        <v>20</v>
      </c>
      <c r="B15" s="61">
        <v>134</v>
      </c>
      <c r="C15" s="64">
        <v>71</v>
      </c>
      <c r="D15" s="38"/>
      <c r="E15" s="38"/>
      <c r="F15" s="38"/>
      <c r="G15" s="38"/>
    </row>
    <row r="16" spans="1:7" ht="12.75">
      <c r="A16" s="58"/>
      <c r="B16" s="61">
        <v>209</v>
      </c>
      <c r="C16" s="64">
        <v>45</v>
      </c>
      <c r="D16" s="38"/>
      <c r="E16" s="38"/>
      <c r="F16" s="38"/>
      <c r="G16" s="38"/>
    </row>
    <row r="17" spans="1:7" ht="12.75">
      <c r="A17" s="58"/>
      <c r="B17" s="61"/>
      <c r="C17" s="64"/>
      <c r="D17" s="38"/>
      <c r="E17" s="38"/>
      <c r="F17" s="38"/>
      <c r="G17" s="38"/>
    </row>
    <row r="18" spans="1:3" ht="12" customHeight="1">
      <c r="A18" s="58" t="s">
        <v>12</v>
      </c>
      <c r="B18" s="61">
        <v>65</v>
      </c>
      <c r="C18" s="64">
        <v>29</v>
      </c>
    </row>
    <row r="19" spans="1:3" ht="12" customHeight="1">
      <c r="A19" s="58"/>
      <c r="B19" s="61">
        <v>79</v>
      </c>
      <c r="C19" s="64">
        <v>14</v>
      </c>
    </row>
    <row r="20" spans="1:3" ht="12" customHeight="1">
      <c r="A20" s="58"/>
      <c r="B20" s="61"/>
      <c r="C20" s="64"/>
    </row>
    <row r="21" spans="1:3" ht="12.75">
      <c r="A21" s="59" t="s">
        <v>13</v>
      </c>
      <c r="B21" s="62">
        <v>247</v>
      </c>
      <c r="C21" s="65">
        <v>100</v>
      </c>
    </row>
    <row r="22" spans="1:3" ht="12.75">
      <c r="A22" s="59"/>
      <c r="B22" s="62">
        <v>300</v>
      </c>
      <c r="C22" s="65">
        <v>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7" customWidth="1"/>
    <col min="2" max="2" width="12.28125" style="37" customWidth="1"/>
    <col min="3" max="3" width="13.57421875" style="37" customWidth="1"/>
    <col min="4" max="4" width="15.421875" style="37" customWidth="1"/>
    <col min="5" max="5" width="19.8515625" style="37" customWidth="1"/>
    <col min="6" max="6" width="19.28125" style="37" customWidth="1"/>
    <col min="7" max="7" width="14.8515625" style="37" customWidth="1"/>
    <col min="8" max="16384" width="11.421875" style="37" customWidth="1"/>
  </cols>
  <sheetData>
    <row r="1" ht="11.25">
      <c r="A1" s="3" t="s">
        <v>183</v>
      </c>
    </row>
    <row r="3" spans="1:7" ht="48.75" customHeight="1">
      <c r="A3" s="73"/>
      <c r="B3" s="74" t="s">
        <v>194</v>
      </c>
      <c r="C3" s="75" t="s">
        <v>195</v>
      </c>
      <c r="D3" s="74" t="s">
        <v>37</v>
      </c>
      <c r="E3" s="75" t="s">
        <v>38</v>
      </c>
      <c r="F3" s="74" t="s">
        <v>39</v>
      </c>
      <c r="G3" s="76" t="s">
        <v>40</v>
      </c>
    </row>
    <row r="4" spans="1:7" ht="11.25">
      <c r="A4" s="57" t="s">
        <v>16</v>
      </c>
      <c r="B4" s="41">
        <v>0.15613117755875427</v>
      </c>
      <c r="C4" s="66">
        <v>0.03299034971124331</v>
      </c>
      <c r="D4" s="41">
        <v>0.4656156744402195</v>
      </c>
      <c r="E4" s="66">
        <v>0.10488416119742719</v>
      </c>
      <c r="F4" s="71">
        <v>0.018132769466593958</v>
      </c>
      <c r="G4" s="67">
        <v>0.22222929263765065</v>
      </c>
    </row>
    <row r="5" spans="1:7" ht="9" customHeight="1">
      <c r="A5" s="57"/>
      <c r="B5" s="41"/>
      <c r="C5" s="66"/>
      <c r="D5" s="41"/>
      <c r="E5" s="66"/>
      <c r="F5" s="71"/>
      <c r="G5" s="67"/>
    </row>
    <row r="6" spans="1:9" ht="11.25">
      <c r="A6" s="58" t="s">
        <v>6</v>
      </c>
      <c r="B6" s="41">
        <v>0.142222798985427</v>
      </c>
      <c r="C6" s="66">
        <v>0.042272303676274714</v>
      </c>
      <c r="D6" s="41">
        <v>0.49796226362417234</v>
      </c>
      <c r="E6" s="66">
        <v>0.1861230407564534</v>
      </c>
      <c r="F6" s="41">
        <v>0.014530307592717437</v>
      </c>
      <c r="G6" s="68">
        <v>0.11688928536495521</v>
      </c>
      <c r="H6" s="38"/>
      <c r="I6" s="38"/>
    </row>
    <row r="7" spans="1:9" ht="11.25">
      <c r="A7" s="58" t="s">
        <v>17</v>
      </c>
      <c r="B7" s="41">
        <v>0.16265428901071471</v>
      </c>
      <c r="C7" s="66">
        <v>0.049497936836967744</v>
      </c>
      <c r="D7" s="41">
        <v>0.5331972528954712</v>
      </c>
      <c r="E7" s="66">
        <v>0.17308748886021055</v>
      </c>
      <c r="F7" s="41">
        <v>0.012134217155446245</v>
      </c>
      <c r="G7" s="68">
        <v>0.06942881524118946</v>
      </c>
      <c r="H7" s="38"/>
      <c r="I7" s="38"/>
    </row>
    <row r="8" spans="1:9" ht="11.25">
      <c r="A8" s="58" t="s">
        <v>18</v>
      </c>
      <c r="B8" s="41">
        <v>0.18631082364531676</v>
      </c>
      <c r="C8" s="66">
        <v>0.035726530233050814</v>
      </c>
      <c r="D8" s="41">
        <v>0.5447154599308996</v>
      </c>
      <c r="E8" s="66">
        <v>0.07276340093973092</v>
      </c>
      <c r="F8" s="41">
        <v>0.023616624393793202</v>
      </c>
      <c r="G8" s="68">
        <v>0.13686716085720874</v>
      </c>
      <c r="H8" s="38"/>
      <c r="I8" s="38"/>
    </row>
    <row r="9" spans="1:9" ht="11.25">
      <c r="A9" s="58" t="s">
        <v>19</v>
      </c>
      <c r="B9" s="41">
        <v>0.1922256147620981</v>
      </c>
      <c r="C9" s="66">
        <v>0.020492289642264544</v>
      </c>
      <c r="D9" s="41">
        <v>0.5365863764176219</v>
      </c>
      <c r="E9" s="66">
        <v>0.07386306206229099</v>
      </c>
      <c r="F9" s="41">
        <v>0.0333994218298206</v>
      </c>
      <c r="G9" s="68">
        <v>0.14343323528590407</v>
      </c>
      <c r="H9" s="38"/>
      <c r="I9" s="38"/>
    </row>
    <row r="10" spans="1:9" ht="11.25">
      <c r="A10" s="58" t="s">
        <v>20</v>
      </c>
      <c r="B10" s="41">
        <v>0.15498991050895444</v>
      </c>
      <c r="C10" s="66">
        <v>0.005550550433774824</v>
      </c>
      <c r="D10" s="41">
        <v>0.383317192189067</v>
      </c>
      <c r="E10" s="66">
        <v>0.049746057478537054</v>
      </c>
      <c r="F10" s="41">
        <v>0.029375141815856553</v>
      </c>
      <c r="G10" s="68">
        <v>0.37702114757381017</v>
      </c>
      <c r="H10" s="38"/>
      <c r="I10" s="38"/>
    </row>
    <row r="11" spans="1:7" ht="11.25">
      <c r="A11" s="58" t="s">
        <v>12</v>
      </c>
      <c r="B11" s="41">
        <v>0.012841292890201776</v>
      </c>
      <c r="C11" s="66">
        <v>0.0006593122850052352</v>
      </c>
      <c r="D11" s="41">
        <v>0.011722975303764439</v>
      </c>
      <c r="E11" s="66">
        <v>0.0032204299313468555</v>
      </c>
      <c r="F11" s="71">
        <v>0.00014049667464731595</v>
      </c>
      <c r="G11" s="67">
        <v>0.9714154929150344</v>
      </c>
    </row>
    <row r="12" spans="1:7" ht="11.25">
      <c r="A12" s="59" t="s">
        <v>13</v>
      </c>
      <c r="B12" s="45">
        <v>0.14591856489498647</v>
      </c>
      <c r="C12" s="69">
        <v>0.004334725101623261</v>
      </c>
      <c r="D12" s="45">
        <v>0.008838895799527402</v>
      </c>
      <c r="E12" s="69">
        <v>0.000663462984378899</v>
      </c>
      <c r="F12" s="72">
        <v>0</v>
      </c>
      <c r="G12" s="70">
        <v>0.8390921241580184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VILLERET Sebastien</dc:creator>
  <cp:keywords/>
  <dc:description/>
  <cp:lastModifiedBy>BERARD, Arnaud (DREES/EXTERNE/EXTERNES)</cp:lastModifiedBy>
  <cp:lastPrinted>2007-11-14T09:47:27Z</cp:lastPrinted>
  <dcterms:created xsi:type="dcterms:W3CDTF">2007-08-08T08:44:53Z</dcterms:created>
  <dcterms:modified xsi:type="dcterms:W3CDTF">2020-10-14T10:41:57Z</dcterms:modified>
  <cp:category/>
  <cp:version/>
  <cp:contentType/>
  <cp:contentStatus/>
</cp:coreProperties>
</file>