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465" windowWidth="32760" windowHeight="19485" tabRatio="613" firstSheet="2" activeTab="2"/>
  </bookViews>
  <sheets>
    <sheet name="F16-Tableau 1" sheetId="1" r:id="rId1"/>
    <sheet name="F16-Tableau 2" sheetId="2" r:id="rId2"/>
    <sheet name="F16-Tableau 3" sheetId="3" r:id="rId3"/>
    <sheet name="F16-Tableau 3 complémentaire" sheetId="4" r:id="rId4"/>
    <sheet name="F16-Graphique 1" sheetId="5" r:id="rId5"/>
    <sheet name="F16-Graphique 2" sheetId="6" r:id="rId6"/>
    <sheet name="F16-Graphique 3" sheetId="7" r:id="rId7"/>
    <sheet name="F16- Graphique 3 compl" sheetId="8" r:id="rId8"/>
    <sheet name="F16-Graphique 4" sheetId="9" r:id="rId9"/>
    <sheet name="F16-Graphique 4 compl" sheetId="10" r:id="rId10"/>
  </sheets>
  <externalReferences>
    <externalReference r:id="rId13"/>
    <externalReference r:id="rId14"/>
    <externalReference r:id="rId15"/>
    <externalReference r:id="rId16"/>
    <externalReference r:id="rId17"/>
  </externalReferences>
  <definedNames>
    <definedName name="_ggg4">#REF!</definedName>
    <definedName name="_tab1" localSheetId="1">#REF!</definedName>
    <definedName name="_tab1" localSheetId="3">#REF!</definedName>
    <definedName name="_tab1">#REF!</definedName>
    <definedName name="ageliq_reg" localSheetId="0">#REF!</definedName>
    <definedName name="ageliq_reg" localSheetId="1">#REF!</definedName>
    <definedName name="ageliq_reg" localSheetId="3">#REF!</definedName>
    <definedName name="ageliq_reg">#REF!</definedName>
    <definedName name="ageliq_sres" localSheetId="0">#REF!</definedName>
    <definedName name="ageliq_sres">#REF!</definedName>
    <definedName name="agemoy_reg" localSheetId="0">#REF!</definedName>
    <definedName name="agemoy_reg">#REF!</definedName>
    <definedName name="Année">'[1]TX'!$C$8</definedName>
    <definedName name="bisous" localSheetId="4" hidden="1">{"TABL1",#N/A,TRUE,"TABLX";"TABL2",#N/A,TRUE,"TABLX"}</definedName>
    <definedName name="bisous" localSheetId="5" hidden="1">{"TABL1",#N/A,TRUE,"TABLX";"TABL2",#N/A,TRUE,"TABLX"}</definedName>
    <definedName name="bisous" hidden="1">{"TABL1",#N/A,TRUE,"TABLX";"TABL2",#N/A,TRUE,"TABLX"}</definedName>
    <definedName name="euro">'[2]SOMMAIRE'!$C$131</definedName>
    <definedName name="gg">'[3]gg'!#REF!</definedName>
    <definedName name="ggg">#REF!</definedName>
    <definedName name="histo_ageliq">#REF!</definedName>
    <definedName name="IDX" localSheetId="0">#REF!</definedName>
    <definedName name="IDX">#REF!</definedName>
    <definedName name="tab1FP">#REF!</definedName>
    <definedName name="tab1MSACAVIter">#REF!</definedName>
    <definedName name="txretr_anc14">#REF!</definedName>
    <definedName name="txretr_anc15">#REF!</definedName>
    <definedName name="wrn.Rapport." localSheetId="4" hidden="1">{"TABL1",#N/A,TRUE,"TABLX";"TABL2",#N/A,TRUE,"TABLX"}</definedName>
    <definedName name="wrn.Rapport." localSheetId="5" hidden="1">{"TABL1",#N/A,TRUE,"TABLX";"TABL2",#N/A,TRUE,"TABLX"}</definedName>
    <definedName name="wrn.Rapport." hidden="1">{"TABL1",#N/A,TRUE,"TABLX";"TABL2",#N/A,TRUE,"TABLX"}</definedName>
    <definedName name="x" localSheetId="4" hidden="1">{"TABL1",#N/A,TRUE,"TABLX";"TABL2",#N/A,TRUE,"TABLX"}</definedName>
    <definedName name="x" hidden="1">{"TABL1",#N/A,TRUE,"TABLX";"TABL2",#N/A,TRUE,"TABLX"}</definedName>
    <definedName name="years">'[4]txcot'!#REF!</definedName>
  </definedNames>
  <calcPr fullCalcOnLoad="1"/>
</workbook>
</file>

<file path=xl/sharedStrings.xml><?xml version="1.0" encoding="utf-8"?>
<sst xmlns="http://schemas.openxmlformats.org/spreadsheetml/2006/main" count="277" uniqueCount="115">
  <si>
    <t>Ensemble</t>
  </si>
  <si>
    <t>60 ans</t>
  </si>
  <si>
    <t>65 ans</t>
  </si>
  <si>
    <t>CRPCEN</t>
  </si>
  <si>
    <t>56 ans</t>
  </si>
  <si>
    <t>57 à 59 ans</t>
  </si>
  <si>
    <t>61 ans</t>
  </si>
  <si>
    <t>Plus de 65 ans</t>
  </si>
  <si>
    <t>Hommes</t>
  </si>
  <si>
    <t>Femmes</t>
  </si>
  <si>
    <t>Résidents en France</t>
  </si>
  <si>
    <t>55 ans</t>
  </si>
  <si>
    <t>56-59 ans</t>
  </si>
  <si>
    <t>61-64 ans</t>
  </si>
  <si>
    <t>Moins de 55 ans</t>
  </si>
  <si>
    <t>66 ans ou plus</t>
  </si>
  <si>
    <t>CNAV</t>
  </si>
  <si>
    <t>MSA salariés</t>
  </si>
  <si>
    <t>Militaires</t>
  </si>
  <si>
    <t>MSA non-salariés</t>
  </si>
  <si>
    <t>SNCF</t>
  </si>
  <si>
    <t>CNIEG</t>
  </si>
  <si>
    <t>RATP</t>
  </si>
  <si>
    <t>En %</t>
  </si>
  <si>
    <t>Part parmi les retraités (en %)</t>
  </si>
  <si>
    <t>Fonctionnaires civils</t>
  </si>
  <si>
    <t>Autres régimes spéciaux</t>
  </si>
  <si>
    <t>Total</t>
  </si>
  <si>
    <t>Autres régimes (dont régime général)</t>
  </si>
  <si>
    <t xml:space="preserve">  CNAV</t>
  </si>
  <si>
    <t xml:space="preserve">  MSA salariés</t>
  </si>
  <si>
    <t xml:space="preserve">  Régimes spéciaux</t>
  </si>
  <si>
    <t xml:space="preserve">  Militaires</t>
  </si>
  <si>
    <t xml:space="preserve">  Agriculteurs (non-salariés)</t>
  </si>
  <si>
    <t xml:space="preserve">  Artisans ou commercants</t>
  </si>
  <si>
    <t>Moins
de 56 ans</t>
  </si>
  <si>
    <t>Résidents
à l'étranger</t>
  </si>
  <si>
    <t xml:space="preserve">
</t>
  </si>
  <si>
    <t xml:space="preserve"> </t>
  </si>
  <si>
    <t>62 ans</t>
  </si>
  <si>
    <t>63 à 64 ans</t>
  </si>
  <si>
    <t>Résidentes
à l'étranger</t>
  </si>
  <si>
    <t>Résidentes
en France</t>
  </si>
  <si>
    <t>CNAVPL</t>
  </si>
  <si>
    <t>Cavimac</t>
  </si>
  <si>
    <t>Âge</t>
  </si>
  <si>
    <t>Femmes primo-liquidantes</t>
  </si>
  <si>
    <t>Hommes primo-liquidants</t>
  </si>
  <si>
    <t>moins de 55 ans</t>
  </si>
  <si>
    <t>Âge moyen à la liquidation dans le régime principal</t>
  </si>
  <si>
    <t>Répartition par âge à la liquidation dans le régime principal (%)</t>
  </si>
  <si>
    <t>Tableau 2. Répartition des retraités nés en 1950 selon l’âge à la première liquidation</t>
  </si>
  <si>
    <t>Tableau 3. Répartition des retraités nés en 1950 selon l’âge à la liquidation, le sexe et le régime principal</t>
  </si>
  <si>
    <t>ns</t>
  </si>
  <si>
    <t>63 ans</t>
  </si>
  <si>
    <t>64 ans</t>
  </si>
  <si>
    <t>66 ans</t>
  </si>
  <si>
    <t>Taux de retraités (en %)</t>
  </si>
  <si>
    <t>sexe</t>
  </si>
  <si>
    <t>ENSEMBLE</t>
  </si>
  <si>
    <t>FEMMES</t>
  </si>
  <si>
    <t>HOMMES</t>
  </si>
  <si>
    <t xml:space="preserve">Graphique 3 _compl- Evolution du taux de retraités par sexe et âge </t>
  </si>
  <si>
    <t>En % des retraités de droit direct de la génération</t>
  </si>
  <si>
    <t>Graphique 4a• Répartition des hommes retraités selon la génération et l’âge à la première liquidation (en %)</t>
  </si>
  <si>
    <t>Graphique 4b• Répartition des femmes retraitées selon la génération et l’âge à la première liquidation (en %)</t>
  </si>
  <si>
    <t>Tableau 1. Répartition des nouveaux retraités de 2018 selon leur âge au 31 décembre</t>
  </si>
  <si>
    <t>Graphique 2. Taux de retraités et de nouveaux retraités par âge et sexe en 2018</t>
  </si>
  <si>
    <t>67 ans</t>
  </si>
  <si>
    <t>Ensemble primo-liquidants</t>
  </si>
  <si>
    <t>Hors départs avant l’AOD</t>
  </si>
  <si>
    <t>&lt;1</t>
  </si>
  <si>
    <t xml:space="preserve">  CNRACL</t>
  </si>
  <si>
    <t xml:space="preserve">  FPE civile</t>
  </si>
  <si>
    <t xml:space="preserve">  Professions libérales</t>
  </si>
  <si>
    <t xml:space="preserve">  Autres </t>
  </si>
  <si>
    <t>-</t>
  </si>
  <si>
    <t>Fonctionnaires civiles</t>
  </si>
  <si>
    <t>De 56 à 59 ans</t>
  </si>
  <si>
    <t>De 61 à 64 ans</t>
  </si>
  <si>
    <t>âge</t>
  </si>
  <si>
    <r>
      <t>SSI base</t>
    </r>
    <r>
      <rPr>
        <vertAlign val="superscript"/>
        <sz val="8"/>
        <rFont val="Arial"/>
        <family val="2"/>
      </rPr>
      <t>2</t>
    </r>
  </si>
  <si>
    <t>2  </t>
  </si>
  <si>
    <t>3  </t>
  </si>
  <si>
    <t>15  </t>
  </si>
  <si>
    <t>8  </t>
  </si>
  <si>
    <t>34  </t>
  </si>
  <si>
    <t>17  </t>
  </si>
  <si>
    <t>5  </t>
  </si>
  <si>
    <t>16  </t>
  </si>
  <si>
    <t>100  </t>
  </si>
  <si>
    <t>9  </t>
  </si>
  <si>
    <t>36  </t>
  </si>
  <si>
    <t>14  </t>
  </si>
  <si>
    <t>Tableau 3. Répartition des retraités nés en 1950 selon l’âge à la liquidation dans leur régime principal</t>
  </si>
  <si>
    <t>Graphique 1. Taux de retraités par âge jusqu’à 61 ans selon le type de régime au 31 décembre 2018</t>
  </si>
  <si>
    <t>Graphique 3. Évolution des taux de retraités par âge à partir de l’âge d’ouverture des droits</t>
  </si>
  <si>
    <t>Graphique 4. Répartition des retraités selon la  génération et l’âge à la première liquidation</t>
  </si>
  <si>
    <r>
      <t xml:space="preserve">Fonction publique civile de l’État </t>
    </r>
    <r>
      <rPr>
        <vertAlign val="superscript"/>
        <sz val="8"/>
        <rFont val="Arial"/>
        <family val="2"/>
      </rPr>
      <t>1</t>
    </r>
  </si>
  <si>
    <r>
      <t xml:space="preserve">Fonction publique militaire de l’État </t>
    </r>
    <r>
      <rPr>
        <vertAlign val="superscript"/>
        <sz val="8"/>
        <rFont val="Arial"/>
        <family val="2"/>
      </rPr>
      <t>1</t>
    </r>
  </si>
  <si>
    <r>
      <t>CNRACL</t>
    </r>
    <r>
      <rPr>
        <vertAlign val="superscript"/>
        <sz val="8"/>
        <rFont val="Arial"/>
        <family val="2"/>
      </rPr>
      <t>1</t>
    </r>
  </si>
  <si>
    <r>
      <t>Primo-liquidants d’un droit direct dans un régime de base dans l’année, tous régimes</t>
    </r>
    <r>
      <rPr>
        <b/>
        <vertAlign val="superscript"/>
        <sz val="8"/>
        <rFont val="Arial"/>
        <family val="2"/>
      </rPr>
      <t>1</t>
    </r>
  </si>
  <si>
    <r>
      <t>Liquidants d’un droit direct dans un 
régime de base dans l’année, tous régimes</t>
    </r>
    <r>
      <rPr>
        <b/>
        <vertAlign val="superscript"/>
        <sz val="8"/>
        <rFont val="Arial"/>
        <family val="2"/>
      </rPr>
      <t>1</t>
    </r>
  </si>
  <si>
    <t>Âge moyen à la première liquidation 
(en années)</t>
  </si>
  <si>
    <r>
      <rPr>
        <b/>
        <sz val="8"/>
        <rFont val="Arial"/>
        <family val="2"/>
      </rPr>
      <t>Note &gt;</t>
    </r>
    <r>
      <rPr>
        <sz val="8"/>
        <rFont val="Arial"/>
        <family val="2"/>
      </rPr>
      <t xml:space="preserve"> Âge atteint à la première liquidation d’une pension de base. Les tableaux 1 et 2 ne sont pas directement comparables, du fait de la différence de concept d’âge : âge au moment de la liquidation dans le tableau 2 (concept « d’âge exact ») et âge au 31 décembre de l’année de liquidation dans le tableau 1 (concept « d’âge en différence de millésimes »). Les âges moyens de départs et les proportions de départs à 66 ans et plus sont légèrement sous-estimés du fait de la non prise en compte des départs après 66 ans, non observés dans l’EIR de 2016 (encadré 1).
</t>
    </r>
    <r>
      <rPr>
        <b/>
        <sz val="8"/>
        <rFont val="Arial"/>
        <family val="2"/>
      </rPr>
      <t>Champ &gt;</t>
    </r>
    <r>
      <rPr>
        <sz val="8"/>
        <rFont val="Arial"/>
        <family val="2"/>
      </rPr>
      <t xml:space="preserve"> Retraités nés en 1950, résidant en France ou à l’étranger, ayant au moins un droit direct dans un régime de base, vivants au 31 décembre 2016.
</t>
    </r>
    <r>
      <rPr>
        <b/>
        <sz val="8"/>
        <rFont val="Arial"/>
        <family val="2"/>
      </rPr>
      <t>Source &gt;</t>
    </r>
    <r>
      <rPr>
        <sz val="8"/>
        <rFont val="Arial"/>
        <family val="2"/>
      </rPr>
      <t xml:space="preserve"> DREES, EIR 2016.</t>
    </r>
  </si>
  <si>
    <r>
      <t xml:space="preserve">AOD : âge d’ouverture des droits de droit commun (60 ans pour la génération 1950).
Pour les invalides de la FPCE, l’âge de liquidation est celui de l’AOD et non celui de la liquidation de la pension d’invalidité (voir fiche 24 et annexe 5).
</t>
    </r>
    <r>
      <rPr>
        <b/>
        <sz val="8"/>
        <rFont val="Arial"/>
        <family val="2"/>
      </rPr>
      <t>Notes &gt;</t>
    </r>
    <r>
      <rPr>
        <sz val="8"/>
        <rFont val="Arial"/>
        <family val="2"/>
      </rPr>
      <t xml:space="preserve"> Les données ventilées par sexe sont disponibles sous https://drees.solidarites-sante.gouv.fr/etudes-et-statistiques/publications/panoramas-de-la-drees/article/les-retraites-et-les-retraites-edition-2020.
Âge atteint à la liquidation de la pension dans le régime pour lequel la durée validée est la plus importante, qui n’est pas nécessairement celui à la première liquidation. Les polypensionnés sont ici classés selon leur régime de base principal, celui où ils ont validé le plus de trimestres d’assurance. Les âges moyens de départs et les proportions de départs à 66 ans et plus sont légèrement sous-estimés du fait de la non prise en compte des départs après 66 ans, non observés dans l’EIR de 2016 (encadré 1).
</t>
    </r>
    <r>
      <rPr>
        <b/>
        <sz val="8"/>
        <rFont val="Arial"/>
        <family val="2"/>
      </rPr>
      <t>Champ &gt;</t>
    </r>
    <r>
      <rPr>
        <sz val="8"/>
        <rFont val="Arial"/>
        <family val="2"/>
      </rPr>
      <t xml:space="preserve"> Retraités nés en 1950, ayant au moins un droit direct dans un régime de base, résidant en France et vivants au 31 décembre 2016.
</t>
    </r>
    <r>
      <rPr>
        <b/>
        <sz val="8"/>
        <rFont val="Arial"/>
        <family val="2"/>
      </rPr>
      <t>Source &gt;</t>
    </r>
    <r>
      <rPr>
        <sz val="8"/>
        <rFont val="Arial"/>
        <family val="2"/>
      </rPr>
      <t xml:space="preserve"> DREES, EIR 2016.</t>
    </r>
  </si>
  <si>
    <r>
      <t xml:space="preserve">AOD : âge d’ouverture des droits de droit commun (60 ans pour la génération 1950).                                                                                                                                                           Note &gt; Âge atteint à la liquidation de la pension dans le régime pour lequel la durée validée est la plus importante, qui n’est pas nécessairement celui à la première liquidation.
Les polypensionnés sont ici classés selon leur régime de base principal, celui où ils ont validé le plus de trimestres d’assurance. Les âges moyens de départ et les proportions de départs à 66 ans est plus sont légèrement sous-estimés du fait de la non prise en compte des départs après 66 ans, non observés dans l’EIR de 2016 (encadré 1).
</t>
    </r>
    <r>
      <rPr>
        <b/>
        <sz val="8"/>
        <rFont val="Arial"/>
        <family val="2"/>
      </rPr>
      <t>Champ &gt;</t>
    </r>
    <r>
      <rPr>
        <sz val="8"/>
        <rFont val="Arial"/>
        <family val="2"/>
      </rPr>
      <t xml:space="preserve"> Retraités nés en 1950, ayant au moins un droit direct dans un régime de base, résidant en France et vivants au 31 décembre 2016.
</t>
    </r>
    <r>
      <rPr>
        <b/>
        <sz val="8"/>
        <rFont val="Arial"/>
        <family val="2"/>
      </rPr>
      <t>Source &gt;</t>
    </r>
    <r>
      <rPr>
        <sz val="8"/>
        <rFont val="Arial"/>
        <family val="2"/>
      </rPr>
      <t xml:space="preserve">  DREES, EIR 2016.</t>
    </r>
  </si>
  <si>
    <r>
      <rPr>
        <b/>
        <sz val="8"/>
        <color indexed="8"/>
        <rFont val="Arial"/>
        <family val="2"/>
      </rPr>
      <t>Note &gt;</t>
    </r>
    <r>
      <rPr>
        <sz val="8"/>
        <color indexed="8"/>
        <rFont val="Arial"/>
        <family val="2"/>
      </rPr>
      <t xml:space="preserve"> Les fonctionnaires civils correspondent aux fonctionnaires civils des trois versants de la fonction publique ; les polypensionnés de la fonction publique et d´un autre régime spécial sont classés dans « autres régimes spéciaux » ; les polypensionnés d’un de ces régimes et du régime général ou d’un régime aligné sont classés dans « autres régimes ».
</t>
    </r>
    <r>
      <rPr>
        <b/>
        <sz val="8"/>
        <color indexed="8"/>
        <rFont val="Arial"/>
        <family val="2"/>
      </rPr>
      <t>Lecture &gt;</t>
    </r>
    <r>
      <rPr>
        <sz val="8"/>
        <color indexed="8"/>
        <rFont val="Arial"/>
        <family val="2"/>
      </rPr>
      <t xml:space="preserve"> Parmi les personnes ayant 61 ans au 31 décembre 2018, 8 % des femmes et 4 % des hommes sont déjà retraités et relèvent d’un régime de la fonction publique civile. 
</t>
    </r>
    <r>
      <rPr>
        <b/>
        <sz val="8"/>
        <color indexed="8"/>
        <rFont val="Arial"/>
        <family val="2"/>
      </rPr>
      <t xml:space="preserve">Champ &gt; </t>
    </r>
    <r>
      <rPr>
        <sz val="8"/>
        <color indexed="8"/>
        <rFont val="Arial"/>
        <family val="2"/>
      </rPr>
      <t xml:space="preserve">Personnes résidant en France (y compris certaines n’ayant acquis aucun droit direct de retraite). Pour les retraités, seules les personnes bénéficiant d’une pension de droit direct en rente sont prises en compte.
</t>
    </r>
    <r>
      <rPr>
        <b/>
        <sz val="8"/>
        <color indexed="8"/>
        <rFont val="Arial"/>
        <family val="2"/>
      </rPr>
      <t xml:space="preserve">Sources &gt; </t>
    </r>
    <r>
      <rPr>
        <sz val="8"/>
        <color indexed="8"/>
        <rFont val="Arial"/>
        <family val="2"/>
      </rPr>
      <t>DREES, EIR, EACR, modèle ANCETRE ; Insee, bilan démographique.</t>
    </r>
  </si>
  <si>
    <r>
      <rPr>
        <b/>
        <sz val="8"/>
        <rFont val="Arial"/>
        <family val="2"/>
      </rPr>
      <t>Lecture &gt;</t>
    </r>
    <r>
      <rPr>
        <sz val="8"/>
        <rFont val="Arial"/>
        <family val="2"/>
      </rPr>
      <t xml:space="preserve"> Parmi les personnes âgées de 60 ans au 31 décembre 2018, 30 % des hommes et 17 % des femmes ont déjà liquidé un droit direct de retraite.
</t>
    </r>
    <r>
      <rPr>
        <b/>
        <sz val="8"/>
        <rFont val="Arial"/>
        <family val="2"/>
      </rPr>
      <t xml:space="preserve">Champ &gt; </t>
    </r>
    <r>
      <rPr>
        <sz val="8"/>
        <rFont val="Arial"/>
        <family val="2"/>
      </rPr>
      <t xml:space="preserve">Personnes résidant en France (y compris certaines n’ayant acquis aucun droit direct de retraite).
</t>
    </r>
    <r>
      <rPr>
        <b/>
        <sz val="8"/>
        <rFont val="Arial"/>
        <family val="2"/>
      </rPr>
      <t>Sources &gt;</t>
    </r>
    <r>
      <rPr>
        <sz val="8"/>
        <rFont val="Arial"/>
        <family val="2"/>
      </rPr>
      <t xml:space="preserve"> DREES, EIR, EACR, modèle ANCETRE ; Insee, bilan démographique.</t>
    </r>
  </si>
  <si>
    <r>
      <rPr>
        <b/>
        <sz val="8"/>
        <rFont val="Arial"/>
        <family val="2"/>
      </rPr>
      <t>Lecture &gt;</t>
    </r>
    <r>
      <rPr>
        <sz val="8"/>
        <rFont val="Arial"/>
        <family val="2"/>
      </rPr>
      <t xml:space="preserve"> Au 31 décembre 2018, 66,3 % des résidents en France de 62 ans (ayant entre 62 ans et 62 ans et 11 mois inclus) sont retraités.
</t>
    </r>
    <r>
      <rPr>
        <b/>
        <sz val="8"/>
        <rFont val="Arial"/>
        <family val="2"/>
      </rPr>
      <t xml:space="preserve">Champ &gt; </t>
    </r>
    <r>
      <rPr>
        <sz val="8"/>
        <rFont val="Arial"/>
        <family val="2"/>
      </rPr>
      <t xml:space="preserve">Retraités de droit direct, résidant en France. 
</t>
    </r>
    <r>
      <rPr>
        <b/>
        <sz val="8"/>
        <rFont val="Arial"/>
        <family val="2"/>
      </rPr>
      <t>Sources &gt;</t>
    </r>
    <r>
      <rPr>
        <sz val="8"/>
        <rFont val="Arial"/>
        <family val="2"/>
      </rPr>
      <t xml:space="preserve"> DREES, EACR, EIR, modèle ANCETRE ; Insee, bilan démographique.</t>
    </r>
  </si>
  <si>
    <r>
      <rPr>
        <b/>
        <sz val="8"/>
        <rFont val="Arial"/>
        <family val="2"/>
      </rPr>
      <t>Note &gt;</t>
    </r>
    <r>
      <rPr>
        <sz val="8"/>
        <rFont val="Arial"/>
        <family val="2"/>
      </rPr>
      <t xml:space="preserve"> Âge atteint à la première liquidation d’une pension de base. Les proportions de départs à 66 ans et plus sont légèrement sous-estimées pour les générations les plus récentes du fait de la non prise en compte des départs après 66 ans, non observés dans l’EIR de 2016 (encadré 1).
</t>
    </r>
    <r>
      <rPr>
        <b/>
        <sz val="8"/>
        <rFont val="Arial"/>
        <family val="2"/>
      </rPr>
      <t xml:space="preserve">Champ &gt; </t>
    </r>
    <r>
      <rPr>
        <sz val="8"/>
        <rFont val="Arial"/>
        <family val="2"/>
      </rPr>
      <t xml:space="preserve">Retraités résidant en France ou à l’étranger, ayant au moins un droit direct dans un régime de base, vivants
au 31 décembre 2016.
</t>
    </r>
    <r>
      <rPr>
        <b/>
        <sz val="8"/>
        <rFont val="Arial"/>
        <family val="2"/>
      </rPr>
      <t>Source &gt;</t>
    </r>
    <r>
      <rPr>
        <sz val="8"/>
        <rFont val="Arial"/>
        <family val="2"/>
      </rPr>
      <t xml:space="preserve"> DREES, EIR 2016.</t>
    </r>
  </si>
  <si>
    <r>
      <rPr>
        <b/>
        <sz val="8"/>
        <rFont val="Arial"/>
        <family val="2"/>
      </rPr>
      <t>Note &gt;</t>
    </r>
    <r>
      <rPr>
        <sz val="8"/>
        <rFont val="Arial"/>
        <family val="2"/>
      </rPr>
      <t xml:space="preserve"> Âge atteint à la première liquidation d’une pension de base. Les proportions de départs à 66 ans est plus sont légèrement sous-estimés pour les générations les plus récentes du fait de la non prise en compte des départs après 66 ans, non observés dans l’EIR de 2016 (encadré 1).
</t>
    </r>
    <r>
      <rPr>
        <b/>
        <sz val="8"/>
        <rFont val="Arial"/>
        <family val="2"/>
      </rPr>
      <t xml:space="preserve">Champ &gt; </t>
    </r>
    <r>
      <rPr>
        <sz val="8"/>
        <rFont val="Arial"/>
        <family val="2"/>
      </rPr>
      <t xml:space="preserve">Retraités résidant en France ou à l'étranger, ayant au moins un droit direct dans un régime de base, vivants
au 31 décembre 2016.
</t>
    </r>
    <r>
      <rPr>
        <b/>
        <sz val="8"/>
        <rFont val="Arial"/>
        <family val="2"/>
      </rPr>
      <t xml:space="preserve">Source &gt; </t>
    </r>
    <r>
      <rPr>
        <sz val="8"/>
        <rFont val="Arial"/>
        <family val="2"/>
      </rPr>
      <t xml:space="preserve"> DREES, EIR 2016.</t>
    </r>
  </si>
  <si>
    <r>
      <rPr>
        <b/>
        <sz val="8"/>
        <rFont val="Arial"/>
        <family val="2"/>
      </rPr>
      <t>Note &gt;</t>
    </r>
    <r>
      <rPr>
        <sz val="8"/>
        <rFont val="Arial"/>
        <family val="2"/>
      </rPr>
      <t xml:space="preserve"> Âge atteint à la première liquidation d’une pension de base. Les proportions de départs à 66 ans est plus sont légèrement sous-estimés pour les générations les plus récentes du fait de la non prise en compte des départs après 66 ans, non observés dans l’EIR de 2016 (encadré 1).
</t>
    </r>
    <r>
      <rPr>
        <b/>
        <sz val="8"/>
        <rFont val="Arial"/>
        <family val="2"/>
      </rPr>
      <t xml:space="preserve">Champ &gt; </t>
    </r>
    <r>
      <rPr>
        <sz val="8"/>
        <rFont val="Arial"/>
        <family val="2"/>
      </rPr>
      <t xml:space="preserve">Retraités résidant en France ou à l'étranger, ayant au moins un droit direct dans un régime de base, vivants
au 31 décembre 2016.
</t>
    </r>
    <r>
      <rPr>
        <b/>
        <sz val="8"/>
        <rFont val="Arial"/>
        <family val="2"/>
      </rPr>
      <t>Source &gt;</t>
    </r>
    <r>
      <rPr>
        <sz val="8"/>
        <rFont val="Arial"/>
        <family val="2"/>
      </rPr>
      <t xml:space="preserve">  DREES, EIR 2016.</t>
    </r>
  </si>
  <si>
    <r>
      <t xml:space="preserve">1. Voir annexe 5 et fiche 25, pour les champs de la retraite et de l’invalidité. 
2. Voir annexe 5, note sur la fusion de la SSI. 
</t>
    </r>
    <r>
      <rPr>
        <b/>
        <sz val="8"/>
        <rFont val="Arial"/>
        <family val="2"/>
      </rPr>
      <t xml:space="preserve">Lecture &gt; </t>
    </r>
    <r>
      <rPr>
        <sz val="8"/>
        <rFont val="Arial"/>
        <family val="2"/>
      </rPr>
      <t xml:space="preserve">En 2018, 37 % des nouveaux pensionnés de la CNAV sont partis à la retraite au cours de l’année de leurs 62 ans.
</t>
    </r>
    <r>
      <rPr>
        <b/>
        <sz val="8"/>
        <rFont val="Arial"/>
        <family val="2"/>
      </rPr>
      <t xml:space="preserve">Note &gt; </t>
    </r>
    <r>
      <rPr>
        <sz val="8"/>
        <rFont val="Arial"/>
        <family val="2"/>
      </rPr>
      <t xml:space="preserve">Ces données excluent les personnes ayant perçu un versement forfaitaire unique.
</t>
    </r>
    <r>
      <rPr>
        <b/>
        <sz val="8"/>
        <rFont val="Arial"/>
        <family val="2"/>
      </rPr>
      <t>Champ &gt;</t>
    </r>
    <r>
      <rPr>
        <sz val="8"/>
        <rFont val="Arial"/>
        <family val="2"/>
      </rPr>
      <t xml:space="preserve"> Retraités, résidant en France ou à l’étranger, ayant acquis un premier droit direct dans un régime de base en 2018, nés en France ou à l’étranger et vivants au 31 décembre.
</t>
    </r>
    <r>
      <rPr>
        <b/>
        <sz val="8"/>
        <rFont val="Arial"/>
        <family val="2"/>
      </rPr>
      <t>Sources &gt;</t>
    </r>
    <r>
      <rPr>
        <sz val="8"/>
        <rFont val="Arial"/>
        <family val="2"/>
      </rPr>
      <t xml:space="preserve"> DREES, EACR, EIR, modèle ANCETRE.</t>
    </r>
  </si>
  <si>
    <t xml:space="preserve">  FCPE</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</si>
</sst>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 #,##0_)_ ;_ * \(#,##0\)_ ;_ * &quot;-&quot;_)_ ;_ @_ "/>
    <numFmt numFmtId="173" formatCode="_ * #,##0.00_)_ ;_ * \(#,##0.00\)_ ;_ * &quot;-&quot;??_)_ ;_ @_ "/>
    <numFmt numFmtId="174" formatCode="_-* #,##0\ _€_-;\-* #,##0\ _€_-;_-* &quot;-&quot;\ _€_-;_-@_-"/>
    <numFmt numFmtId="175" formatCode="_-* #,##0.00\ _€_-;\-* #,##0.00\ _€_-;_-* &quot;-&quot;??\ _€_-;_-@_-"/>
    <numFmt numFmtId="176" formatCode="0.0"/>
    <numFmt numFmtId="177" formatCode="#,##0.0\ _€"/>
    <numFmt numFmtId="178" formatCode="0.0%"/>
    <numFmt numFmtId="179" formatCode="General_)"/>
    <numFmt numFmtId="180" formatCode="&quot;£&quot;#,##0.00;\-&quot;£&quot;#,##0.00"/>
    <numFmt numFmtId="181" formatCode="#,##0.0"/>
    <numFmt numFmtId="182" formatCode="#,##0.000"/>
    <numFmt numFmtId="183" formatCode="#,##0.00%;[Red]\(#,##0.00%\)"/>
    <numFmt numFmtId="184" formatCode="&quot;$&quot;#,##0\ ;\(&quot;$&quot;#,##0\)"/>
    <numFmt numFmtId="185" formatCode="mmmm\ d\,\ yyyy"/>
    <numFmt numFmtId="186" formatCode="0&quot; F&quot;\ ;\(0&quot; F&quot;\)"/>
    <numFmt numFmtId="187" formatCode="0_)"/>
    <numFmt numFmtId="188" formatCode="&quot;$&quot;#,##0_);\(&quot;$&quot;#,##0.0\)"/>
    <numFmt numFmtId="189" formatCode="_-* #,##0.00\ _F_-;\-* #,##0.00\ _F_-;_-* &quot;-&quot;??\ _F_-;_-@_-"/>
    <numFmt numFmtId="190" formatCode="#,##0\ &quot;F&quot;;\-#,##0\ &quot;F&quot;"/>
    <numFmt numFmtId="191" formatCode="0.00_)"/>
    <numFmt numFmtId="192" formatCode="0.0000"/>
    <numFmt numFmtId="193" formatCode="0.0000000000"/>
    <numFmt numFmtId="194" formatCode="0.00000"/>
    <numFmt numFmtId="195" formatCode="_-* #,##0\ _€_-;\-* #,##0\ _€_-;_-* &quot;-&quot;??\ _€_-;_-@_-"/>
    <numFmt numFmtId="196" formatCode="#,##0.00\ _€"/>
    <numFmt numFmtId="197" formatCode="#,##0\ _€"/>
    <numFmt numFmtId="198" formatCode="0.0000000"/>
    <numFmt numFmtId="199" formatCode="0.000000"/>
    <numFmt numFmtId="200" formatCode="0.000"/>
    <numFmt numFmtId="201" formatCode="&quot;Vrai&quot;;&quot;Vrai&quot;;&quot;Faux&quot;"/>
    <numFmt numFmtId="202" formatCode="&quot;Actif&quot;;&quot;Actif&quot;;&quot;Inactif&quot;"/>
    <numFmt numFmtId="203" formatCode="[$€-2]\ #,##0.00_);[Red]\([$€-2]\ #,##0.00\)"/>
  </numFmts>
  <fonts count="89">
    <font>
      <sz val="10"/>
      <name val="MS Sans Serif"/>
      <family val="0"/>
    </font>
    <font>
      <sz val="11"/>
      <color indexed="8"/>
      <name val="Calibri"/>
      <family val="2"/>
    </font>
    <font>
      <sz val="10"/>
      <name val="Arial"/>
      <family val="2"/>
    </font>
    <font>
      <sz val="8"/>
      <name val="Arial"/>
      <family val="2"/>
    </font>
    <font>
      <sz val="11"/>
      <name val="Times New Roman"/>
      <family val="1"/>
    </font>
    <font>
      <sz val="10"/>
      <color indexed="8"/>
      <name val="Arial"/>
      <family val="2"/>
    </font>
    <font>
      <sz val="10"/>
      <color indexed="9"/>
      <name val="Arial"/>
      <family val="2"/>
    </font>
    <font>
      <i/>
      <sz val="10"/>
      <name val="Times New Roman"/>
      <family val="1"/>
    </font>
    <font>
      <sz val="10"/>
      <name val="Times New Roman"/>
      <family val="1"/>
    </font>
    <font>
      <sz val="10"/>
      <color indexed="20"/>
      <name val="Arial"/>
      <family val="2"/>
    </font>
    <font>
      <sz val="9"/>
      <color indexed="9"/>
      <name val="Times"/>
      <family val="1"/>
    </font>
    <font>
      <b/>
      <sz val="10"/>
      <color indexed="52"/>
      <name val="Arial"/>
      <family val="2"/>
    </font>
    <font>
      <b/>
      <sz val="10"/>
      <color indexed="9"/>
      <name val="Arial"/>
      <family val="2"/>
    </font>
    <font>
      <b/>
      <sz val="8"/>
      <color indexed="12"/>
      <name val="Arial"/>
      <family val="2"/>
    </font>
    <font>
      <sz val="9"/>
      <color indexed="8"/>
      <name val="Times"/>
      <family val="1"/>
    </font>
    <font>
      <sz val="9"/>
      <name val="Times"/>
      <family val="1"/>
    </font>
    <font>
      <sz val="9"/>
      <name val="Times New Roman"/>
      <family val="1"/>
    </font>
    <font>
      <sz val="12"/>
      <color indexed="24"/>
      <name val="Times New Roman"/>
      <family val="1"/>
    </font>
    <font>
      <b/>
      <sz val="18"/>
      <name val="Arial"/>
      <family val="2"/>
    </font>
    <font>
      <b/>
      <sz val="12"/>
      <name val="Arial"/>
      <family val="2"/>
    </font>
    <font>
      <i/>
      <sz val="10"/>
      <color indexed="23"/>
      <name val="Arial"/>
      <family val="2"/>
    </font>
    <font>
      <sz val="8"/>
      <name val="Helv"/>
      <family val="0"/>
    </font>
    <font>
      <sz val="10"/>
      <color indexed="17"/>
      <name val="Arial"/>
      <family val="2"/>
    </font>
    <font>
      <b/>
      <sz val="12"/>
      <name val="Helvetica"/>
      <family val="2"/>
    </font>
    <font>
      <b/>
      <sz val="15"/>
      <color indexed="56"/>
      <name val="Arial"/>
      <family val="2"/>
    </font>
    <font>
      <b/>
      <sz val="13"/>
      <color indexed="56"/>
      <name val="Arial"/>
      <family val="2"/>
    </font>
    <font>
      <b/>
      <sz val="11"/>
      <color indexed="56"/>
      <name val="Arial"/>
      <family val="2"/>
    </font>
    <font>
      <sz val="10"/>
      <color indexed="62"/>
      <name val="Arial"/>
      <family val="2"/>
    </font>
    <font>
      <u val="single"/>
      <sz val="10"/>
      <color indexed="12"/>
      <name val="Arial"/>
      <family val="2"/>
    </font>
    <font>
      <sz val="10"/>
      <color indexed="52"/>
      <name val="Arial"/>
      <family val="2"/>
    </font>
    <font>
      <sz val="10"/>
      <name val="Geneva"/>
      <family val="2"/>
    </font>
    <font>
      <sz val="10"/>
      <color indexed="60"/>
      <name val="Arial"/>
      <family val="2"/>
    </font>
    <font>
      <b/>
      <i/>
      <sz val="16"/>
      <name val="Helv"/>
      <family val="0"/>
    </font>
    <font>
      <sz val="10"/>
      <color indexed="8"/>
      <name val="Times"/>
      <family val="1"/>
    </font>
    <font>
      <sz val="9"/>
      <name val="Arial"/>
      <family val="2"/>
    </font>
    <font>
      <b/>
      <sz val="10"/>
      <color indexed="63"/>
      <name val="Arial"/>
      <family val="2"/>
    </font>
    <font>
      <sz val="9"/>
      <name val="Helvetica"/>
      <family val="2"/>
    </font>
    <font>
      <i/>
      <sz val="8"/>
      <name val="Tms Rmn"/>
      <family val="0"/>
    </font>
    <font>
      <b/>
      <sz val="18"/>
      <color indexed="56"/>
      <name val="Cambria"/>
      <family val="2"/>
    </font>
    <font>
      <b/>
      <i/>
      <sz val="9"/>
      <name val="Helvetica"/>
      <family val="2"/>
    </font>
    <font>
      <sz val="10"/>
      <color indexed="10"/>
      <name val="Arial"/>
      <family val="2"/>
    </font>
    <font>
      <b/>
      <sz val="8"/>
      <name val="Arial"/>
      <family val="2"/>
    </font>
    <font>
      <b/>
      <sz val="8"/>
      <color indexed="8"/>
      <name val="Arial"/>
      <family val="2"/>
    </font>
    <font>
      <i/>
      <sz val="8"/>
      <name val="Arial"/>
      <family val="2"/>
    </font>
    <font>
      <vertAlign val="superscript"/>
      <sz val="8"/>
      <name val="Arial"/>
      <family val="2"/>
    </font>
    <font>
      <sz val="8"/>
      <color indexed="8"/>
      <name val="Arial"/>
      <family val="2"/>
    </font>
    <font>
      <b/>
      <vertAlign val="superscrip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MS Sans Serif"/>
      <family val="2"/>
    </font>
    <font>
      <u val="single"/>
      <sz val="10"/>
      <color indexed="20"/>
      <name val="MS Sans Serif"/>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i/>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MS Sans Serif"/>
      <family val="2"/>
    </font>
    <font>
      <u val="single"/>
      <sz val="10"/>
      <color theme="11"/>
      <name val="MS Sans Serif"/>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
      <sz val="8"/>
      <color rgb="FFFF0000"/>
      <name val="Arial"/>
      <family val="2"/>
    </font>
    <font>
      <i/>
      <sz val="8"/>
      <color rgb="FFFF0000"/>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FFCC"/>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s>
  <borders count="48">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right/>
      <top/>
      <bottom/>
    </border>
    <border>
      <left/>
      <right/>
      <top style="medium"/>
      <bottom style="medium"/>
    </border>
    <border>
      <left/>
      <right/>
      <top style="thin"/>
      <bottom/>
    </border>
    <border>
      <left/>
      <right/>
      <top/>
      <bottom style="thick">
        <color indexed="62"/>
      </bottom>
    </border>
    <border>
      <left/>
      <right/>
      <top/>
      <bottom style="thick">
        <color indexed="22"/>
      </bottom>
    </border>
    <border>
      <left/>
      <right/>
      <top/>
      <bottom style="medium">
        <color indexed="30"/>
      </bottom>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style="thin">
        <color rgb="FF3F3F3F"/>
      </left>
      <right style="thin">
        <color rgb="FF3F3F3F"/>
      </right>
      <top style="thin">
        <color rgb="FF3F3F3F"/>
      </top>
      <bottom style="thin">
        <color rgb="FF3F3F3F"/>
      </bottom>
    </border>
    <border>
      <left/>
      <right style="thin">
        <color indexed="18"/>
      </right>
      <top/>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bottom style="thin"/>
    </border>
    <border>
      <left style="hair"/>
      <right style="hair"/>
      <top/>
      <bottom/>
    </border>
    <border>
      <left style="hair"/>
      <right style="hair"/>
      <top style="thin"/>
      <bottom/>
    </border>
    <border>
      <left style="hair"/>
      <right style="hair"/>
      <top/>
      <bottom style="hair"/>
    </border>
    <border>
      <left style="hair"/>
      <right style="hair"/>
      <top style="hair"/>
      <bottom/>
    </border>
    <border>
      <left style="thin"/>
      <right style="hair"/>
      <top style="thin"/>
      <bottom/>
    </border>
    <border>
      <left style="thin"/>
      <right style="hair"/>
      <top/>
      <bottom/>
    </border>
    <border>
      <left style="thin"/>
      <right style="hair"/>
      <top/>
      <bottom style="thin"/>
    </border>
    <border>
      <left style="hair"/>
      <right/>
      <top style="hair"/>
      <bottom style="hair"/>
    </border>
    <border>
      <left/>
      <right/>
      <top style="hair"/>
      <bottom style="hair"/>
    </border>
    <border>
      <left/>
      <right style="hair"/>
      <top style="hair"/>
      <bottom style="hair"/>
    </border>
    <border>
      <left style="hair"/>
      <right/>
      <top/>
      <bottom/>
    </border>
    <border>
      <left style="hair"/>
      <right>
        <color indexed="63"/>
      </right>
      <top>
        <color indexed="63"/>
      </top>
      <bottom style="hair"/>
    </border>
    <border>
      <left style="hair"/>
      <right style="hair"/>
      <top style="hair"/>
      <bottom style="hair"/>
    </border>
    <border>
      <left/>
      <right style="hair"/>
      <top/>
      <bottom style="hair"/>
    </border>
    <border>
      <left/>
      <right style="hair"/>
      <top/>
      <bottom/>
    </border>
    <border>
      <left/>
      <right/>
      <top/>
      <bottom style="hair"/>
    </border>
    <border>
      <left/>
      <right/>
      <top style="hair"/>
      <bottom/>
    </border>
    <border>
      <left/>
      <right style="thin"/>
      <top/>
      <bottom/>
    </border>
    <border>
      <left style="thin"/>
      <right style="thin"/>
      <top/>
      <bottom/>
    </border>
    <border>
      <left style="hair"/>
      <right>
        <color indexed="63"/>
      </right>
      <top style="hair"/>
      <bottom>
        <color indexed="63"/>
      </bottom>
    </border>
    <border>
      <left>
        <color indexed="63"/>
      </left>
      <right style="hair"/>
      <top style="hair"/>
      <bottom>
        <color indexed="63"/>
      </bottom>
    </border>
  </borders>
  <cellStyleXfs count="1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1"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7" fillId="0" borderId="0">
      <alignment/>
      <protection/>
    </xf>
    <xf numFmtId="0" fontId="67" fillId="34"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67" fillId="38" borderId="0" applyNumberFormat="0" applyBorder="0" applyAlignment="0" applyProtection="0"/>
    <xf numFmtId="0" fontId="67" fillId="39" borderId="0" applyNumberFormat="0" applyBorder="0" applyAlignment="0" applyProtection="0"/>
    <xf numFmtId="0" fontId="8" fillId="0" borderId="1">
      <alignment horizontal="center" vertical="center"/>
      <protection/>
    </xf>
    <xf numFmtId="0" fontId="68" fillId="0" borderId="0" applyNumberFormat="0" applyFill="0" applyBorder="0" applyAlignment="0" applyProtection="0"/>
    <xf numFmtId="0" fontId="9" fillId="9" borderId="0" applyNumberFormat="0" applyBorder="0" applyAlignment="0" applyProtection="0"/>
    <xf numFmtId="179" fontId="10" fillId="0" borderId="0">
      <alignment vertical="top"/>
      <protection/>
    </xf>
    <xf numFmtId="0" fontId="69" fillId="40" borderId="2" applyNumberFormat="0" applyAlignment="0" applyProtection="0"/>
    <xf numFmtId="0" fontId="11" fillId="41" borderId="3" applyNumberFormat="0" applyAlignment="0" applyProtection="0"/>
    <xf numFmtId="0" fontId="3" fillId="0" borderId="4">
      <alignment/>
      <protection/>
    </xf>
    <xf numFmtId="0" fontId="70" fillId="0" borderId="5" applyNumberFormat="0" applyFill="0" applyAlignment="0" applyProtection="0"/>
    <xf numFmtId="0" fontId="12" fillId="42" borderId="6" applyNumberFormat="0" applyAlignment="0" applyProtection="0"/>
    <xf numFmtId="0" fontId="13" fillId="41" borderId="0">
      <alignment horizontal="center"/>
      <protection/>
    </xf>
    <xf numFmtId="180" fontId="8" fillId="0" borderId="0" applyFont="0" applyFill="0" applyBorder="0" applyProtection="0">
      <alignment horizontal="right" vertical="top"/>
    </xf>
    <xf numFmtId="174" fontId="2" fillId="0" borderId="0" applyFont="0" applyFill="0" applyBorder="0" applyAlignment="0" applyProtection="0"/>
    <xf numFmtId="1" fontId="14" fillId="0" borderId="0">
      <alignment vertical="top"/>
      <protection/>
    </xf>
    <xf numFmtId="3" fontId="15" fillId="0" borderId="0">
      <alignment horizontal="right"/>
      <protection/>
    </xf>
    <xf numFmtId="181" fontId="15" fillId="0" borderId="0">
      <alignment horizontal="right" vertical="top"/>
      <protection/>
    </xf>
    <xf numFmtId="182" fontId="15" fillId="0" borderId="0">
      <alignment horizontal="right" vertical="top"/>
      <protection/>
    </xf>
    <xf numFmtId="3" fontId="14" fillId="0" borderId="0" applyFill="0" applyBorder="0">
      <alignment horizontal="right" vertical="top"/>
      <protection/>
    </xf>
    <xf numFmtId="181" fontId="15" fillId="0" borderId="0">
      <alignment horizontal="right" vertical="top"/>
      <protection/>
    </xf>
    <xf numFmtId="183" fontId="16" fillId="0" borderId="0" applyFont="0" applyFill="0" applyBorder="0" applyAlignment="0" applyProtection="0"/>
    <xf numFmtId="182" fontId="14" fillId="0" borderId="0">
      <alignment horizontal="right" vertical="top"/>
      <protection/>
    </xf>
    <xf numFmtId="3" fontId="17" fillId="0" borderId="0" applyFont="0" applyFill="0" applyBorder="0" applyAlignment="0" applyProtection="0"/>
    <xf numFmtId="0" fontId="66" fillId="43" borderId="7" applyNumberFormat="0" applyFont="0" applyAlignment="0" applyProtection="0"/>
    <xf numFmtId="42" fontId="2" fillId="0" borderId="0" applyFont="0" applyFill="0" applyBorder="0" applyAlignment="0" applyProtection="0"/>
    <xf numFmtId="184" fontId="17" fillId="0" borderId="0" applyFont="0" applyFill="0" applyBorder="0" applyAlignment="0" applyProtection="0"/>
    <xf numFmtId="185" fontId="2" fillId="0" borderId="0" applyFill="0" applyBorder="0" applyAlignment="0" applyProtection="0"/>
    <xf numFmtId="176" fontId="8" fillId="0" borderId="0" applyBorder="0">
      <alignment/>
      <protection/>
    </xf>
    <xf numFmtId="176" fontId="8" fillId="0" borderId="8">
      <alignment/>
      <protection/>
    </xf>
    <xf numFmtId="0" fontId="18" fillId="0" borderId="0" applyNumberFormat="0" applyFill="0" applyBorder="0" applyAlignment="0" applyProtection="0"/>
    <xf numFmtId="0" fontId="19" fillId="0" borderId="0" applyNumberFormat="0" applyFill="0" applyBorder="0" applyAlignment="0" applyProtection="0"/>
    <xf numFmtId="0" fontId="71" fillId="44" borderId="2" applyNumberFormat="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0" fillId="0" borderId="0" applyNumberFormat="0" applyFill="0" applyBorder="0" applyAlignment="0" applyProtection="0"/>
    <xf numFmtId="181" fontId="2" fillId="0" borderId="0" applyFill="0" applyBorder="0" applyAlignment="0" applyProtection="0"/>
    <xf numFmtId="3" fontId="2" fillId="0" borderId="0" applyFill="0" applyBorder="0" applyAlignment="0" applyProtection="0"/>
    <xf numFmtId="2" fontId="17" fillId="0" borderId="0" applyFont="0" applyFill="0" applyBorder="0" applyAlignment="0" applyProtection="0"/>
    <xf numFmtId="186" fontId="21" fillId="0" borderId="0">
      <alignment horizontal="right"/>
      <protection locked="0"/>
    </xf>
    <xf numFmtId="0" fontId="22" fillId="10" borderId="0" applyNumberFormat="0" applyBorder="0" applyAlignment="0" applyProtection="0"/>
    <xf numFmtId="38" fontId="3" fillId="41" borderId="0" applyNumberFormat="0" applyBorder="0" applyAlignment="0" applyProtection="0"/>
    <xf numFmtId="0" fontId="19" fillId="0" borderId="9" applyNumberFormat="0" applyAlignment="0" applyProtection="0"/>
    <xf numFmtId="0" fontId="19" fillId="0" borderId="1">
      <alignment horizontal="left" vertical="center"/>
      <protection/>
    </xf>
    <xf numFmtId="187" fontId="23" fillId="0" borderId="10" applyNumberFormat="0" applyFill="0" applyBorder="0" applyProtection="0">
      <alignment horizontal="left"/>
    </xf>
    <xf numFmtId="0" fontId="24" fillId="0" borderId="11" applyNumberFormat="0" applyFill="0" applyAlignment="0" applyProtection="0"/>
    <xf numFmtId="0" fontId="25" fillId="0" borderId="12" applyNumberFormat="0" applyFill="0" applyAlignment="0" applyProtection="0"/>
    <xf numFmtId="0" fontId="26" fillId="0" borderId="13" applyNumberFormat="0" applyFill="0" applyAlignment="0" applyProtection="0"/>
    <xf numFmtId="0" fontId="26" fillId="0" borderId="0" applyNumberFormat="0" applyFill="0" applyBorder="0" applyAlignment="0" applyProtection="0"/>
    <xf numFmtId="188" fontId="16" fillId="0" borderId="0">
      <alignment/>
      <protection locked="0"/>
    </xf>
    <xf numFmtId="188" fontId="16" fillId="0" borderId="0">
      <alignment/>
      <protection locked="0"/>
    </xf>
    <xf numFmtId="0" fontId="27" fillId="13" borderId="3" applyNumberFormat="0" applyAlignment="0" applyProtection="0"/>
    <xf numFmtId="10" fontId="3" fillId="45" borderId="4" applyNumberFormat="0" applyBorder="0" applyAlignment="0" applyProtection="0"/>
    <xf numFmtId="0" fontId="72" fillId="46" borderId="0" applyNumberFormat="0" applyBorder="0" applyAlignment="0" applyProtection="0"/>
    <xf numFmtId="0" fontId="3" fillId="41" borderId="14">
      <alignment horizontal="center" wrapText="1"/>
      <protection/>
    </xf>
    <xf numFmtId="0" fontId="73" fillId="0" borderId="0" applyNumberFormat="0" applyFill="0" applyBorder="0" applyAlignment="0" applyProtection="0"/>
    <xf numFmtId="0" fontId="28" fillId="0" borderId="0" applyNumberFormat="0" applyFill="0" applyBorder="0" applyAlignment="0" applyProtection="0"/>
    <xf numFmtId="0" fontId="74" fillId="0" borderId="0" applyNumberFormat="0" applyFill="0" applyBorder="0" applyAlignment="0" applyProtection="0"/>
    <xf numFmtId="0" fontId="29" fillId="0" borderId="15" applyNumberFormat="0" applyFill="0" applyAlignment="0" applyProtection="0"/>
    <xf numFmtId="0" fontId="30" fillId="0" borderId="0">
      <alignment/>
      <protection/>
    </xf>
    <xf numFmtId="175" fontId="0" fillId="0" borderId="0" applyFont="0" applyFill="0" applyBorder="0" applyAlignment="0" applyProtection="0"/>
    <xf numFmtId="174" fontId="0" fillId="0" borderId="0" applyFont="0" applyFill="0" applyBorder="0" applyAlignment="0" applyProtection="0"/>
    <xf numFmtId="189" fontId="4" fillId="0" borderId="0" applyFont="0" applyFill="0" applyBorder="0" applyAlignment="0" applyProtection="0"/>
    <xf numFmtId="175" fontId="0"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5"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0" fontId="2" fillId="0" borderId="0" applyFill="0" applyBorder="0" applyAlignment="0" applyProtection="0"/>
    <xf numFmtId="0" fontId="4" fillId="0" borderId="0">
      <alignment/>
      <protection/>
    </xf>
    <xf numFmtId="0" fontId="2" fillId="0" borderId="0">
      <alignment/>
      <protection/>
    </xf>
    <xf numFmtId="0" fontId="31" fillId="47" borderId="0" applyNumberFormat="0" applyBorder="0" applyAlignment="0" applyProtection="0"/>
    <xf numFmtId="0" fontId="75" fillId="48" borderId="0" applyNumberFormat="0" applyBorder="0" applyAlignment="0" applyProtection="0"/>
    <xf numFmtId="191" fontId="32" fillId="0" borderId="0">
      <alignment/>
      <protection/>
    </xf>
    <xf numFmtId="0" fontId="2" fillId="0" borderId="0">
      <alignment/>
      <protection/>
    </xf>
    <xf numFmtId="0" fontId="66"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6" fillId="0" borderId="0">
      <alignment/>
      <protection/>
    </xf>
    <xf numFmtId="0" fontId="2" fillId="0" borderId="0">
      <alignment/>
      <protection/>
    </xf>
    <xf numFmtId="0" fontId="2" fillId="0" borderId="0">
      <alignment/>
      <protection/>
    </xf>
    <xf numFmtId="0" fontId="0" fillId="0" borderId="0">
      <alignment/>
      <protection/>
    </xf>
    <xf numFmtId="0" fontId="6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10" fillId="0" borderId="0">
      <alignment vertical="top" wrapText="1"/>
      <protection/>
    </xf>
    <xf numFmtId="1" fontId="33" fillId="0" borderId="0" applyFill="0" applyBorder="0" applyProtection="0">
      <alignment/>
    </xf>
    <xf numFmtId="1" fontId="16" fillId="0" borderId="0" applyFont="0" applyFill="0" applyBorder="0" applyProtection="0">
      <alignment vertical="center"/>
    </xf>
    <xf numFmtId="1" fontId="15" fillId="0" borderId="0">
      <alignment horizontal="right" vertical="top"/>
      <protection/>
    </xf>
    <xf numFmtId="179" fontId="15" fillId="0" borderId="0">
      <alignment horizontal="right" vertical="top"/>
      <protection/>
    </xf>
    <xf numFmtId="0" fontId="2" fillId="0" borderId="0">
      <alignment/>
      <protection/>
    </xf>
    <xf numFmtId="1" fontId="14" fillId="0" borderId="0" applyNumberFormat="0" applyFill="0" applyBorder="0">
      <alignment vertical="top"/>
      <protection/>
    </xf>
    <xf numFmtId="0" fontId="34" fillId="49" borderId="16" applyNumberFormat="0" applyFont="0" applyAlignment="0" applyProtection="0"/>
    <xf numFmtId="0" fontId="16" fillId="0" borderId="0">
      <alignment horizontal="left"/>
      <protection/>
    </xf>
    <xf numFmtId="0" fontId="35" fillId="41" borderId="17" applyNumberFormat="0" applyAlignment="0" applyProtection="0"/>
    <xf numFmtId="10" fontId="2" fillId="0" borderId="0" applyFont="0" applyFill="0" applyBorder="0" applyAlignment="0" applyProtection="0"/>
    <xf numFmtId="9" fontId="0" fillId="0" borderId="0" applyFont="0" applyFill="0" applyBorder="0" applyAlignment="0" applyProtection="0"/>
    <xf numFmtId="9" fontId="66" fillId="0" borderId="0" applyFont="0" applyFill="0" applyBorder="0" applyAlignment="0" applyProtection="0"/>
    <xf numFmtId="9" fontId="0" fillId="0" borderId="0" applyFont="0" applyFill="0" applyBorder="0" applyAlignment="0" applyProtection="0"/>
    <xf numFmtId="9" fontId="6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6" fillId="50" borderId="0" applyNumberFormat="0" applyBorder="0" applyAlignment="0" applyProtection="0"/>
    <xf numFmtId="0" fontId="8" fillId="0" borderId="18">
      <alignment horizontal="center" vertical="center"/>
      <protection/>
    </xf>
    <xf numFmtId="179" fontId="8" fillId="0" borderId="0" applyNumberFormat="0" applyBorder="0" applyAlignment="0">
      <protection/>
    </xf>
    <xf numFmtId="179" fontId="8" fillId="0" borderId="0" applyNumberFormat="0" applyBorder="0" applyAlignment="0">
      <protection/>
    </xf>
    <xf numFmtId="0" fontId="77" fillId="40" borderId="19" applyNumberFormat="0" applyAlignment="0" applyProtection="0"/>
    <xf numFmtId="186" fontId="21" fillId="0" borderId="0">
      <alignment vertical="top" wrapText="1"/>
      <protection locked="0"/>
    </xf>
    <xf numFmtId="187" fontId="36" fillId="0" borderId="10" applyNumberFormat="0" applyFill="0" applyBorder="0" applyProtection="0">
      <alignment horizontal="left"/>
    </xf>
    <xf numFmtId="0" fontId="2" fillId="0" borderId="0">
      <alignment/>
      <protection/>
    </xf>
    <xf numFmtId="1" fontId="2" fillId="0" borderId="20">
      <alignment/>
      <protection/>
    </xf>
    <xf numFmtId="0" fontId="37" fillId="0" borderId="0">
      <alignment/>
      <protection/>
    </xf>
    <xf numFmtId="49" fontId="14" fillId="0" borderId="0" applyFill="0" applyBorder="0" applyAlignment="0" applyProtection="0"/>
    <xf numFmtId="0" fontId="78" fillId="0" borderId="0" applyNumberFormat="0" applyFill="0" applyBorder="0" applyAlignment="0" applyProtection="0"/>
    <xf numFmtId="0" fontId="38" fillId="0" borderId="0" applyNumberFormat="0" applyFill="0" applyBorder="0" applyAlignment="0" applyProtection="0"/>
    <xf numFmtId="0" fontId="79" fillId="0" borderId="0" applyNumberFormat="0" applyFill="0" applyBorder="0" applyAlignment="0" applyProtection="0"/>
    <xf numFmtId="0" fontId="80" fillId="0" borderId="21" applyNumberFormat="0" applyFill="0" applyAlignment="0" applyProtection="0"/>
    <xf numFmtId="0" fontId="81" fillId="0" borderId="22" applyNumberFormat="0" applyFill="0" applyAlignment="0" applyProtection="0"/>
    <xf numFmtId="0" fontId="82" fillId="0" borderId="23" applyNumberFormat="0" applyFill="0" applyAlignment="0" applyProtection="0"/>
    <xf numFmtId="0" fontId="82" fillId="0" borderId="0" applyNumberFormat="0" applyFill="0" applyBorder="0" applyAlignment="0" applyProtection="0"/>
    <xf numFmtId="187" fontId="36" fillId="0" borderId="10" applyNumberFormat="0" applyFill="0" applyBorder="0" applyProtection="0">
      <alignment horizontal="right"/>
    </xf>
    <xf numFmtId="0" fontId="83" fillId="0" borderId="24" applyNumberFormat="0" applyFill="0" applyAlignment="0" applyProtection="0"/>
    <xf numFmtId="187" fontId="39" fillId="0" borderId="0" applyNumberFormat="0" applyFill="0" applyBorder="0" applyAlignment="0" applyProtection="0"/>
    <xf numFmtId="0" fontId="84" fillId="51" borderId="25" applyNumberFormat="0" applyAlignment="0" applyProtection="0"/>
    <xf numFmtId="2" fontId="2" fillId="0" borderId="0" applyFill="0" applyBorder="0" applyAlignment="0" applyProtection="0"/>
    <xf numFmtId="0" fontId="40" fillId="0" borderId="0" applyNumberFormat="0" applyFill="0" applyBorder="0" applyAlignment="0" applyProtection="0"/>
    <xf numFmtId="1" fontId="15" fillId="0" borderId="0">
      <alignment vertical="top" wrapText="1"/>
      <protection/>
    </xf>
    <xf numFmtId="0" fontId="2" fillId="0" borderId="0">
      <alignment/>
      <protection/>
    </xf>
  </cellStyleXfs>
  <cellXfs count="168">
    <xf numFmtId="0" fontId="0" fillId="0" borderId="0" xfId="0" applyAlignment="1">
      <alignment/>
    </xf>
    <xf numFmtId="1" fontId="85" fillId="52" borderId="0" xfId="132" applyNumberFormat="1" applyFont="1" applyFill="1" applyBorder="1" applyAlignment="1">
      <alignment horizontal="center" vertical="center"/>
      <protection/>
    </xf>
    <xf numFmtId="1" fontId="85" fillId="52" borderId="26" xfId="132" applyNumberFormat="1" applyFont="1" applyFill="1" applyBorder="1" applyAlignment="1">
      <alignment horizontal="center" vertical="center"/>
      <protection/>
    </xf>
    <xf numFmtId="1" fontId="85" fillId="52" borderId="27" xfId="132" applyNumberFormat="1" applyFont="1" applyFill="1" applyBorder="1" applyAlignment="1">
      <alignment horizontal="center" vertical="center"/>
      <protection/>
    </xf>
    <xf numFmtId="1" fontId="85" fillId="52" borderId="28" xfId="132" applyNumberFormat="1" applyFont="1" applyFill="1" applyBorder="1" applyAlignment="1">
      <alignment horizontal="center" vertical="center"/>
      <protection/>
    </xf>
    <xf numFmtId="1" fontId="85" fillId="52" borderId="29" xfId="132" applyNumberFormat="1" applyFont="1" applyFill="1" applyBorder="1" applyAlignment="1">
      <alignment horizontal="center" vertical="center"/>
      <protection/>
    </xf>
    <xf numFmtId="1" fontId="85" fillId="52" borderId="30" xfId="132" applyNumberFormat="1" applyFont="1" applyFill="1" applyBorder="1" applyAlignment="1">
      <alignment horizontal="center" vertical="center"/>
      <protection/>
    </xf>
    <xf numFmtId="0" fontId="85" fillId="52" borderId="0" xfId="132" applyFont="1" applyFill="1" applyAlignment="1">
      <alignment horizontal="left" vertical="center"/>
      <protection/>
    </xf>
    <xf numFmtId="0" fontId="85" fillId="52" borderId="0" xfId="132" applyFont="1" applyFill="1" applyAlignment="1">
      <alignment horizontal="center" vertical="center"/>
      <protection/>
    </xf>
    <xf numFmtId="177" fontId="3" fillId="52" borderId="31" xfId="132" applyNumberFormat="1" applyFont="1" applyFill="1" applyBorder="1" applyAlignment="1">
      <alignment horizontal="center" vertical="center"/>
      <protection/>
    </xf>
    <xf numFmtId="197" fontId="85" fillId="52" borderId="32" xfId="132" applyNumberFormat="1" applyFont="1" applyFill="1" applyBorder="1" applyAlignment="1">
      <alignment horizontal="center" vertical="center"/>
      <protection/>
    </xf>
    <xf numFmtId="177" fontId="85" fillId="52" borderId="32" xfId="132" applyNumberFormat="1" applyFont="1" applyFill="1" applyBorder="1" applyAlignment="1">
      <alignment horizontal="center" vertical="center"/>
      <protection/>
    </xf>
    <xf numFmtId="177" fontId="85" fillId="52" borderId="33" xfId="132" applyNumberFormat="1" applyFont="1" applyFill="1" applyBorder="1" applyAlignment="1">
      <alignment horizontal="center" vertical="center"/>
      <protection/>
    </xf>
    <xf numFmtId="0" fontId="41" fillId="52" borderId="0" xfId="132" applyFont="1" applyFill="1" applyAlignment="1">
      <alignment vertical="top"/>
      <protection/>
    </xf>
    <xf numFmtId="0" fontId="3" fillId="0" borderId="0" xfId="0" applyFont="1" applyAlignment="1">
      <alignment/>
    </xf>
    <xf numFmtId="0" fontId="85" fillId="0" borderId="0" xfId="132" applyFont="1">
      <alignment/>
      <protection/>
    </xf>
    <xf numFmtId="0" fontId="86" fillId="53" borderId="0" xfId="132" applyFont="1" applyFill="1" applyBorder="1" applyAlignment="1">
      <alignment horizontal="center" vertical="center"/>
      <protection/>
    </xf>
    <xf numFmtId="0" fontId="85" fillId="0" borderId="0" xfId="132" applyFont="1" applyAlignment="1">
      <alignment horizontal="center" vertical="center"/>
      <protection/>
    </xf>
    <xf numFmtId="177" fontId="3" fillId="52" borderId="30" xfId="132" applyNumberFormat="1" applyFont="1" applyFill="1" applyBorder="1" applyAlignment="1">
      <alignment horizontal="center" vertical="center"/>
      <protection/>
    </xf>
    <xf numFmtId="197" fontId="85" fillId="52" borderId="27" xfId="132" applyNumberFormat="1" applyFont="1" applyFill="1" applyBorder="1" applyAlignment="1">
      <alignment horizontal="center" vertical="center"/>
      <protection/>
    </xf>
    <xf numFmtId="177" fontId="85" fillId="52" borderId="27" xfId="132" applyNumberFormat="1" applyFont="1" applyFill="1" applyBorder="1" applyAlignment="1">
      <alignment horizontal="center" vertical="center"/>
      <protection/>
    </xf>
    <xf numFmtId="177" fontId="85" fillId="52" borderId="29" xfId="132" applyNumberFormat="1" applyFont="1" applyFill="1" applyBorder="1" applyAlignment="1">
      <alignment horizontal="center" vertical="center"/>
      <protection/>
    </xf>
    <xf numFmtId="177" fontId="85" fillId="52" borderId="0" xfId="132" applyNumberFormat="1" applyFont="1" applyFill="1" applyBorder="1" applyAlignment="1">
      <alignment horizontal="center" vertical="center"/>
      <protection/>
    </xf>
    <xf numFmtId="0" fontId="86" fillId="53" borderId="30" xfId="132" applyFont="1" applyFill="1" applyBorder="1" applyAlignment="1">
      <alignment horizontal="center" vertical="center"/>
      <protection/>
    </xf>
    <xf numFmtId="0" fontId="86" fillId="53" borderId="34" xfId="132" applyFont="1" applyFill="1" applyBorder="1" applyAlignment="1">
      <alignment horizontal="center" vertical="center"/>
      <protection/>
    </xf>
    <xf numFmtId="0" fontId="86" fillId="53" borderId="35" xfId="132" applyFont="1" applyFill="1" applyBorder="1" applyAlignment="1">
      <alignment horizontal="center" vertical="center"/>
      <protection/>
    </xf>
    <xf numFmtId="0" fontId="86" fillId="53" borderId="36" xfId="132" applyFont="1" applyFill="1" applyBorder="1" applyAlignment="1">
      <alignment horizontal="center" vertical="center"/>
      <protection/>
    </xf>
    <xf numFmtId="0" fontId="86" fillId="52" borderId="0" xfId="0" applyFont="1" applyFill="1" applyAlignment="1">
      <alignment/>
    </xf>
    <xf numFmtId="0" fontId="41" fillId="0" borderId="0" xfId="0" applyFont="1" applyAlignment="1">
      <alignment/>
    </xf>
    <xf numFmtId="0" fontId="3" fillId="0" borderId="30" xfId="0" applyFont="1" applyBorder="1" applyAlignment="1">
      <alignment/>
    </xf>
    <xf numFmtId="1" fontId="3" fillId="0" borderId="30" xfId="0" applyNumberFormat="1" applyFont="1" applyBorder="1" applyAlignment="1">
      <alignment/>
    </xf>
    <xf numFmtId="0" fontId="3" fillId="0" borderId="27" xfId="0" applyFont="1" applyBorder="1" applyAlignment="1">
      <alignment/>
    </xf>
    <xf numFmtId="1" fontId="3" fillId="0" borderId="27" xfId="0" applyNumberFormat="1" applyFont="1" applyBorder="1" applyAlignment="1">
      <alignment/>
    </xf>
    <xf numFmtId="0" fontId="3" fillId="0" borderId="29" xfId="0" applyFont="1" applyBorder="1" applyAlignment="1">
      <alignment/>
    </xf>
    <xf numFmtId="1" fontId="3" fillId="0" borderId="29" xfId="0" applyNumberFormat="1" applyFont="1" applyBorder="1" applyAlignment="1">
      <alignment/>
    </xf>
    <xf numFmtId="176" fontId="3" fillId="0" borderId="37" xfId="158" applyNumberFormat="1" applyFont="1" applyBorder="1" applyAlignment="1">
      <alignment horizontal="center" vertical="center"/>
    </xf>
    <xf numFmtId="176" fontId="3" fillId="0" borderId="34" xfId="158" applyNumberFormat="1" applyFont="1" applyBorder="1" applyAlignment="1">
      <alignment horizontal="center" vertical="center"/>
    </xf>
    <xf numFmtId="176" fontId="3" fillId="0" borderId="38" xfId="158" applyNumberFormat="1" applyFont="1" applyBorder="1" applyAlignment="1">
      <alignment horizontal="center" vertical="center"/>
    </xf>
    <xf numFmtId="176" fontId="3" fillId="0" borderId="29" xfId="158" applyNumberFormat="1" applyFont="1" applyBorder="1" applyAlignment="1">
      <alignment horizontal="center" vertical="center"/>
    </xf>
    <xf numFmtId="1" fontId="3" fillId="0" borderId="39" xfId="158" applyNumberFormat="1" applyFont="1" applyBorder="1" applyAlignment="1">
      <alignment horizontal="center" vertical="center"/>
    </xf>
    <xf numFmtId="176" fontId="3" fillId="0" borderId="39" xfId="158" applyNumberFormat="1" applyFont="1" applyBorder="1" applyAlignment="1">
      <alignment horizontal="center" vertical="center"/>
    </xf>
    <xf numFmtId="0" fontId="41" fillId="0" borderId="0" xfId="141" applyFont="1" applyAlignment="1">
      <alignment horizontal="left" vertical="top"/>
      <protection/>
    </xf>
    <xf numFmtId="0" fontId="3" fillId="52" borderId="0" xfId="0" applyFont="1" applyFill="1" applyAlignment="1">
      <alignment/>
    </xf>
    <xf numFmtId="176" fontId="3" fillId="0" borderId="0" xfId="0" applyNumberFormat="1" applyFont="1" applyAlignment="1">
      <alignment/>
    </xf>
    <xf numFmtId="2" fontId="3" fillId="0" borderId="0" xfId="0" applyNumberFormat="1" applyFont="1" applyAlignment="1">
      <alignment/>
    </xf>
    <xf numFmtId="0" fontId="87" fillId="0" borderId="0" xfId="141" applyFont="1" applyAlignment="1">
      <alignment horizontal="center" vertical="center"/>
      <protection/>
    </xf>
    <xf numFmtId="0" fontId="3" fillId="0" borderId="0" xfId="141" applyFont="1" applyAlignment="1">
      <alignment horizontal="center" vertical="center"/>
      <protection/>
    </xf>
    <xf numFmtId="178" fontId="3" fillId="0" borderId="0" xfId="159" applyNumberFormat="1" applyFont="1" applyAlignment="1">
      <alignment horizontal="center" vertical="center"/>
    </xf>
    <xf numFmtId="178" fontId="87" fillId="0" borderId="0" xfId="159" applyNumberFormat="1" applyFont="1" applyAlignment="1">
      <alignment horizontal="center" vertical="center"/>
    </xf>
    <xf numFmtId="178" fontId="3" fillId="0" borderId="0" xfId="159" applyNumberFormat="1" applyFont="1" applyAlignment="1">
      <alignment horizontal="right"/>
    </xf>
    <xf numFmtId="0" fontId="41" fillId="0" borderId="39" xfId="141" applyFont="1" applyBorder="1" applyAlignment="1">
      <alignment horizontal="center" vertical="center"/>
      <protection/>
    </xf>
    <xf numFmtId="0" fontId="3" fillId="0" borderId="39" xfId="141" applyFont="1" applyBorder="1" applyAlignment="1">
      <alignment horizontal="left" vertical="center"/>
      <protection/>
    </xf>
    <xf numFmtId="1" fontId="3" fillId="52" borderId="39" xfId="159" applyNumberFormat="1" applyFont="1" applyFill="1" applyBorder="1" applyAlignment="1">
      <alignment horizontal="center" vertical="center"/>
    </xf>
    <xf numFmtId="9" fontId="87" fillId="0" borderId="0" xfId="141" applyNumberFormat="1" applyFont="1" applyAlignment="1">
      <alignment horizontal="center" vertical="center"/>
      <protection/>
    </xf>
    <xf numFmtId="1" fontId="3" fillId="0" borderId="39" xfId="159" applyNumberFormat="1" applyFont="1" applyFill="1" applyBorder="1" applyAlignment="1">
      <alignment horizontal="center" vertical="center"/>
    </xf>
    <xf numFmtId="0" fontId="3" fillId="0" borderId="0" xfId="141" applyFont="1" applyBorder="1" applyAlignment="1">
      <alignment horizontal="center" vertical="center"/>
      <protection/>
    </xf>
    <xf numFmtId="9" fontId="3" fillId="52" borderId="0" xfId="159" applyNumberFormat="1" applyFont="1" applyFill="1" applyBorder="1" applyAlignment="1">
      <alignment horizontal="center" vertical="center"/>
    </xf>
    <xf numFmtId="0" fontId="88" fillId="0" borderId="0" xfId="141" applyFont="1" applyAlignment="1">
      <alignment horizontal="center" vertical="center"/>
      <protection/>
    </xf>
    <xf numFmtId="178" fontId="87" fillId="0" borderId="0" xfId="141" applyNumberFormat="1" applyFont="1" applyAlignment="1">
      <alignment horizontal="center" vertical="center"/>
      <protection/>
    </xf>
    <xf numFmtId="0" fontId="3" fillId="0" borderId="0" xfId="141" applyFont="1" applyAlignment="1">
      <alignment vertical="center" wrapText="1"/>
      <protection/>
    </xf>
    <xf numFmtId="0" fontId="85" fillId="0" borderId="0" xfId="141" applyFont="1" applyFill="1" applyBorder="1" applyAlignment="1">
      <alignment horizontal="center" vertical="center"/>
      <protection/>
    </xf>
    <xf numFmtId="1" fontId="85" fillId="0" borderId="0" xfId="141" applyNumberFormat="1" applyFont="1" applyFill="1" applyBorder="1" applyAlignment="1">
      <alignment horizontal="center" vertical="center"/>
      <protection/>
    </xf>
    <xf numFmtId="1" fontId="85" fillId="0" borderId="0" xfId="141" applyNumberFormat="1" applyFont="1" applyFill="1" applyBorder="1" applyAlignment="1">
      <alignment horizontal="right"/>
      <protection/>
    </xf>
    <xf numFmtId="0" fontId="85" fillId="0" borderId="40" xfId="141" applyFont="1" applyFill="1" applyBorder="1" applyAlignment="1">
      <alignment horizontal="center" vertical="center"/>
      <protection/>
    </xf>
    <xf numFmtId="0" fontId="86" fillId="0" borderId="39" xfId="141" applyFont="1" applyFill="1" applyBorder="1" applyAlignment="1">
      <alignment horizontal="center" vertical="center"/>
      <protection/>
    </xf>
    <xf numFmtId="0" fontId="86" fillId="0" borderId="39" xfId="141" applyFont="1" applyFill="1" applyBorder="1" applyAlignment="1">
      <alignment horizontal="left" vertical="center"/>
      <protection/>
    </xf>
    <xf numFmtId="0" fontId="85" fillId="0" borderId="35" xfId="141" applyFont="1" applyFill="1" applyBorder="1" applyAlignment="1">
      <alignment horizontal="center" vertical="center"/>
      <protection/>
    </xf>
    <xf numFmtId="0" fontId="3" fillId="0" borderId="35" xfId="141" applyFont="1" applyFill="1" applyBorder="1" applyAlignment="1">
      <alignment horizontal="center" vertical="center"/>
      <protection/>
    </xf>
    <xf numFmtId="0" fontId="85" fillId="0" borderId="36" xfId="141" applyFont="1" applyFill="1" applyBorder="1" applyAlignment="1">
      <alignment horizontal="center" vertical="center"/>
      <protection/>
    </xf>
    <xf numFmtId="0" fontId="85" fillId="0" borderId="39" xfId="141" applyFont="1" applyFill="1" applyBorder="1" applyAlignment="1">
      <alignment horizontal="left" vertical="center"/>
      <protection/>
    </xf>
    <xf numFmtId="1" fontId="85" fillId="0" borderId="39" xfId="160" applyNumberFormat="1" applyFont="1" applyFill="1" applyBorder="1" applyAlignment="1">
      <alignment horizontal="center" vertical="center"/>
    </xf>
    <xf numFmtId="1" fontId="3" fillId="0" borderId="39" xfId="160" applyNumberFormat="1" applyFont="1" applyFill="1" applyBorder="1" applyAlignment="1">
      <alignment horizontal="center" vertical="center"/>
    </xf>
    <xf numFmtId="1" fontId="87" fillId="0" borderId="0" xfId="141" applyNumberFormat="1" applyFont="1" applyAlignment="1">
      <alignment horizontal="center" vertical="center"/>
      <protection/>
    </xf>
    <xf numFmtId="1" fontId="85" fillId="0" borderId="35" xfId="160" applyNumberFormat="1" applyFont="1" applyFill="1" applyBorder="1" applyAlignment="1">
      <alignment horizontal="center" vertical="center"/>
    </xf>
    <xf numFmtId="1" fontId="85" fillId="0" borderId="36" xfId="160" applyNumberFormat="1" applyFont="1" applyFill="1" applyBorder="1" applyAlignment="1">
      <alignment horizontal="center" vertical="center"/>
    </xf>
    <xf numFmtId="0" fontId="85" fillId="0" borderId="0" xfId="141" applyFont="1" applyFill="1" applyBorder="1" applyAlignment="1">
      <alignment horizontal="center" vertical="center" wrapText="1"/>
      <protection/>
    </xf>
    <xf numFmtId="0" fontId="3" fillId="52" borderId="0" xfId="133" applyFont="1" applyFill="1" applyAlignment="1">
      <alignment horizontal="center" vertical="center"/>
      <protection/>
    </xf>
    <xf numFmtId="0" fontId="3" fillId="52" borderId="41" xfId="133" applyFont="1" applyFill="1" applyBorder="1" applyAlignment="1">
      <alignment horizontal="center" vertical="center"/>
      <protection/>
    </xf>
    <xf numFmtId="0" fontId="3" fillId="52" borderId="40" xfId="133" applyFont="1" applyFill="1" applyBorder="1" applyAlignment="1">
      <alignment horizontal="center" vertical="center"/>
      <protection/>
    </xf>
    <xf numFmtId="0" fontId="43" fillId="52" borderId="39" xfId="133" applyFont="1" applyFill="1" applyBorder="1" applyAlignment="1">
      <alignment horizontal="center" vertical="center" wrapText="1"/>
      <protection/>
    </xf>
    <xf numFmtId="0" fontId="41" fillId="52" borderId="42" xfId="133" applyFont="1" applyFill="1" applyBorder="1" applyAlignment="1">
      <alignment horizontal="center" vertical="center" wrapText="1"/>
      <protection/>
    </xf>
    <xf numFmtId="0" fontId="41" fillId="52" borderId="39" xfId="133" applyFont="1" applyFill="1" applyBorder="1" applyAlignment="1">
      <alignment horizontal="center" vertical="center" wrapText="1"/>
      <protection/>
    </xf>
    <xf numFmtId="0" fontId="41" fillId="52" borderId="27" xfId="133" applyFont="1" applyFill="1" applyBorder="1" applyAlignment="1">
      <alignment horizontal="left" vertical="center"/>
      <protection/>
    </xf>
    <xf numFmtId="176" fontId="41" fillId="52" borderId="30" xfId="133" applyNumberFormat="1" applyFont="1" applyFill="1" applyBorder="1" applyAlignment="1">
      <alignment horizontal="center" vertical="center"/>
      <protection/>
    </xf>
    <xf numFmtId="176" fontId="41" fillId="52" borderId="27" xfId="116" applyNumberFormat="1" applyFont="1" applyFill="1" applyBorder="1" applyAlignment="1">
      <alignment horizontal="center" vertical="center"/>
    </xf>
    <xf numFmtId="0" fontId="41" fillId="52" borderId="0" xfId="133" applyFont="1" applyFill="1" applyAlignment="1">
      <alignment horizontal="center" vertical="center"/>
      <protection/>
    </xf>
    <xf numFmtId="0" fontId="3" fillId="52" borderId="27" xfId="133" applyFont="1" applyFill="1" applyBorder="1" applyAlignment="1">
      <alignment horizontal="left" vertical="center"/>
      <protection/>
    </xf>
    <xf numFmtId="176" fontId="3" fillId="52" borderId="27" xfId="133" applyNumberFormat="1" applyFont="1" applyFill="1" applyBorder="1" applyAlignment="1">
      <alignment horizontal="center" vertical="center"/>
      <protection/>
    </xf>
    <xf numFmtId="176" fontId="3" fillId="52" borderId="27" xfId="116" applyNumberFormat="1" applyFont="1" applyFill="1" applyBorder="1" applyAlignment="1">
      <alignment horizontal="center" vertical="center"/>
    </xf>
    <xf numFmtId="176" fontId="43" fillId="52" borderId="27" xfId="133" applyNumberFormat="1" applyFont="1" applyFill="1" applyBorder="1" applyAlignment="1">
      <alignment horizontal="center" vertical="center"/>
      <protection/>
    </xf>
    <xf numFmtId="0" fontId="3" fillId="52" borderId="29" xfId="133" applyFont="1" applyFill="1" applyBorder="1" applyAlignment="1">
      <alignment horizontal="left" vertical="center"/>
      <protection/>
    </xf>
    <xf numFmtId="176" fontId="3" fillId="52" borderId="29" xfId="133" applyNumberFormat="1" applyFont="1" applyFill="1" applyBorder="1" applyAlignment="1">
      <alignment horizontal="center" vertical="center"/>
      <protection/>
    </xf>
    <xf numFmtId="176" fontId="3" fillId="52" borderId="29" xfId="116" applyNumberFormat="1" applyFont="1" applyFill="1" applyBorder="1" applyAlignment="1">
      <alignment horizontal="center" vertical="center"/>
    </xf>
    <xf numFmtId="176" fontId="3" fillId="52" borderId="0" xfId="116" applyNumberFormat="1" applyFont="1" applyFill="1" applyBorder="1" applyAlignment="1">
      <alignment horizontal="center" vertical="center"/>
    </xf>
    <xf numFmtId="176" fontId="3" fillId="52" borderId="42" xfId="116" applyNumberFormat="1" applyFont="1" applyFill="1" applyBorder="1" applyAlignment="1">
      <alignment horizontal="center" vertical="center"/>
    </xf>
    <xf numFmtId="176" fontId="3" fillId="52" borderId="0" xfId="133" applyNumberFormat="1" applyFont="1" applyFill="1" applyAlignment="1">
      <alignment horizontal="center" vertical="center"/>
      <protection/>
    </xf>
    <xf numFmtId="0" fontId="3" fillId="0" borderId="0" xfId="133" applyFont="1" applyFill="1" applyBorder="1" applyAlignment="1">
      <alignment horizontal="center" vertical="center"/>
      <protection/>
    </xf>
    <xf numFmtId="0" fontId="3" fillId="52" borderId="0" xfId="133" applyFont="1" applyFill="1" applyBorder="1" applyAlignment="1">
      <alignment horizontal="center" vertical="center"/>
      <protection/>
    </xf>
    <xf numFmtId="0" fontId="3" fillId="52" borderId="0" xfId="133" applyFont="1" applyFill="1" applyBorder="1" applyAlignment="1">
      <alignment horizontal="right"/>
      <protection/>
    </xf>
    <xf numFmtId="0" fontId="3" fillId="52" borderId="40" xfId="133" applyFont="1" applyFill="1" applyBorder="1" applyAlignment="1">
      <alignment horizontal="center" vertical="center" wrapText="1"/>
      <protection/>
    </xf>
    <xf numFmtId="0" fontId="41" fillId="52" borderId="39" xfId="133" applyFont="1" applyFill="1" applyBorder="1" applyAlignment="1">
      <alignment horizontal="left" vertical="center"/>
      <protection/>
    </xf>
    <xf numFmtId="0" fontId="3" fillId="52" borderId="0" xfId="133" applyFont="1" applyFill="1" applyAlignment="1">
      <alignment horizontal="center" vertical="center" wrapText="1"/>
      <protection/>
    </xf>
    <xf numFmtId="176" fontId="3" fillId="52" borderId="0" xfId="133" applyNumberFormat="1" applyFont="1" applyFill="1" applyAlignment="1">
      <alignment horizontal="center" vertical="center" wrapText="1"/>
      <protection/>
    </xf>
    <xf numFmtId="0" fontId="3" fillId="0" borderId="0" xfId="133" applyFont="1" applyFill="1" applyBorder="1" applyAlignment="1">
      <alignment horizontal="center" vertical="center" wrapText="1"/>
      <protection/>
    </xf>
    <xf numFmtId="0" fontId="3" fillId="0" borderId="0" xfId="0" applyFont="1" applyAlignment="1">
      <alignment horizontal="center" vertical="center"/>
    </xf>
    <xf numFmtId="0" fontId="3" fillId="52" borderId="0" xfId="139" applyFont="1" applyFill="1" applyAlignment="1">
      <alignment horizontal="center" vertical="center"/>
      <protection/>
    </xf>
    <xf numFmtId="0" fontId="3" fillId="52" borderId="0" xfId="139" applyFont="1" applyFill="1" applyAlignment="1">
      <alignment horizontal="right"/>
      <protection/>
    </xf>
    <xf numFmtId="0" fontId="3" fillId="52" borderId="40" xfId="139" applyFont="1" applyFill="1" applyBorder="1" applyAlignment="1">
      <alignment horizontal="center" vertical="center"/>
      <protection/>
    </xf>
    <xf numFmtId="0" fontId="41" fillId="52" borderId="30" xfId="139" applyNumberFormat="1" applyFont="1" applyFill="1" applyBorder="1" applyAlignment="1">
      <alignment horizontal="center" vertical="center" wrapText="1"/>
      <protection/>
    </xf>
    <xf numFmtId="0" fontId="3" fillId="52" borderId="30" xfId="133" applyFont="1" applyFill="1" applyBorder="1" applyAlignment="1">
      <alignment horizontal="left" vertical="center" wrapText="1"/>
      <protection/>
    </xf>
    <xf numFmtId="0" fontId="3" fillId="52" borderId="27" xfId="133" applyFont="1" applyFill="1" applyBorder="1" applyAlignment="1">
      <alignment horizontal="left" vertical="center" wrapText="1"/>
      <protection/>
    </xf>
    <xf numFmtId="181" fontId="3" fillId="52" borderId="0" xfId="139" applyNumberFormat="1" applyFont="1" applyFill="1" applyAlignment="1">
      <alignment horizontal="center" vertical="center"/>
      <protection/>
    </xf>
    <xf numFmtId="4" fontId="3" fillId="52" borderId="0" xfId="139" applyNumberFormat="1" applyFont="1" applyFill="1" applyAlignment="1">
      <alignment horizontal="center" vertical="center"/>
      <protection/>
    </xf>
    <xf numFmtId="197" fontId="3" fillId="52" borderId="0" xfId="133" applyNumberFormat="1" applyFont="1" applyFill="1" applyAlignment="1">
      <alignment horizontal="center" vertical="center"/>
      <protection/>
    </xf>
    <xf numFmtId="3" fontId="3" fillId="52" borderId="0" xfId="139" applyNumberFormat="1" applyFont="1" applyFill="1" applyAlignment="1">
      <alignment horizontal="center" vertical="center"/>
      <protection/>
    </xf>
    <xf numFmtId="176" fontId="3" fillId="52" borderId="0" xfId="139" applyNumberFormat="1" applyFont="1" applyFill="1" applyAlignment="1">
      <alignment horizontal="center" vertical="center"/>
      <protection/>
    </xf>
    <xf numFmtId="0" fontId="3" fillId="52" borderId="30" xfId="133" applyFont="1" applyFill="1" applyBorder="1" applyAlignment="1">
      <alignment horizontal="left" vertical="center"/>
      <protection/>
    </xf>
    <xf numFmtId="0" fontId="43" fillId="52" borderId="30" xfId="133" applyFont="1" applyFill="1" applyBorder="1" applyAlignment="1">
      <alignment horizontal="center" vertical="center" wrapText="1"/>
      <protection/>
    </xf>
    <xf numFmtId="0" fontId="41" fillId="52" borderId="0" xfId="133" applyFont="1" applyFill="1" applyBorder="1" applyAlignment="1">
      <alignment horizontal="center" vertical="center" wrapText="1"/>
      <protection/>
    </xf>
    <xf numFmtId="0" fontId="41" fillId="52" borderId="34" xfId="133" applyFont="1" applyFill="1" applyBorder="1" applyAlignment="1">
      <alignment horizontal="center" vertical="center"/>
      <protection/>
    </xf>
    <xf numFmtId="0" fontId="41" fillId="52" borderId="35" xfId="133" applyFont="1" applyFill="1" applyBorder="1" applyAlignment="1">
      <alignment horizontal="center" vertical="center"/>
      <protection/>
    </xf>
    <xf numFmtId="0" fontId="41" fillId="52" borderId="36" xfId="133" applyFont="1" applyFill="1" applyBorder="1" applyAlignment="1">
      <alignment horizontal="center" vertical="center"/>
      <protection/>
    </xf>
    <xf numFmtId="0" fontId="41" fillId="52" borderId="30" xfId="133" applyFont="1" applyFill="1" applyBorder="1" applyAlignment="1">
      <alignment horizontal="center" vertical="center" wrapText="1"/>
      <protection/>
    </xf>
    <xf numFmtId="0" fontId="41" fillId="52" borderId="39" xfId="133" applyFont="1" applyFill="1" applyBorder="1" applyAlignment="1">
      <alignment horizontal="left" vertical="center" wrapText="1"/>
      <protection/>
    </xf>
    <xf numFmtId="0" fontId="3" fillId="0" borderId="30" xfId="0" applyFont="1" applyBorder="1" applyAlignment="1">
      <alignment horizontal="right" indent="2"/>
    </xf>
    <xf numFmtId="0" fontId="3" fillId="0" borderId="27" xfId="0" applyFont="1" applyBorder="1" applyAlignment="1">
      <alignment horizontal="right" indent="2"/>
    </xf>
    <xf numFmtId="0" fontId="3" fillId="0" borderId="29" xfId="0" applyFont="1" applyBorder="1" applyAlignment="1">
      <alignment horizontal="right" indent="2"/>
    </xf>
    <xf numFmtId="0" fontId="41" fillId="0" borderId="39" xfId="0" applyFont="1" applyBorder="1" applyAlignment="1">
      <alignment horizontal="right" indent="2"/>
    </xf>
    <xf numFmtId="0" fontId="41" fillId="0" borderId="29" xfId="0" applyFont="1" applyBorder="1" applyAlignment="1">
      <alignment horizontal="right" indent="2"/>
    </xf>
    <xf numFmtId="0" fontId="41" fillId="0" borderId="30" xfId="0" applyFont="1" applyBorder="1" applyAlignment="1">
      <alignment horizontal="right" indent="2"/>
    </xf>
    <xf numFmtId="0" fontId="41" fillId="52" borderId="0" xfId="139" applyFont="1" applyFill="1" applyAlignment="1">
      <alignment horizontal="left" vertical="top"/>
      <protection/>
    </xf>
    <xf numFmtId="0" fontId="3" fillId="52" borderId="43" xfId="139" applyFont="1" applyFill="1" applyBorder="1" applyAlignment="1">
      <alignment horizontal="left" wrapText="1"/>
      <protection/>
    </xf>
    <xf numFmtId="0" fontId="3" fillId="52" borderId="43" xfId="139" applyFont="1" applyFill="1" applyBorder="1" applyAlignment="1">
      <alignment horizontal="left"/>
      <protection/>
    </xf>
    <xf numFmtId="0" fontId="41" fillId="52" borderId="44" xfId="133" applyFont="1" applyFill="1" applyBorder="1" applyAlignment="1">
      <alignment horizontal="left" vertical="top" wrapText="1"/>
      <protection/>
    </xf>
    <xf numFmtId="0" fontId="41" fillId="52" borderId="45" xfId="133" applyFont="1" applyFill="1" applyBorder="1" applyAlignment="1">
      <alignment horizontal="left" vertical="top" wrapText="1"/>
      <protection/>
    </xf>
    <xf numFmtId="0" fontId="41" fillId="52" borderId="8" xfId="133" applyFont="1" applyFill="1" applyBorder="1" applyAlignment="1">
      <alignment horizontal="left" vertical="top" wrapText="1"/>
      <protection/>
    </xf>
    <xf numFmtId="0" fontId="42" fillId="52" borderId="30" xfId="133" applyFont="1" applyFill="1" applyBorder="1" applyAlignment="1">
      <alignment horizontal="center" vertical="center" wrapText="1"/>
      <protection/>
    </xf>
    <xf numFmtId="0" fontId="42" fillId="52" borderId="29" xfId="133" applyFont="1" applyFill="1" applyBorder="1" applyAlignment="1">
      <alignment horizontal="center" vertical="center" wrapText="1"/>
      <protection/>
    </xf>
    <xf numFmtId="0" fontId="3" fillId="52" borderId="43" xfId="133" applyFont="1" applyFill="1" applyBorder="1" applyAlignment="1">
      <alignment horizontal="left" wrapText="1"/>
      <protection/>
    </xf>
    <xf numFmtId="0" fontId="41" fillId="52" borderId="0" xfId="133" applyFont="1" applyFill="1" applyAlignment="1">
      <alignment horizontal="left" vertical="top" wrapText="1"/>
      <protection/>
    </xf>
    <xf numFmtId="0" fontId="41" fillId="52" borderId="0" xfId="133" applyFont="1" applyFill="1" applyAlignment="1">
      <alignment horizontal="left" vertical="top"/>
      <protection/>
    </xf>
    <xf numFmtId="0" fontId="41" fillId="52" borderId="34" xfId="133" applyFont="1" applyFill="1" applyBorder="1" applyAlignment="1">
      <alignment horizontal="center" vertical="center"/>
      <protection/>
    </xf>
    <xf numFmtId="0" fontId="41" fillId="52" borderId="35" xfId="133" applyFont="1" applyFill="1" applyBorder="1" applyAlignment="1">
      <alignment horizontal="center" vertical="center"/>
      <protection/>
    </xf>
    <xf numFmtId="0" fontId="41" fillId="52" borderId="36" xfId="133" applyFont="1" applyFill="1" applyBorder="1" applyAlignment="1">
      <alignment horizontal="center" vertical="center"/>
      <protection/>
    </xf>
    <xf numFmtId="0" fontId="41" fillId="52" borderId="30" xfId="133" applyFont="1" applyFill="1" applyBorder="1" applyAlignment="1">
      <alignment horizontal="center" vertical="center" wrapText="1"/>
      <protection/>
    </xf>
    <xf numFmtId="0" fontId="41" fillId="52" borderId="27" xfId="133" applyFont="1" applyFill="1" applyBorder="1" applyAlignment="1">
      <alignment horizontal="center" vertical="center" wrapText="1"/>
      <protection/>
    </xf>
    <xf numFmtId="0" fontId="3" fillId="52" borderId="0" xfId="133" applyFont="1" applyFill="1" applyBorder="1" applyAlignment="1">
      <alignment horizontal="left" wrapText="1"/>
      <protection/>
    </xf>
    <xf numFmtId="0" fontId="41" fillId="52" borderId="46" xfId="133" applyFont="1" applyFill="1" applyBorder="1" applyAlignment="1">
      <alignment horizontal="center" vertical="center" wrapText="1"/>
      <protection/>
    </xf>
    <xf numFmtId="0" fontId="41" fillId="52" borderId="47" xfId="133" applyFont="1" applyFill="1" applyBorder="1" applyAlignment="1">
      <alignment horizontal="center" vertical="center" wrapText="1"/>
      <protection/>
    </xf>
    <xf numFmtId="0" fontId="85" fillId="0" borderId="0" xfId="141" applyFont="1" applyFill="1" applyBorder="1" applyAlignment="1">
      <alignment horizontal="left" wrapText="1"/>
      <protection/>
    </xf>
    <xf numFmtId="0" fontId="85" fillId="0" borderId="0" xfId="141" applyFont="1" applyFill="1" applyBorder="1" applyAlignment="1">
      <alignment horizontal="left"/>
      <protection/>
    </xf>
    <xf numFmtId="0" fontId="41" fillId="0" borderId="0" xfId="141" applyFont="1" applyAlignment="1">
      <alignment horizontal="center" vertical="top"/>
      <protection/>
    </xf>
    <xf numFmtId="0" fontId="87" fillId="0" borderId="0" xfId="141" applyFont="1" applyFill="1" applyAlignment="1">
      <alignment horizontal="center" vertical="center" wrapText="1"/>
      <protection/>
    </xf>
    <xf numFmtId="0" fontId="3" fillId="0" borderId="0" xfId="0" applyFont="1" applyFill="1" applyAlignment="1">
      <alignment horizontal="center" vertical="center" wrapText="1"/>
    </xf>
    <xf numFmtId="0" fontId="3" fillId="0" borderId="0" xfId="141" applyFont="1" applyAlignment="1">
      <alignment horizontal="center" vertical="center"/>
      <protection/>
    </xf>
    <xf numFmtId="0" fontId="3" fillId="0" borderId="0" xfId="141" applyFont="1" applyBorder="1" applyAlignment="1">
      <alignment horizontal="left" wrapText="1"/>
      <protection/>
    </xf>
    <xf numFmtId="0" fontId="3" fillId="0" borderId="0" xfId="141" applyFont="1" applyBorder="1" applyAlignment="1">
      <alignment horizontal="left"/>
      <protection/>
    </xf>
    <xf numFmtId="0" fontId="41" fillId="0" borderId="0" xfId="141" applyFont="1" applyAlignment="1">
      <alignment horizontal="left" vertical="top"/>
      <protection/>
    </xf>
    <xf numFmtId="176" fontId="3" fillId="0" borderId="34" xfId="158" applyNumberFormat="1" applyFont="1" applyBorder="1" applyAlignment="1">
      <alignment horizontal="center" vertical="center"/>
    </xf>
    <xf numFmtId="176" fontId="3" fillId="0" borderId="35" xfId="158" applyNumberFormat="1" applyFont="1" applyBorder="1" applyAlignment="1">
      <alignment horizontal="center" vertical="center"/>
    </xf>
    <xf numFmtId="176" fontId="3" fillId="0" borderId="36" xfId="158" applyNumberFormat="1" applyFont="1" applyBorder="1" applyAlignment="1">
      <alignment horizontal="center" vertical="center"/>
    </xf>
    <xf numFmtId="0" fontId="41" fillId="52" borderId="0" xfId="132" applyFont="1" applyFill="1" applyAlignment="1">
      <alignment horizontal="left" vertical="top"/>
      <protection/>
    </xf>
    <xf numFmtId="0" fontId="85" fillId="52" borderId="0" xfId="132" applyFont="1" applyFill="1" applyBorder="1" applyAlignment="1">
      <alignment horizontal="right"/>
      <protection/>
    </xf>
    <xf numFmtId="0" fontId="85" fillId="52" borderId="0" xfId="132" applyFont="1" applyFill="1" applyBorder="1" applyAlignment="1">
      <alignment horizontal="center" vertical="center" wrapText="1"/>
      <protection/>
    </xf>
    <xf numFmtId="0" fontId="85" fillId="52" borderId="0" xfId="132" applyFont="1" applyFill="1" applyBorder="1" applyAlignment="1">
      <alignment horizontal="center" vertical="center"/>
      <protection/>
    </xf>
    <xf numFmtId="0" fontId="3" fillId="0" borderId="0" xfId="0" applyFont="1" applyAlignment="1">
      <alignment wrapText="1"/>
    </xf>
    <xf numFmtId="0" fontId="41" fillId="0" borderId="0" xfId="141" applyFont="1" applyAlignment="1">
      <alignment horizontal="left" vertical="center"/>
      <protection/>
    </xf>
    <xf numFmtId="0" fontId="85" fillId="52" borderId="0" xfId="132" applyFont="1" applyFill="1" applyBorder="1" applyAlignment="1">
      <alignment horizontal="center"/>
      <protection/>
    </xf>
  </cellXfs>
  <cellStyles count="181">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6eme niveau" xfId="51"/>
    <cellStyle name="Accent1" xfId="52"/>
    <cellStyle name="Accent2" xfId="53"/>
    <cellStyle name="Accent3" xfId="54"/>
    <cellStyle name="Accent4" xfId="55"/>
    <cellStyle name="Accent5" xfId="56"/>
    <cellStyle name="Accent6" xfId="57"/>
    <cellStyle name="annee semestre" xfId="58"/>
    <cellStyle name="Avertissement" xfId="59"/>
    <cellStyle name="Bad" xfId="60"/>
    <cellStyle name="caché" xfId="61"/>
    <cellStyle name="Calcul" xfId="62"/>
    <cellStyle name="Calculation" xfId="63"/>
    <cellStyle name="cell" xfId="64"/>
    <cellStyle name="Cellule liée" xfId="65"/>
    <cellStyle name="Check Cell" xfId="66"/>
    <cellStyle name="column" xfId="67"/>
    <cellStyle name="Comma  [1]" xfId="68"/>
    <cellStyle name="Comma [0]" xfId="69"/>
    <cellStyle name="Comma [1]" xfId="70"/>
    <cellStyle name="Comma(0)" xfId="71"/>
    <cellStyle name="comma(1)" xfId="72"/>
    <cellStyle name="Comma(3)" xfId="73"/>
    <cellStyle name="Comma[0]" xfId="74"/>
    <cellStyle name="Comma[1]" xfId="75"/>
    <cellStyle name="Comma[2]__" xfId="76"/>
    <cellStyle name="Comma[3]" xfId="77"/>
    <cellStyle name="Comma0" xfId="78"/>
    <cellStyle name="Commentaire 2" xfId="79"/>
    <cellStyle name="Currency [0]" xfId="80"/>
    <cellStyle name="Currency0" xfId="81"/>
    <cellStyle name="Date" xfId="82"/>
    <cellStyle name="données" xfId="83"/>
    <cellStyle name="donnéesbord" xfId="84"/>
    <cellStyle name="En-tête 1" xfId="85"/>
    <cellStyle name="En-tête 2" xfId="86"/>
    <cellStyle name="Entrée" xfId="87"/>
    <cellStyle name="Euro" xfId="88"/>
    <cellStyle name="Euro 2" xfId="89"/>
    <cellStyle name="Euro_2013 - Financement public-privé" xfId="90"/>
    <cellStyle name="Explanatory Text" xfId="91"/>
    <cellStyle name="Financier" xfId="92"/>
    <cellStyle name="Financier0" xfId="93"/>
    <cellStyle name="Fixed" xfId="94"/>
    <cellStyle name="Gd-titre" xfId="95"/>
    <cellStyle name="Good" xfId="96"/>
    <cellStyle name="Grey" xfId="97"/>
    <cellStyle name="Header1" xfId="98"/>
    <cellStyle name="Header2" xfId="99"/>
    <cellStyle name="Heading" xfId="100"/>
    <cellStyle name="Heading 1" xfId="101"/>
    <cellStyle name="Heading 2" xfId="102"/>
    <cellStyle name="Heading 3" xfId="103"/>
    <cellStyle name="Heading 4" xfId="104"/>
    <cellStyle name="Heading1" xfId="105"/>
    <cellStyle name="Heading2" xfId="106"/>
    <cellStyle name="Input" xfId="107"/>
    <cellStyle name="Input [yellow]" xfId="108"/>
    <cellStyle name="Insatisfaisant" xfId="109"/>
    <cellStyle name="level3" xfId="110"/>
    <cellStyle name="Hyperlink" xfId="111"/>
    <cellStyle name="Lien hypertexte 2" xfId="112"/>
    <cellStyle name="Followed Hyperlink" xfId="113"/>
    <cellStyle name="Linked Cell" xfId="114"/>
    <cellStyle name="Microsoft Excel found an error in the formula you entered. Do you want to accept the correction proposed below?&#10;&#10;|&#10;&#10;• To accept the correction, click Yes.&#10;• To close this message and correct the formula yourself, click No." xfId="115"/>
    <cellStyle name="Comma" xfId="116"/>
    <cellStyle name="Comma [0]" xfId="117"/>
    <cellStyle name="Milliers 2" xfId="118"/>
    <cellStyle name="Milliers 2 2" xfId="119"/>
    <cellStyle name="Milliers 3" xfId="120"/>
    <cellStyle name="Milliers 3 2" xfId="121"/>
    <cellStyle name="Milliers 4" xfId="122"/>
    <cellStyle name="Currency" xfId="123"/>
    <cellStyle name="Currency [0]" xfId="124"/>
    <cellStyle name="Monétaire0" xfId="125"/>
    <cellStyle name="Motif" xfId="126"/>
    <cellStyle name="Motif 2" xfId="127"/>
    <cellStyle name="Neutral" xfId="128"/>
    <cellStyle name="Neutre" xfId="129"/>
    <cellStyle name="Normal - Style1" xfId="130"/>
    <cellStyle name="Normal 10" xfId="131"/>
    <cellStyle name="Normal 11" xfId="132"/>
    <cellStyle name="Normal 2" xfId="133"/>
    <cellStyle name="Normal 2 2" xfId="134"/>
    <cellStyle name="Normal 2 2 2" xfId="135"/>
    <cellStyle name="Normal 2 3" xfId="136"/>
    <cellStyle name="Normal 3" xfId="137"/>
    <cellStyle name="Normal 3 2" xfId="138"/>
    <cellStyle name="Normal 4" xfId="139"/>
    <cellStyle name="Normal 4 2" xfId="140"/>
    <cellStyle name="Normal 5" xfId="141"/>
    <cellStyle name="Normal 6" xfId="142"/>
    <cellStyle name="Normal 7" xfId="143"/>
    <cellStyle name="Normal 8" xfId="144"/>
    <cellStyle name="Normal 9" xfId="145"/>
    <cellStyle name="Normal-blank" xfId="146"/>
    <cellStyle name="Normal-bottom" xfId="147"/>
    <cellStyle name="Normal-center" xfId="148"/>
    <cellStyle name="Normal-droit" xfId="149"/>
    <cellStyle name="Normal-droite" xfId="150"/>
    <cellStyle name="Normale_GRC" xfId="151"/>
    <cellStyle name="Normal-top" xfId="152"/>
    <cellStyle name="Note" xfId="153"/>
    <cellStyle name="notes" xfId="154"/>
    <cellStyle name="Output" xfId="155"/>
    <cellStyle name="Percent [2]" xfId="156"/>
    <cellStyle name="Percent" xfId="157"/>
    <cellStyle name="Pourcentage 10" xfId="158"/>
    <cellStyle name="Pourcentage 2" xfId="159"/>
    <cellStyle name="Pourcentage 2 2" xfId="160"/>
    <cellStyle name="Pourcentage 2 3" xfId="161"/>
    <cellStyle name="Pourcentage 3" xfId="162"/>
    <cellStyle name="Pourcentage 4" xfId="163"/>
    <cellStyle name="Pourcentage 5" xfId="164"/>
    <cellStyle name="Pourcentage 6" xfId="165"/>
    <cellStyle name="Pourcentage 7" xfId="166"/>
    <cellStyle name="Pourcentage 8" xfId="167"/>
    <cellStyle name="Pourcentage 9" xfId="168"/>
    <cellStyle name="Satisfaisant" xfId="169"/>
    <cellStyle name="semestre" xfId="170"/>
    <cellStyle name="Snorm" xfId="171"/>
    <cellStyle name="socxn" xfId="172"/>
    <cellStyle name="Sortie" xfId="173"/>
    <cellStyle name="Ss-titre" xfId="174"/>
    <cellStyle name="Stub" xfId="175"/>
    <cellStyle name="Style 1" xfId="176"/>
    <cellStyle name="style1" xfId="177"/>
    <cellStyle name="tête chapitre" xfId="178"/>
    <cellStyle name="TEXT" xfId="179"/>
    <cellStyle name="Texte explicatif" xfId="180"/>
    <cellStyle name="Title" xfId="181"/>
    <cellStyle name="Titre" xfId="182"/>
    <cellStyle name="Titre 1" xfId="183"/>
    <cellStyle name="Titre 2" xfId="184"/>
    <cellStyle name="Titre 3" xfId="185"/>
    <cellStyle name="Titre 4" xfId="186"/>
    <cellStyle name="Top" xfId="187"/>
    <cellStyle name="Total" xfId="188"/>
    <cellStyle name="Totals" xfId="189"/>
    <cellStyle name="Vérification" xfId="190"/>
    <cellStyle name="Virgule fixe" xfId="191"/>
    <cellStyle name="Warning Text" xfId="192"/>
    <cellStyle name="Wrapped" xfId="193"/>
    <cellStyle name="標準_SOCX_JPN97" xfId="1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Taux%20normalis&#233;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6%20-%20Documentation\Chiffres%20cl&#233;s\Chiffres%20cl&#233;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cduc\Local%20Settings\Temporary%20Internet%20Files\OLK147\Tab_SAS_F1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1%20-%20Archives\01%20-%20Archives%20anciens%20agents\Briard%20Karine\GT-SP\2013%2011%20-%20Financement%20retraite\2013%2011%20-%20Structure%20financemen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TR\ouvrage\2018\Fiche%2015%20-%20L'&#226;ge%20moyen%20de%20d&#233;part%20%20&#224;%20la%20retraite%20et%20son%20&#233;volution\pgm%20sas\Taux_retrait&#233;s_&#226;ge_moyen_retraite(ANCETRE)_COR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
      <sheetName val="TX"/>
      <sheetName val="TX_nettes"/>
      <sheetName val="CNAV-MSA"/>
      <sheetName val="SRE"/>
      <sheetName val="CNRACL"/>
      <sheetName val="NS"/>
      <sheetName val="poly"/>
      <sheetName val="PIPA"/>
      <sheetName val="PIPA_2011"/>
      <sheetName val="IP1448"/>
      <sheetName val="txsuperbrut"/>
      <sheetName val="txcot"/>
      <sheetName val="txpoly"/>
      <sheetName val="misc"/>
      <sheetName val="schema"/>
      <sheetName val="2013 11 - Taux normalisés"/>
    </sheetNames>
    <sheetDataSet>
      <sheetData sheetId="1">
        <row r="8">
          <cell r="C8">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MMAIRE"/>
      <sheetName val="Données_base"/>
      <sheetName val="Valeurs"/>
      <sheetName val="Demo"/>
      <sheetName val="Act-Emploi"/>
      <sheetName val="Seniors"/>
      <sheetName val="ProtSociale"/>
      <sheetName val="Dépenses"/>
      <sheetName val="Régimes"/>
      <sheetName val="EpRetraite"/>
      <sheetName val="PteRetraites"/>
      <sheetName val="Carrière"/>
      <sheetName val="Param"/>
      <sheetName val="TauxCot"/>
      <sheetName val="txcot"/>
      <sheetName val="Pensions"/>
      <sheetName val="NiveauVie"/>
      <sheetName val="AgeDépart"/>
      <sheetName val="CNAV"/>
      <sheetName val="Compens"/>
      <sheetName val="Projections"/>
      <sheetName val="Soldes"/>
      <sheetName val="EvolPensions"/>
      <sheetName val="chg"/>
    </sheetNames>
    <sheetDataSet>
      <sheetData sheetId="0">
        <row r="131">
          <cell r="C131">
            <v>6.55957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_tab1"/>
      <sheetName val="tab1MSACAVIter"/>
      <sheetName val="tab1FP"/>
      <sheetName val="histo_ageliq"/>
      <sheetName val="ANCETRE"/>
      <sheetName val="ANCETREb"/>
      <sheetName val="PopFR"/>
      <sheetName val="gg"/>
      <sheetName val="txretr_anc14"/>
      <sheetName val="txretr_anc15"/>
      <sheetName val="txretr_primo"/>
      <sheetName val="txretr_Primo_tsage"/>
      <sheetName val="Graphe2_3.13COR"/>
      <sheetName val="Graphe1_3.17COR"/>
      <sheetName val="Tx_retraite_EEC201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TRO"/>
      <sheetName val="DATA"/>
      <sheetName val="DATA_preg"/>
      <sheetName val="chk_data"/>
      <sheetName val="chk_preg"/>
      <sheetName val="V_preg"/>
      <sheetName val="STRCTR"/>
      <sheetName val="STRCTR_ssC"/>
      <sheetName val="G_BASE"/>
      <sheetName val="cnieg"/>
      <sheetName val="G_CPTR"/>
      <sheetName val="G_GP"/>
      <sheetName val="G_GP_ssC"/>
      <sheetName val="G_TSRGM"/>
      <sheetName val="tempnon-salariés"/>
      <sheetName val="tempFPE"/>
      <sheetName val="CNRACL (2)"/>
      <sheetName val="G_TSRGM_hrz"/>
      <sheetName val="txcot"/>
      <sheetName val="legend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Notice"/>
      <sheetName val="TxRetr(Normalisés)_an"/>
      <sheetName val="TxRetraités(ANCETRE)_années"/>
      <sheetName val="PopTot_année"/>
      <sheetName val="TxRetraités(ANCETRE)_gén"/>
      <sheetName val="PopTot_gén"/>
      <sheetName val="NbRetr(ANCETRE)_année"/>
      <sheetName val="NbNouveauxRetraités(ANCETRE)_an"/>
      <sheetName val="NbRetr(ANCETRE)_gén"/>
      <sheetName val="%NvxRetraités_année"/>
      <sheetName val="TxRetr(normalisés)_gén"/>
      <sheetName val="EIR_gén"/>
      <sheetName val="TxRetraités(OuvrageDREES)_année"/>
    </sheetNames>
    <sheetDataSet>
      <sheetData sheetId="1">
        <row r="6">
          <cell r="U6">
            <v>0.01023111177253496</v>
          </cell>
        </row>
        <row r="7">
          <cell r="U7">
            <v>0.011226478652172944</v>
          </cell>
        </row>
        <row r="8">
          <cell r="U8">
            <v>0.012054602294368146</v>
          </cell>
        </row>
        <row r="9">
          <cell r="U9">
            <v>0.014263777060841282</v>
          </cell>
        </row>
        <row r="10">
          <cell r="U10">
            <v>0.016070850645904505</v>
          </cell>
        </row>
        <row r="11">
          <cell r="U11">
            <v>0.022903594003321887</v>
          </cell>
        </row>
        <row r="12">
          <cell r="U12">
            <v>0.02827234586923759</v>
          </cell>
        </row>
        <row r="13">
          <cell r="U13">
            <v>0.045603440344445065</v>
          </cell>
        </row>
        <row r="14">
          <cell r="U14">
            <v>0.05925142899672818</v>
          </cell>
        </row>
        <row r="15">
          <cell r="U15">
            <v>0.07468515072194784</v>
          </cell>
        </row>
        <row r="16">
          <cell r="U16">
            <v>0.23075744564801282</v>
          </cell>
        </row>
        <row r="17">
          <cell r="U17">
            <v>0.33670428078483555</v>
          </cell>
        </row>
        <row r="18">
          <cell r="U18">
            <v>0.6590547676699086</v>
          </cell>
        </row>
        <row r="19">
          <cell r="U19">
            <v>0.7648990402915733</v>
          </cell>
        </row>
        <row r="20">
          <cell r="U20">
            <v>0.7970130173592164</v>
          </cell>
        </row>
        <row r="21">
          <cell r="U21">
            <v>0.845050707688824</v>
          </cell>
        </row>
        <row r="22">
          <cell r="U22">
            <v>0.9571085650609716</v>
          </cell>
        </row>
        <row r="23">
          <cell r="U23">
            <v>0.9952146997958979</v>
          </cell>
        </row>
        <row r="24">
          <cell r="U24">
            <v>0.9845593846661738</v>
          </cell>
        </row>
        <row r="25">
          <cell r="U25">
            <v>0.9936671361339297</v>
          </cell>
        </row>
        <row r="26">
          <cell r="U26">
            <v>0.9920576226117797</v>
          </cell>
        </row>
        <row r="28">
          <cell r="U28">
            <v>0.007296977834554361</v>
          </cell>
        </row>
        <row r="29">
          <cell r="U29">
            <v>0.007994520725361092</v>
          </cell>
        </row>
        <row r="30">
          <cell r="U30">
            <v>0.0083854627801513</v>
          </cell>
        </row>
        <row r="31">
          <cell r="U31">
            <v>0.011185766734231502</v>
          </cell>
        </row>
        <row r="32">
          <cell r="U32">
            <v>0.012130076386110675</v>
          </cell>
        </row>
        <row r="33">
          <cell r="U33">
            <v>0.01692601729250276</v>
          </cell>
        </row>
        <row r="34">
          <cell r="U34">
            <v>0.019806300580077298</v>
          </cell>
        </row>
        <row r="35">
          <cell r="U35">
            <v>0.03689088300621843</v>
          </cell>
        </row>
        <row r="36">
          <cell r="U36">
            <v>0.048915696702519544</v>
          </cell>
        </row>
        <row r="37">
          <cell r="U37">
            <v>0.06531075194454834</v>
          </cell>
        </row>
        <row r="38">
          <cell r="U38">
            <v>0.1697161994813753</v>
          </cell>
        </row>
        <row r="39">
          <cell r="U39">
            <v>0.2518674288780755</v>
          </cell>
        </row>
        <row r="40">
          <cell r="U40">
            <v>0.6265917586163802</v>
          </cell>
        </row>
        <row r="41">
          <cell r="U41">
            <v>0.7422286812282661</v>
          </cell>
        </row>
        <row r="42">
          <cell r="U42">
            <v>0.775721202356509</v>
          </cell>
        </row>
        <row r="43">
          <cell r="U43">
            <v>0.8210922255447377</v>
          </cell>
        </row>
        <row r="44">
          <cell r="U44">
            <v>0.9615312282667495</v>
          </cell>
        </row>
        <row r="45">
          <cell r="U45">
            <v>1</v>
          </cell>
        </row>
        <row r="46">
          <cell r="U46">
            <v>0.9900136500371369</v>
          </cell>
        </row>
        <row r="47">
          <cell r="U47">
            <v>0.9991278046968577</v>
          </cell>
        </row>
        <row r="48">
          <cell r="U48">
            <v>0.9968539244266634</v>
          </cell>
        </row>
        <row r="50">
          <cell r="U50">
            <v>0.013257618123133832</v>
          </cell>
        </row>
        <row r="51">
          <cell r="U51">
            <v>0.014547855623318682</v>
          </cell>
        </row>
        <row r="52">
          <cell r="U52">
            <v>0.015823135995167766</v>
          </cell>
        </row>
        <row r="53">
          <cell r="U53">
            <v>0.01742678691139085</v>
          </cell>
        </row>
        <row r="54">
          <cell r="U54">
            <v>0.02013470213239594</v>
          </cell>
        </row>
        <row r="55">
          <cell r="U55">
            <v>0.029101350320639107</v>
          </cell>
        </row>
        <row r="56">
          <cell r="U56">
            <v>0.03705980624534957</v>
          </cell>
        </row>
        <row r="57">
          <cell r="U57">
            <v>0.054662888402146365</v>
          </cell>
        </row>
        <row r="58">
          <cell r="U58">
            <v>0.07011148471781263</v>
          </cell>
        </row>
        <row r="59">
          <cell r="U59">
            <v>0.08463921718683462</v>
          </cell>
        </row>
        <row r="60">
          <cell r="U60">
            <v>0.2954999971619994</v>
          </cell>
        </row>
        <row r="61">
          <cell r="U61">
            <v>0.42695466051651</v>
          </cell>
        </row>
        <row r="62">
          <cell r="U62">
            <v>0.6947931321151948</v>
          </cell>
        </row>
        <row r="63">
          <cell r="U63">
            <v>0.7909119082092555</v>
          </cell>
        </row>
        <row r="64">
          <cell r="U64">
            <v>0.8215850877694019</v>
          </cell>
        </row>
        <row r="65">
          <cell r="U65">
            <v>0.8728936521042998</v>
          </cell>
        </row>
        <row r="66">
          <cell r="U66">
            <v>0.9549577882200444</v>
          </cell>
        </row>
        <row r="67">
          <cell r="U67">
            <v>0.9898410867867793</v>
          </cell>
        </row>
        <row r="68">
          <cell r="U68">
            <v>0.9818188127466236</v>
          </cell>
        </row>
        <row r="69">
          <cell r="U69">
            <v>0.9912641497898823</v>
          </cell>
        </row>
        <row r="70">
          <cell r="U70">
            <v>0.9904471079261229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O38"/>
  <sheetViews>
    <sheetView showGridLines="0" zoomScaleSheetLayoutView="120" zoomScalePageLayoutView="0" workbookViewId="0" topLeftCell="A1">
      <selection activeCell="B20" sqref="B20:L20"/>
    </sheetView>
  </sheetViews>
  <sheetFormatPr defaultColWidth="11.421875" defaultRowHeight="12.75"/>
  <cols>
    <col min="1" max="1" width="3.28125" style="105" customWidth="1"/>
    <col min="2" max="2" width="27.140625" style="105" customWidth="1"/>
    <col min="3" max="12" width="9.00390625" style="105" customWidth="1"/>
    <col min="13" max="241" width="11.421875" style="105" customWidth="1"/>
    <col min="242" max="242" width="28.140625" style="105" customWidth="1"/>
    <col min="243" max="16384" width="11.421875" style="105" customWidth="1"/>
  </cols>
  <sheetData>
    <row r="2" spans="2:12" ht="11.25">
      <c r="B2" s="130" t="s">
        <v>66</v>
      </c>
      <c r="C2" s="130"/>
      <c r="D2" s="130"/>
      <c r="E2" s="130"/>
      <c r="F2" s="130"/>
      <c r="G2" s="130"/>
      <c r="H2" s="130"/>
      <c r="I2" s="130"/>
      <c r="J2" s="130"/>
      <c r="K2" s="130"/>
      <c r="L2" s="130"/>
    </row>
    <row r="3" ht="12" customHeight="1">
      <c r="L3" s="106" t="s">
        <v>23</v>
      </c>
    </row>
    <row r="4" spans="2:12" ht="22.5">
      <c r="B4" s="107"/>
      <c r="C4" s="108" t="s">
        <v>35</v>
      </c>
      <c r="D4" s="108" t="s">
        <v>4</v>
      </c>
      <c r="E4" s="108" t="s">
        <v>5</v>
      </c>
      <c r="F4" s="108" t="s">
        <v>1</v>
      </c>
      <c r="G4" s="108" t="s">
        <v>6</v>
      </c>
      <c r="H4" s="108" t="s">
        <v>39</v>
      </c>
      <c r="I4" s="108" t="s">
        <v>40</v>
      </c>
      <c r="J4" s="108" t="s">
        <v>2</v>
      </c>
      <c r="K4" s="108" t="s">
        <v>7</v>
      </c>
      <c r="L4" s="108" t="s">
        <v>0</v>
      </c>
    </row>
    <row r="5" spans="2:12" ht="15.75" customHeight="1">
      <c r="B5" s="109" t="s">
        <v>16</v>
      </c>
      <c r="C5" s="124" t="s">
        <v>71</v>
      </c>
      <c r="D5" s="124" t="s">
        <v>71</v>
      </c>
      <c r="E5" s="124" t="s">
        <v>71</v>
      </c>
      <c r="F5" s="124">
        <v>16</v>
      </c>
      <c r="G5" s="124">
        <v>8</v>
      </c>
      <c r="H5" s="124">
        <v>37</v>
      </c>
      <c r="I5" s="124">
        <v>16</v>
      </c>
      <c r="J5" s="124">
        <v>5</v>
      </c>
      <c r="K5" s="124">
        <v>18</v>
      </c>
      <c r="L5" s="124">
        <v>100</v>
      </c>
    </row>
    <row r="6" spans="2:12" ht="15" customHeight="1">
      <c r="B6" s="110" t="s">
        <v>17</v>
      </c>
      <c r="C6" s="125" t="s">
        <v>71</v>
      </c>
      <c r="D6" s="125" t="s">
        <v>71</v>
      </c>
      <c r="E6" s="125" t="s">
        <v>71</v>
      </c>
      <c r="F6" s="125">
        <v>16</v>
      </c>
      <c r="G6" s="125">
        <v>9</v>
      </c>
      <c r="H6" s="125">
        <v>32</v>
      </c>
      <c r="I6" s="125">
        <v>13</v>
      </c>
      <c r="J6" s="125">
        <v>5</v>
      </c>
      <c r="K6" s="125">
        <v>25</v>
      </c>
      <c r="L6" s="125">
        <v>100</v>
      </c>
    </row>
    <row r="7" spans="2:12" ht="15" customHeight="1">
      <c r="B7" s="110" t="s">
        <v>19</v>
      </c>
      <c r="C7" s="125" t="s">
        <v>71</v>
      </c>
      <c r="D7" s="125" t="s">
        <v>71</v>
      </c>
      <c r="E7" s="125" t="s">
        <v>71</v>
      </c>
      <c r="F7" s="125">
        <v>16</v>
      </c>
      <c r="G7" s="125">
        <v>11</v>
      </c>
      <c r="H7" s="125">
        <v>33</v>
      </c>
      <c r="I7" s="125">
        <v>18</v>
      </c>
      <c r="J7" s="125">
        <v>5</v>
      </c>
      <c r="K7" s="125">
        <v>17</v>
      </c>
      <c r="L7" s="125">
        <v>100</v>
      </c>
    </row>
    <row r="8" spans="2:12" ht="15" customHeight="1">
      <c r="B8" s="110" t="s">
        <v>81</v>
      </c>
      <c r="C8" s="125" t="s">
        <v>71</v>
      </c>
      <c r="D8" s="125" t="s">
        <v>71</v>
      </c>
      <c r="E8" s="125" t="s">
        <v>71</v>
      </c>
      <c r="F8" s="125">
        <v>11</v>
      </c>
      <c r="G8" s="125">
        <v>7</v>
      </c>
      <c r="H8" s="125">
        <v>28</v>
      </c>
      <c r="I8" s="125">
        <v>15</v>
      </c>
      <c r="J8" s="125">
        <v>5</v>
      </c>
      <c r="K8" s="125">
        <v>35</v>
      </c>
      <c r="L8" s="125">
        <v>100</v>
      </c>
    </row>
    <row r="9" spans="2:12" ht="15" customHeight="1">
      <c r="B9" s="110" t="s">
        <v>98</v>
      </c>
      <c r="C9" s="125">
        <v>2</v>
      </c>
      <c r="D9" s="125">
        <v>1</v>
      </c>
      <c r="E9" s="125">
        <v>10</v>
      </c>
      <c r="F9" s="125">
        <v>11</v>
      </c>
      <c r="G9" s="125">
        <v>10</v>
      </c>
      <c r="H9" s="125">
        <v>26</v>
      </c>
      <c r="I9" s="125">
        <v>23</v>
      </c>
      <c r="J9" s="125">
        <v>7</v>
      </c>
      <c r="K9" s="125">
        <v>10</v>
      </c>
      <c r="L9" s="125">
        <v>100</v>
      </c>
    </row>
    <row r="10" spans="2:12" ht="15" customHeight="1">
      <c r="B10" s="110" t="s">
        <v>99</v>
      </c>
      <c r="C10" s="125">
        <v>78</v>
      </c>
      <c r="D10" s="125">
        <v>4</v>
      </c>
      <c r="E10" s="125">
        <v>17</v>
      </c>
      <c r="F10" s="125" t="s">
        <v>71</v>
      </c>
      <c r="G10" s="125" t="s">
        <v>71</v>
      </c>
      <c r="H10" s="125">
        <v>1</v>
      </c>
      <c r="I10" s="125" t="s">
        <v>71</v>
      </c>
      <c r="J10" s="125" t="s">
        <v>71</v>
      </c>
      <c r="K10" s="125" t="s">
        <v>71</v>
      </c>
      <c r="L10" s="125">
        <v>100</v>
      </c>
    </row>
    <row r="11" spans="2:14" ht="15" customHeight="1">
      <c r="B11" s="110" t="s">
        <v>100</v>
      </c>
      <c r="C11" s="125" t="s">
        <v>71</v>
      </c>
      <c r="D11" s="125" t="s">
        <v>71</v>
      </c>
      <c r="E11" s="125">
        <v>14</v>
      </c>
      <c r="F11" s="125">
        <v>18</v>
      </c>
      <c r="G11" s="125">
        <v>14</v>
      </c>
      <c r="H11" s="125">
        <v>24</v>
      </c>
      <c r="I11" s="125">
        <v>18</v>
      </c>
      <c r="J11" s="125">
        <v>5</v>
      </c>
      <c r="K11" s="125">
        <v>7</v>
      </c>
      <c r="L11" s="125">
        <v>100</v>
      </c>
      <c r="N11" s="105" t="s">
        <v>38</v>
      </c>
    </row>
    <row r="12" spans="2:12" ht="15" customHeight="1">
      <c r="B12" s="110" t="s">
        <v>3</v>
      </c>
      <c r="C12" s="125" t="s">
        <v>71</v>
      </c>
      <c r="D12" s="125" t="s">
        <v>71</v>
      </c>
      <c r="E12" s="125" t="s">
        <v>71</v>
      </c>
      <c r="F12" s="125">
        <v>3</v>
      </c>
      <c r="G12" s="125">
        <v>26</v>
      </c>
      <c r="H12" s="125">
        <v>13</v>
      </c>
      <c r="I12" s="125">
        <v>35</v>
      </c>
      <c r="J12" s="125">
        <v>4</v>
      </c>
      <c r="K12" s="125">
        <v>19</v>
      </c>
      <c r="L12" s="125">
        <v>100</v>
      </c>
    </row>
    <row r="13" spans="2:12" ht="15" customHeight="1">
      <c r="B13" s="110" t="s">
        <v>44</v>
      </c>
      <c r="C13" s="125" t="s">
        <v>71</v>
      </c>
      <c r="D13" s="125" t="s">
        <v>71</v>
      </c>
      <c r="E13" s="125" t="s">
        <v>71</v>
      </c>
      <c r="F13" s="125">
        <v>1</v>
      </c>
      <c r="G13" s="125">
        <v>2</v>
      </c>
      <c r="H13" s="125">
        <v>13</v>
      </c>
      <c r="I13" s="125">
        <v>16</v>
      </c>
      <c r="J13" s="125">
        <v>10</v>
      </c>
      <c r="K13" s="125">
        <v>57</v>
      </c>
      <c r="L13" s="125">
        <v>100</v>
      </c>
    </row>
    <row r="14" spans="2:12" ht="15" customHeight="1">
      <c r="B14" s="110" t="s">
        <v>20</v>
      </c>
      <c r="C14" s="125">
        <v>13</v>
      </c>
      <c r="D14" s="125">
        <v>9</v>
      </c>
      <c r="E14" s="125">
        <v>65</v>
      </c>
      <c r="F14" s="125">
        <v>6</v>
      </c>
      <c r="G14" s="125">
        <v>3</v>
      </c>
      <c r="H14" s="125">
        <v>2</v>
      </c>
      <c r="I14" s="125">
        <v>2</v>
      </c>
      <c r="J14" s="125">
        <v>1</v>
      </c>
      <c r="K14" s="125" t="s">
        <v>71</v>
      </c>
      <c r="L14" s="125">
        <v>100</v>
      </c>
    </row>
    <row r="15" spans="2:12" ht="15" customHeight="1">
      <c r="B15" s="110" t="s">
        <v>21</v>
      </c>
      <c r="C15" s="125">
        <v>8</v>
      </c>
      <c r="D15" s="125">
        <v>19</v>
      </c>
      <c r="E15" s="125">
        <v>33</v>
      </c>
      <c r="F15" s="125">
        <v>13</v>
      </c>
      <c r="G15" s="125">
        <v>10</v>
      </c>
      <c r="H15" s="125">
        <v>7</v>
      </c>
      <c r="I15" s="125">
        <v>6</v>
      </c>
      <c r="J15" s="125">
        <v>2</v>
      </c>
      <c r="K15" s="125">
        <v>2</v>
      </c>
      <c r="L15" s="125">
        <v>100</v>
      </c>
    </row>
    <row r="16" spans="2:12" ht="15" customHeight="1">
      <c r="B16" s="110" t="s">
        <v>22</v>
      </c>
      <c r="C16" s="125">
        <v>46</v>
      </c>
      <c r="D16" s="125">
        <v>12</v>
      </c>
      <c r="E16" s="125">
        <v>24</v>
      </c>
      <c r="F16" s="125">
        <v>7</v>
      </c>
      <c r="G16" s="125">
        <v>5</v>
      </c>
      <c r="H16" s="125">
        <v>3</v>
      </c>
      <c r="I16" s="125">
        <v>1</v>
      </c>
      <c r="J16" s="125">
        <v>2</v>
      </c>
      <c r="K16" s="125" t="s">
        <v>71</v>
      </c>
      <c r="L16" s="125">
        <v>100</v>
      </c>
    </row>
    <row r="17" spans="2:12" ht="15" customHeight="1">
      <c r="B17" s="110" t="s">
        <v>43</v>
      </c>
      <c r="C17" s="126" t="s">
        <v>71</v>
      </c>
      <c r="D17" s="126" t="s">
        <v>71</v>
      </c>
      <c r="E17" s="126" t="s">
        <v>71</v>
      </c>
      <c r="F17" s="126">
        <v>3</v>
      </c>
      <c r="G17" s="126">
        <v>2</v>
      </c>
      <c r="H17" s="126">
        <v>29</v>
      </c>
      <c r="I17" s="126">
        <v>20</v>
      </c>
      <c r="J17" s="126">
        <v>23</v>
      </c>
      <c r="K17" s="126">
        <v>23</v>
      </c>
      <c r="L17" s="126">
        <v>100</v>
      </c>
    </row>
    <row r="18" spans="2:12" ht="33.75" customHeight="1">
      <c r="B18" s="123" t="s">
        <v>102</v>
      </c>
      <c r="C18" s="127" t="s">
        <v>82</v>
      </c>
      <c r="D18" s="127" t="s">
        <v>71</v>
      </c>
      <c r="E18" s="127" t="s">
        <v>83</v>
      </c>
      <c r="F18" s="127" t="s">
        <v>84</v>
      </c>
      <c r="G18" s="127" t="s">
        <v>85</v>
      </c>
      <c r="H18" s="127" t="s">
        <v>86</v>
      </c>
      <c r="I18" s="127" t="s">
        <v>87</v>
      </c>
      <c r="J18" s="127" t="s">
        <v>88</v>
      </c>
      <c r="K18" s="127" t="s">
        <v>89</v>
      </c>
      <c r="L18" s="127" t="s">
        <v>90</v>
      </c>
    </row>
    <row r="19" spans="2:12" ht="30" customHeight="1">
      <c r="B19" s="123" t="s">
        <v>101</v>
      </c>
      <c r="C19" s="127" t="s">
        <v>82</v>
      </c>
      <c r="D19" s="127" t="s">
        <v>71</v>
      </c>
      <c r="E19" s="127" t="s">
        <v>83</v>
      </c>
      <c r="F19" s="127" t="s">
        <v>87</v>
      </c>
      <c r="G19" s="127" t="s">
        <v>91</v>
      </c>
      <c r="H19" s="127" t="s">
        <v>92</v>
      </c>
      <c r="I19" s="127" t="s">
        <v>93</v>
      </c>
      <c r="J19" s="127" t="s">
        <v>88</v>
      </c>
      <c r="K19" s="127" t="s">
        <v>84</v>
      </c>
      <c r="L19" s="127" t="s">
        <v>90</v>
      </c>
    </row>
    <row r="20" spans="2:12" ht="85.5" customHeight="1">
      <c r="B20" s="131" t="s">
        <v>113</v>
      </c>
      <c r="C20" s="132"/>
      <c r="D20" s="132"/>
      <c r="E20" s="132"/>
      <c r="F20" s="132"/>
      <c r="G20" s="132"/>
      <c r="H20" s="132"/>
      <c r="I20" s="132"/>
      <c r="J20" s="132"/>
      <c r="K20" s="132"/>
      <c r="L20" s="132"/>
    </row>
    <row r="21" spans="7:9" ht="11.25">
      <c r="G21" s="111"/>
      <c r="H21" s="112"/>
      <c r="I21" s="111"/>
    </row>
    <row r="22" spans="3:10" ht="11.25">
      <c r="C22" s="113"/>
      <c r="D22" s="113"/>
      <c r="E22" s="113"/>
      <c r="F22" s="113"/>
      <c r="G22" s="113"/>
      <c r="H22" s="113"/>
      <c r="I22" s="113"/>
      <c r="J22" s="113"/>
    </row>
    <row r="23" spans="3:10" ht="11.25">
      <c r="C23" s="113"/>
      <c r="D23" s="113"/>
      <c r="E23" s="113"/>
      <c r="F23" s="113"/>
      <c r="G23" s="113"/>
      <c r="H23" s="113"/>
      <c r="I23" s="113"/>
      <c r="J23" s="113"/>
    </row>
    <row r="24" spans="3:6" ht="11.25">
      <c r="C24" s="111"/>
      <c r="D24" s="111"/>
      <c r="E24" s="114"/>
      <c r="F24" s="111"/>
    </row>
    <row r="25" spans="3:8" ht="11.25">
      <c r="C25" s="111"/>
      <c r="H25" s="111"/>
    </row>
    <row r="26" spans="3:9" ht="11.25">
      <c r="C26" s="111"/>
      <c r="H26" s="111"/>
      <c r="I26" s="111"/>
    </row>
    <row r="29" spans="7:8" ht="11.25">
      <c r="G29" s="115"/>
      <c r="H29" s="115"/>
    </row>
    <row r="33" spans="7:8" ht="11.25">
      <c r="G33" s="111"/>
      <c r="H33" s="111"/>
    </row>
    <row r="34" spans="7:8" ht="11.25">
      <c r="G34" s="111"/>
      <c r="H34" s="111"/>
    </row>
    <row r="35" spans="7:8" ht="11.25">
      <c r="G35" s="111"/>
      <c r="H35" s="111"/>
    </row>
    <row r="36" spans="4:8" ht="11.25">
      <c r="D36" s="114"/>
      <c r="E36" s="111"/>
      <c r="G36" s="111"/>
      <c r="H36" s="111"/>
    </row>
    <row r="37" ht="11.25">
      <c r="D37" s="114"/>
    </row>
    <row r="38" spans="4:15" ht="11.25">
      <c r="D38" s="114"/>
      <c r="O38" s="105" t="s">
        <v>38</v>
      </c>
    </row>
  </sheetData>
  <sheetProtection/>
  <mergeCells count="2">
    <mergeCell ref="B2:L2"/>
    <mergeCell ref="B20:L20"/>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C23"/>
  <sheetViews>
    <sheetView showGridLines="0" zoomScalePageLayoutView="0" workbookViewId="0" topLeftCell="A1">
      <selection activeCell="N35" sqref="N35:N36"/>
    </sheetView>
  </sheetViews>
  <sheetFormatPr defaultColWidth="10.8515625" defaultRowHeight="12.75"/>
  <cols>
    <col min="1" max="1" width="10.8515625" style="14" customWidth="1"/>
    <col min="2" max="6" width="6.140625" style="14" bestFit="1" customWidth="1"/>
    <col min="7" max="7" width="7.00390625" style="14" bestFit="1" customWidth="1"/>
    <col min="8" max="9" width="6.140625" style="14" bestFit="1" customWidth="1"/>
    <col min="10" max="11" width="7.00390625" style="14" bestFit="1" customWidth="1"/>
    <col min="12" max="13" width="6.140625" style="14" bestFit="1" customWidth="1"/>
    <col min="14" max="16" width="10.8515625" style="14" customWidth="1"/>
    <col min="17" max="18" width="6.140625" style="14" bestFit="1" customWidth="1"/>
    <col min="19" max="19" width="6.140625" style="14" customWidth="1"/>
    <col min="20" max="21" width="6.140625" style="14" bestFit="1" customWidth="1"/>
    <col min="22" max="22" width="7.00390625" style="14" bestFit="1" customWidth="1"/>
    <col min="23" max="24" width="6.140625" style="14" bestFit="1" customWidth="1"/>
    <col min="25" max="26" width="7.00390625" style="14" bestFit="1" customWidth="1"/>
    <col min="27" max="27" width="6.140625" style="14" customWidth="1"/>
    <col min="28" max="28" width="6.140625" style="14" bestFit="1" customWidth="1"/>
    <col min="29" max="16384" width="10.8515625" style="14" customWidth="1"/>
  </cols>
  <sheetData>
    <row r="1" spans="1:29" ht="15" customHeight="1">
      <c r="A1" s="13" t="s">
        <v>64</v>
      </c>
      <c r="B1" s="13"/>
      <c r="C1" s="13"/>
      <c r="D1" s="13"/>
      <c r="E1" s="13"/>
      <c r="F1" s="13"/>
      <c r="G1" s="13"/>
      <c r="H1" s="13"/>
      <c r="I1" s="13"/>
      <c r="J1" s="13"/>
      <c r="K1" s="13"/>
      <c r="L1" s="13"/>
      <c r="M1" s="13"/>
      <c r="N1" s="13"/>
      <c r="O1" s="13"/>
      <c r="P1" s="13" t="s">
        <v>65</v>
      </c>
      <c r="Q1" s="13"/>
      <c r="R1" s="13"/>
      <c r="S1" s="13"/>
      <c r="T1" s="13"/>
      <c r="U1" s="13"/>
      <c r="V1" s="13"/>
      <c r="W1" s="13"/>
      <c r="X1" s="13"/>
      <c r="Y1" s="13"/>
      <c r="Z1" s="13"/>
      <c r="AA1" s="13"/>
      <c r="AB1" s="13"/>
      <c r="AC1" s="13"/>
    </row>
    <row r="2" spans="1:28" ht="11.25">
      <c r="A2" s="7"/>
      <c r="B2" s="162"/>
      <c r="C2" s="162"/>
      <c r="D2" s="162"/>
      <c r="E2" s="162"/>
      <c r="F2" s="162"/>
      <c r="G2" s="162"/>
      <c r="H2" s="162"/>
      <c r="I2" s="15"/>
      <c r="J2" s="15"/>
      <c r="K2" s="15"/>
      <c r="L2" s="15"/>
      <c r="M2" s="15"/>
      <c r="P2" s="7"/>
      <c r="Q2" s="162"/>
      <c r="R2" s="162"/>
      <c r="S2" s="162"/>
      <c r="T2" s="162"/>
      <c r="U2" s="162"/>
      <c r="V2" s="162"/>
      <c r="W2" s="162"/>
      <c r="X2" s="15"/>
      <c r="Y2" s="15"/>
      <c r="Z2" s="15"/>
      <c r="AA2" s="15"/>
      <c r="AB2" s="15"/>
    </row>
    <row r="3" spans="1:28" ht="11.25">
      <c r="A3" s="8"/>
      <c r="B3" s="16">
        <v>1928</v>
      </c>
      <c r="C3" s="16">
        <v>1930</v>
      </c>
      <c r="D3" s="16">
        <v>1932</v>
      </c>
      <c r="E3" s="16">
        <v>1934</v>
      </c>
      <c r="F3" s="16">
        <v>1936</v>
      </c>
      <c r="G3" s="16">
        <v>1938</v>
      </c>
      <c r="H3" s="16">
        <v>1940</v>
      </c>
      <c r="I3" s="16">
        <v>1942</v>
      </c>
      <c r="J3" s="16">
        <v>1944</v>
      </c>
      <c r="K3" s="16">
        <v>1946</v>
      </c>
      <c r="L3" s="16">
        <v>1948</v>
      </c>
      <c r="M3" s="16">
        <v>1950</v>
      </c>
      <c r="P3" s="8"/>
      <c r="Q3" s="16">
        <v>1928</v>
      </c>
      <c r="R3" s="16">
        <v>1930</v>
      </c>
      <c r="S3" s="16">
        <v>1932</v>
      </c>
      <c r="T3" s="16">
        <v>1934</v>
      </c>
      <c r="U3" s="16">
        <v>1936</v>
      </c>
      <c r="V3" s="16">
        <v>1938</v>
      </c>
      <c r="W3" s="16">
        <v>1940</v>
      </c>
      <c r="X3" s="16">
        <v>1942</v>
      </c>
      <c r="Y3" s="16">
        <v>1944</v>
      </c>
      <c r="Z3" s="16">
        <v>1946</v>
      </c>
      <c r="AA3" s="16">
        <v>1948</v>
      </c>
      <c r="AB3" s="16">
        <v>1950</v>
      </c>
    </row>
    <row r="4" spans="1:28" ht="11.25">
      <c r="A4" s="9" t="s">
        <v>48</v>
      </c>
      <c r="B4" s="4">
        <v>2035.06</v>
      </c>
      <c r="C4" s="4">
        <v>3548.32</v>
      </c>
      <c r="D4" s="4">
        <v>5208.62</v>
      </c>
      <c r="E4" s="4">
        <v>5603.42</v>
      </c>
      <c r="F4" s="4">
        <v>6096.99</v>
      </c>
      <c r="G4" s="4">
        <v>6438.61</v>
      </c>
      <c r="H4" s="4">
        <v>5682.97</v>
      </c>
      <c r="I4" s="4">
        <v>6142.48</v>
      </c>
      <c r="J4" s="4">
        <v>7546.1</v>
      </c>
      <c r="K4" s="4">
        <v>12458.07</v>
      </c>
      <c r="L4" s="4">
        <v>13865.54</v>
      </c>
      <c r="M4" s="4">
        <v>10948.17</v>
      </c>
      <c r="P4" s="9" t="s">
        <v>48</v>
      </c>
      <c r="Q4" s="4">
        <v>1588.83</v>
      </c>
      <c r="R4" s="4">
        <v>2052.16</v>
      </c>
      <c r="S4" s="4">
        <v>2509.1</v>
      </c>
      <c r="T4" s="4">
        <v>2839.72</v>
      </c>
      <c r="U4" s="4">
        <v>3969.09</v>
      </c>
      <c r="V4" s="4">
        <v>4223.35</v>
      </c>
      <c r="W4" s="4">
        <v>5245.85</v>
      </c>
      <c r="X4" s="4">
        <v>4906.08</v>
      </c>
      <c r="Y4" s="4">
        <v>5085.23</v>
      </c>
      <c r="Z4" s="4">
        <v>7025.06</v>
      </c>
      <c r="AA4" s="4">
        <v>7368.34</v>
      </c>
      <c r="AB4" s="4">
        <v>8496.29</v>
      </c>
    </row>
    <row r="5" spans="1:28" ht="11.25">
      <c r="A5" s="10" t="s">
        <v>11</v>
      </c>
      <c r="B5" s="3">
        <v>3429.94</v>
      </c>
      <c r="C5" s="3">
        <v>4288.96</v>
      </c>
      <c r="D5" s="3">
        <v>5819.94</v>
      </c>
      <c r="E5" s="3">
        <v>7120.42</v>
      </c>
      <c r="F5" s="3">
        <v>8158.17</v>
      </c>
      <c r="G5" s="3">
        <v>8996.25</v>
      </c>
      <c r="H5" s="3">
        <v>9675.34</v>
      </c>
      <c r="I5" s="3">
        <v>11398.32</v>
      </c>
      <c r="J5" s="3">
        <v>12279.54</v>
      </c>
      <c r="K5" s="3">
        <v>16635.53</v>
      </c>
      <c r="L5" s="3">
        <v>16304.85</v>
      </c>
      <c r="M5" s="3">
        <v>15970.28</v>
      </c>
      <c r="P5" s="10" t="s">
        <v>11</v>
      </c>
      <c r="Q5" s="3">
        <v>1581.44</v>
      </c>
      <c r="R5" s="3">
        <v>2733.33</v>
      </c>
      <c r="S5" s="3">
        <v>3415.3</v>
      </c>
      <c r="T5" s="3">
        <v>3504.37</v>
      </c>
      <c r="U5" s="3">
        <v>4016.62</v>
      </c>
      <c r="V5" s="3">
        <v>6394.64</v>
      </c>
      <c r="W5" s="3">
        <v>5418.22</v>
      </c>
      <c r="X5" s="3">
        <v>7482.11</v>
      </c>
      <c r="Y5" s="3">
        <v>7974.24</v>
      </c>
      <c r="Z5" s="3">
        <v>11562.57</v>
      </c>
      <c r="AA5" s="3">
        <v>13383.04</v>
      </c>
      <c r="AB5" s="3">
        <v>12230.38</v>
      </c>
    </row>
    <row r="6" spans="1:28" ht="11.25">
      <c r="A6" s="11" t="s">
        <v>12</v>
      </c>
      <c r="B6" s="3">
        <v>1035.32</v>
      </c>
      <c r="C6" s="3">
        <v>2276.86</v>
      </c>
      <c r="D6" s="3">
        <v>3183.68</v>
      </c>
      <c r="E6" s="3">
        <v>3460.52</v>
      </c>
      <c r="F6" s="3">
        <v>4579.11</v>
      </c>
      <c r="G6" s="3">
        <v>4511</v>
      </c>
      <c r="H6" s="3">
        <v>4494.97</v>
      </c>
      <c r="I6" s="3">
        <v>4379.1</v>
      </c>
      <c r="J6" s="3">
        <v>13498.63</v>
      </c>
      <c r="K6" s="3">
        <v>52075.05</v>
      </c>
      <c r="L6" s="3">
        <v>76994.23</v>
      </c>
      <c r="M6" s="3">
        <v>79575.29</v>
      </c>
      <c r="P6" s="11" t="s">
        <v>12</v>
      </c>
      <c r="Q6" s="3">
        <v>3153.71</v>
      </c>
      <c r="R6" s="3">
        <v>4391.84</v>
      </c>
      <c r="S6" s="3">
        <v>3642.4</v>
      </c>
      <c r="T6" s="3">
        <v>5745.69</v>
      </c>
      <c r="U6" s="3">
        <v>5395.81</v>
      </c>
      <c r="V6" s="3">
        <v>6237.88</v>
      </c>
      <c r="W6" s="3">
        <v>6066.09</v>
      </c>
      <c r="X6" s="3">
        <v>6368.11</v>
      </c>
      <c r="Y6" s="3">
        <v>9451.93</v>
      </c>
      <c r="Z6" s="3">
        <v>21027.84</v>
      </c>
      <c r="AA6" s="3">
        <v>30578.91</v>
      </c>
      <c r="AB6" s="3">
        <v>32582.15</v>
      </c>
    </row>
    <row r="7" spans="1:28" ht="11.25">
      <c r="A7" s="11" t="s">
        <v>1</v>
      </c>
      <c r="B7" s="3">
        <v>38815.19</v>
      </c>
      <c r="C7" s="3">
        <v>70152.24</v>
      </c>
      <c r="D7" s="3">
        <v>91895.06</v>
      </c>
      <c r="E7" s="3">
        <v>105565.69</v>
      </c>
      <c r="F7" s="3">
        <v>119976.66</v>
      </c>
      <c r="G7" s="3">
        <v>131649.96</v>
      </c>
      <c r="H7" s="3">
        <v>129665.6</v>
      </c>
      <c r="I7" s="3">
        <v>143746.25</v>
      </c>
      <c r="J7" s="3">
        <v>152271.18</v>
      </c>
      <c r="K7" s="3">
        <v>172248.52</v>
      </c>
      <c r="L7" s="3">
        <v>170125.88</v>
      </c>
      <c r="M7" s="3">
        <v>171109.86</v>
      </c>
      <c r="P7" s="11" t="s">
        <v>1</v>
      </c>
      <c r="Q7" s="3">
        <v>61268.28</v>
      </c>
      <c r="R7" s="3">
        <v>87304.34</v>
      </c>
      <c r="S7" s="3">
        <v>103701.39</v>
      </c>
      <c r="T7" s="3">
        <v>109934.3</v>
      </c>
      <c r="U7" s="3">
        <v>113873.11</v>
      </c>
      <c r="V7" s="3">
        <v>117647.97</v>
      </c>
      <c r="W7" s="3">
        <v>114993.03</v>
      </c>
      <c r="X7" s="3">
        <v>124634</v>
      </c>
      <c r="Y7" s="3">
        <v>142472.88</v>
      </c>
      <c r="Z7" s="3">
        <v>195663.4</v>
      </c>
      <c r="AA7" s="3">
        <v>209771.75</v>
      </c>
      <c r="AB7" s="3">
        <v>218479.57</v>
      </c>
    </row>
    <row r="8" spans="1:28" ht="11.25">
      <c r="A8" s="11" t="s">
        <v>13</v>
      </c>
      <c r="B8" s="3">
        <v>19102.7</v>
      </c>
      <c r="C8" s="3">
        <v>19193.01</v>
      </c>
      <c r="D8" s="3">
        <v>20132.64</v>
      </c>
      <c r="E8" s="3">
        <v>22494.56</v>
      </c>
      <c r="F8" s="3">
        <v>23774.54</v>
      </c>
      <c r="G8" s="3">
        <v>25297.97</v>
      </c>
      <c r="H8" s="3">
        <v>32447.3</v>
      </c>
      <c r="I8" s="3">
        <v>34781.55</v>
      </c>
      <c r="J8" s="3">
        <v>41487.8</v>
      </c>
      <c r="K8" s="3">
        <v>55187.37</v>
      </c>
      <c r="L8" s="3">
        <v>59300.28</v>
      </c>
      <c r="M8" s="3">
        <v>62290.2</v>
      </c>
      <c r="P8" s="11" t="s">
        <v>13</v>
      </c>
      <c r="Q8" s="3">
        <v>29274.46</v>
      </c>
      <c r="R8" s="3">
        <v>25029.52</v>
      </c>
      <c r="S8" s="3">
        <v>24676.83</v>
      </c>
      <c r="T8" s="3">
        <v>24279.33</v>
      </c>
      <c r="U8" s="3">
        <v>24264.97</v>
      </c>
      <c r="V8" s="3">
        <v>23084.09</v>
      </c>
      <c r="W8" s="3">
        <v>22812.91</v>
      </c>
      <c r="X8" s="3">
        <v>28043.3</v>
      </c>
      <c r="Y8" s="3">
        <v>33648.68</v>
      </c>
      <c r="Z8" s="3">
        <v>45638.52</v>
      </c>
      <c r="AA8" s="3">
        <v>50438.04</v>
      </c>
      <c r="AB8" s="3">
        <v>53400.62</v>
      </c>
    </row>
    <row r="9" spans="1:28" ht="11.25">
      <c r="A9" s="11" t="s">
        <v>2</v>
      </c>
      <c r="B9" s="3">
        <v>11955.51</v>
      </c>
      <c r="C9" s="3">
        <v>18175.27</v>
      </c>
      <c r="D9" s="3">
        <v>21285.04</v>
      </c>
      <c r="E9" s="3">
        <v>25649.01</v>
      </c>
      <c r="F9" s="3">
        <v>29699.98</v>
      </c>
      <c r="G9" s="3">
        <v>30958.07</v>
      </c>
      <c r="H9" s="3">
        <v>33607.76</v>
      </c>
      <c r="I9" s="3">
        <v>35475.66</v>
      </c>
      <c r="J9" s="3">
        <v>37335.44</v>
      </c>
      <c r="K9" s="3">
        <v>41929.2</v>
      </c>
      <c r="L9" s="3">
        <v>41176.58</v>
      </c>
      <c r="M9" s="3">
        <v>38751.99</v>
      </c>
      <c r="P9" s="11" t="s">
        <v>2</v>
      </c>
      <c r="Q9" s="3">
        <v>39464.78</v>
      </c>
      <c r="R9" s="3">
        <v>48507.52</v>
      </c>
      <c r="S9" s="3">
        <v>54362.96</v>
      </c>
      <c r="T9" s="3">
        <v>61809.76</v>
      </c>
      <c r="U9" s="3">
        <v>68108.5</v>
      </c>
      <c r="V9" s="3">
        <v>69270.23</v>
      </c>
      <c r="W9" s="3">
        <v>67112.74</v>
      </c>
      <c r="X9" s="3">
        <v>68547.79</v>
      </c>
      <c r="Y9" s="3">
        <v>72975.5</v>
      </c>
      <c r="Z9" s="3">
        <v>84935.85</v>
      </c>
      <c r="AA9" s="3">
        <v>81386.32</v>
      </c>
      <c r="AB9" s="3">
        <v>78029</v>
      </c>
    </row>
    <row r="10" spans="1:28" ht="11.25">
      <c r="A10" s="12" t="s">
        <v>15</v>
      </c>
      <c r="B10" s="2">
        <v>7127.65</v>
      </c>
      <c r="C10" s="2">
        <v>6175.14</v>
      </c>
      <c r="D10" s="2">
        <v>6338.43</v>
      </c>
      <c r="E10" s="2">
        <v>7078.48</v>
      </c>
      <c r="F10" s="2">
        <v>9515.96</v>
      </c>
      <c r="G10" s="2">
        <v>8157.16</v>
      </c>
      <c r="H10" s="2">
        <v>9019.04</v>
      </c>
      <c r="I10" s="2">
        <v>9754.81</v>
      </c>
      <c r="J10" s="2">
        <v>9731.26</v>
      </c>
      <c r="K10" s="2">
        <v>11332.17</v>
      </c>
      <c r="L10" s="2">
        <v>8997.84</v>
      </c>
      <c r="M10" s="2">
        <v>2779.47</v>
      </c>
      <c r="P10" s="12" t="s">
        <v>15</v>
      </c>
      <c r="Q10" s="2">
        <v>7146.53</v>
      </c>
      <c r="R10" s="2">
        <v>8370.23</v>
      </c>
      <c r="S10" s="2">
        <v>9423.29</v>
      </c>
      <c r="T10" s="2">
        <v>8036.76</v>
      </c>
      <c r="U10" s="2">
        <v>7807.09</v>
      </c>
      <c r="V10" s="2">
        <v>8134.06</v>
      </c>
      <c r="W10" s="2">
        <v>7740.01</v>
      </c>
      <c r="X10" s="2">
        <v>8419.31</v>
      </c>
      <c r="Y10" s="2">
        <v>8222.56</v>
      </c>
      <c r="Z10" s="2">
        <v>9715.53</v>
      </c>
      <c r="AA10" s="2">
        <v>8858.85</v>
      </c>
      <c r="AB10" s="2">
        <v>3247.07</v>
      </c>
    </row>
    <row r="11" spans="1:28" ht="11.25">
      <c r="A11" s="17"/>
      <c r="B11" s="1">
        <f>SUM(B4:B10)</f>
        <v>83501.37</v>
      </c>
      <c r="C11" s="1">
        <f aca="true" t="shared" si="0" ref="C11:J11">SUM(C4:C10)</f>
        <v>123809.8</v>
      </c>
      <c r="D11" s="1">
        <f t="shared" si="0"/>
        <v>153863.41</v>
      </c>
      <c r="E11" s="1">
        <f t="shared" si="0"/>
        <v>176972.10000000003</v>
      </c>
      <c r="F11" s="1">
        <f t="shared" si="0"/>
        <v>201801.41</v>
      </c>
      <c r="G11" s="1">
        <f t="shared" si="0"/>
        <v>216009.02000000002</v>
      </c>
      <c r="H11" s="1">
        <f t="shared" si="0"/>
        <v>224592.98</v>
      </c>
      <c r="I11" s="1">
        <f t="shared" si="0"/>
        <v>245678.17</v>
      </c>
      <c r="J11" s="1">
        <f t="shared" si="0"/>
        <v>274149.95</v>
      </c>
      <c r="K11" s="1">
        <f>SUM(K4:K10)</f>
        <v>361865.91</v>
      </c>
      <c r="L11" s="1">
        <f>SUM(L4:L10)</f>
        <v>386765.20000000007</v>
      </c>
      <c r="M11" s="1">
        <f>SUM(M4:M10)</f>
        <v>381425.25999999995</v>
      </c>
      <c r="P11" s="17"/>
      <c r="Q11" s="1">
        <f aca="true" t="shared" si="1" ref="Q11:AB11">SUM(Q4:Q10)</f>
        <v>143478.03</v>
      </c>
      <c r="R11" s="1">
        <f t="shared" si="1"/>
        <v>178388.94</v>
      </c>
      <c r="S11" s="1">
        <f t="shared" si="1"/>
        <v>201731.27000000002</v>
      </c>
      <c r="T11" s="1">
        <f t="shared" si="1"/>
        <v>216149.93000000002</v>
      </c>
      <c r="U11" s="1">
        <f t="shared" si="1"/>
        <v>227435.19</v>
      </c>
      <c r="V11" s="1">
        <f t="shared" si="1"/>
        <v>234992.21999999997</v>
      </c>
      <c r="W11" s="1">
        <f t="shared" si="1"/>
        <v>229388.85000000003</v>
      </c>
      <c r="X11" s="1">
        <f t="shared" si="1"/>
        <v>248400.69999999995</v>
      </c>
      <c r="Y11" s="1">
        <f t="shared" si="1"/>
        <v>279831.01999999996</v>
      </c>
      <c r="Z11" s="1">
        <f t="shared" si="1"/>
        <v>375568.77</v>
      </c>
      <c r="AA11" s="1">
        <f t="shared" si="1"/>
        <v>401785.25</v>
      </c>
      <c r="AB11" s="1">
        <f t="shared" si="1"/>
        <v>406465.08</v>
      </c>
    </row>
    <row r="12" spans="1:28" ht="11.25">
      <c r="A12" s="163"/>
      <c r="B12" s="164"/>
      <c r="C12" s="164"/>
      <c r="D12" s="164"/>
      <c r="E12" s="164"/>
      <c r="F12" s="164"/>
      <c r="G12" s="164"/>
      <c r="H12" s="164"/>
      <c r="I12" s="17"/>
      <c r="J12" s="17"/>
      <c r="K12" s="17"/>
      <c r="L12" s="17"/>
      <c r="M12" s="17"/>
      <c r="P12" s="163"/>
      <c r="Q12" s="164"/>
      <c r="R12" s="164"/>
      <c r="S12" s="164"/>
      <c r="T12" s="164"/>
      <c r="U12" s="164"/>
      <c r="V12" s="164"/>
      <c r="W12" s="164"/>
      <c r="X12" s="17"/>
      <c r="Y12" s="17"/>
      <c r="Z12" s="17"/>
      <c r="AA12" s="17"/>
      <c r="AB12" s="17"/>
    </row>
    <row r="13" spans="1:28" ht="11.25">
      <c r="A13" s="8"/>
      <c r="B13" s="16">
        <v>1928</v>
      </c>
      <c r="C13" s="16">
        <v>1930</v>
      </c>
      <c r="D13" s="16">
        <v>1932</v>
      </c>
      <c r="E13" s="16">
        <v>1934</v>
      </c>
      <c r="F13" s="16">
        <v>1936</v>
      </c>
      <c r="G13" s="16">
        <v>1938</v>
      </c>
      <c r="H13" s="16">
        <v>1940</v>
      </c>
      <c r="I13" s="16">
        <v>1942</v>
      </c>
      <c r="J13" s="16">
        <v>1944</v>
      </c>
      <c r="K13" s="16">
        <v>1946</v>
      </c>
      <c r="L13" s="16">
        <v>1948</v>
      </c>
      <c r="M13" s="16">
        <v>1950</v>
      </c>
      <c r="P13" s="8"/>
      <c r="Q13" s="16">
        <v>1928</v>
      </c>
      <c r="R13" s="16">
        <v>1930</v>
      </c>
      <c r="S13" s="16">
        <v>1932</v>
      </c>
      <c r="T13" s="16">
        <v>1934</v>
      </c>
      <c r="U13" s="16">
        <v>1936</v>
      </c>
      <c r="V13" s="16">
        <v>1938</v>
      </c>
      <c r="W13" s="16">
        <v>1940</v>
      </c>
      <c r="X13" s="16">
        <v>1942</v>
      </c>
      <c r="Y13" s="16">
        <v>1944</v>
      </c>
      <c r="Z13" s="16">
        <v>1946</v>
      </c>
      <c r="AA13" s="16">
        <v>1948</v>
      </c>
      <c r="AB13" s="16">
        <v>1950</v>
      </c>
    </row>
    <row r="14" spans="1:28" ht="11.25">
      <c r="A14" s="9" t="s">
        <v>48</v>
      </c>
      <c r="B14" s="4">
        <f>B4/B$11*100</f>
        <v>2.437157617892976</v>
      </c>
      <c r="C14" s="4">
        <f aca="true" t="shared" si="2" ref="C14:J14">C4/C$11*100</f>
        <v>2.8659443759702383</v>
      </c>
      <c r="D14" s="4">
        <f t="shared" si="2"/>
        <v>3.385223296428956</v>
      </c>
      <c r="E14" s="4">
        <f t="shared" si="2"/>
        <v>3.166273101805312</v>
      </c>
      <c r="F14" s="4">
        <f t="shared" si="2"/>
        <v>3.0212821605161233</v>
      </c>
      <c r="G14" s="4">
        <f t="shared" si="2"/>
        <v>2.980713490575532</v>
      </c>
      <c r="H14" s="4">
        <f t="shared" si="2"/>
        <v>2.5303417764882945</v>
      </c>
      <c r="I14" s="4">
        <f t="shared" si="2"/>
        <v>2.500213999477446</v>
      </c>
      <c r="J14" s="4">
        <f t="shared" si="2"/>
        <v>2.75254472962698</v>
      </c>
      <c r="K14" s="4">
        <f aca="true" t="shared" si="3" ref="K14:M20">K4/K$11*100</f>
        <v>3.4427310381350926</v>
      </c>
      <c r="L14" s="4">
        <f t="shared" si="3"/>
        <v>3.5850019598454046</v>
      </c>
      <c r="M14" s="4">
        <f t="shared" si="3"/>
        <v>2.8703316607819844</v>
      </c>
      <c r="P14" s="9" t="s">
        <v>48</v>
      </c>
      <c r="Q14" s="4">
        <f>Q4/Q$11*100</f>
        <v>1.1073681454923796</v>
      </c>
      <c r="R14" s="4">
        <f aca="true" t="shared" si="4" ref="R14:AB14">R4/R$11*100</f>
        <v>1.1503852200702576</v>
      </c>
      <c r="S14" s="4">
        <f t="shared" si="4"/>
        <v>1.243783375775109</v>
      </c>
      <c r="T14" s="4">
        <f t="shared" si="4"/>
        <v>1.3137732683975423</v>
      </c>
      <c r="U14" s="4">
        <f t="shared" si="4"/>
        <v>1.7451521024516918</v>
      </c>
      <c r="V14" s="4">
        <f t="shared" si="4"/>
        <v>1.7972297125411218</v>
      </c>
      <c r="W14" s="4">
        <f t="shared" si="4"/>
        <v>2.286880988330514</v>
      </c>
      <c r="X14" s="4">
        <f t="shared" si="4"/>
        <v>1.9750668979596278</v>
      </c>
      <c r="Y14" s="4">
        <f t="shared" si="4"/>
        <v>1.8172502819737428</v>
      </c>
      <c r="Z14" s="4">
        <f t="shared" si="4"/>
        <v>1.8705122899329463</v>
      </c>
      <c r="AA14" s="4">
        <f t="shared" si="4"/>
        <v>1.8339000747289753</v>
      </c>
      <c r="AB14" s="4">
        <f t="shared" si="4"/>
        <v>2.0902878052894485</v>
      </c>
    </row>
    <row r="15" spans="1:28" ht="11.25">
      <c r="A15" s="10" t="s">
        <v>11</v>
      </c>
      <c r="B15" s="3">
        <f aca="true" t="shared" si="5" ref="B15:M21">B5/B$11*100</f>
        <v>4.107645179953335</v>
      </c>
      <c r="C15" s="3">
        <f t="shared" si="5"/>
        <v>3.4641522722757</v>
      </c>
      <c r="D15" s="3">
        <f t="shared" si="5"/>
        <v>3.7825367317674807</v>
      </c>
      <c r="E15" s="3">
        <f t="shared" si="5"/>
        <v>4.023470366232869</v>
      </c>
      <c r="F15" s="3">
        <f t="shared" si="5"/>
        <v>4.042672447135033</v>
      </c>
      <c r="G15" s="3">
        <f t="shared" si="5"/>
        <v>4.1647566384033405</v>
      </c>
      <c r="H15" s="3">
        <f t="shared" si="5"/>
        <v>4.3079440862310125</v>
      </c>
      <c r="I15" s="3">
        <f t="shared" si="5"/>
        <v>4.639533093233314</v>
      </c>
      <c r="J15" s="3">
        <f t="shared" si="5"/>
        <v>4.47913267903204</v>
      </c>
      <c r="K15" s="3">
        <f t="shared" si="3"/>
        <v>4.597153127798085</v>
      </c>
      <c r="L15" s="3">
        <f t="shared" si="3"/>
        <v>4.215697275763175</v>
      </c>
      <c r="M15" s="3">
        <f t="shared" si="3"/>
        <v>4.187001144077349</v>
      </c>
      <c r="P15" s="10" t="s">
        <v>11</v>
      </c>
      <c r="Q15" s="3">
        <f aca="true" t="shared" si="6" ref="Q15:AB21">Q5/Q$11*100</f>
        <v>1.1022175311439668</v>
      </c>
      <c r="R15" s="3">
        <f t="shared" si="6"/>
        <v>1.5322306416530083</v>
      </c>
      <c r="S15" s="3">
        <f t="shared" si="6"/>
        <v>1.6929948440814357</v>
      </c>
      <c r="T15" s="3">
        <f t="shared" si="6"/>
        <v>1.621268163260566</v>
      </c>
      <c r="U15" s="3">
        <f t="shared" si="6"/>
        <v>1.7660503636222697</v>
      </c>
      <c r="V15" s="3">
        <f t="shared" si="6"/>
        <v>2.721213493791412</v>
      </c>
      <c r="W15" s="3">
        <f t="shared" si="6"/>
        <v>2.3620241350004583</v>
      </c>
      <c r="X15" s="3">
        <f t="shared" si="6"/>
        <v>3.0121130898584427</v>
      </c>
      <c r="Y15" s="3">
        <f t="shared" si="6"/>
        <v>2.8496626285391806</v>
      </c>
      <c r="Z15" s="3">
        <f t="shared" si="6"/>
        <v>3.078682500677572</v>
      </c>
      <c r="AA15" s="3">
        <f t="shared" si="6"/>
        <v>3.3308938045883965</v>
      </c>
      <c r="AB15" s="3">
        <f t="shared" si="6"/>
        <v>3.008962049089186</v>
      </c>
    </row>
    <row r="16" spans="1:28" ht="11.25">
      <c r="A16" s="11" t="s">
        <v>12</v>
      </c>
      <c r="B16" s="3">
        <f t="shared" si="5"/>
        <v>1.2398838486123043</v>
      </c>
      <c r="C16" s="3">
        <f t="shared" si="5"/>
        <v>1.8389982053116958</v>
      </c>
      <c r="D16" s="3">
        <f t="shared" si="5"/>
        <v>2.069159912678394</v>
      </c>
      <c r="E16" s="3">
        <f t="shared" si="5"/>
        <v>1.9554042699385945</v>
      </c>
      <c r="F16" s="3">
        <f t="shared" si="5"/>
        <v>2.2691169501739354</v>
      </c>
      <c r="G16" s="3">
        <f t="shared" si="5"/>
        <v>2.088338718447961</v>
      </c>
      <c r="H16" s="3">
        <f t="shared" si="5"/>
        <v>2.0013849052628445</v>
      </c>
      <c r="I16" s="3">
        <f t="shared" si="5"/>
        <v>1.7824538500917684</v>
      </c>
      <c r="J16" s="3">
        <f t="shared" si="5"/>
        <v>4.923812679885588</v>
      </c>
      <c r="K16" s="3">
        <f t="shared" si="3"/>
        <v>14.390703451452502</v>
      </c>
      <c r="L16" s="3">
        <f t="shared" si="3"/>
        <v>19.90722795122208</v>
      </c>
      <c r="M16" s="3">
        <f t="shared" si="3"/>
        <v>20.862616702417665</v>
      </c>
      <c r="P16" s="11" t="s">
        <v>12</v>
      </c>
      <c r="Q16" s="3">
        <f t="shared" si="6"/>
        <v>2.1980438398826636</v>
      </c>
      <c r="R16" s="3">
        <f t="shared" si="6"/>
        <v>2.4619463516067754</v>
      </c>
      <c r="S16" s="3">
        <f t="shared" si="6"/>
        <v>1.8055703510913304</v>
      </c>
      <c r="T16" s="3">
        <f t="shared" si="6"/>
        <v>2.658196558287111</v>
      </c>
      <c r="U16" s="3">
        <f t="shared" si="6"/>
        <v>2.372460479840433</v>
      </c>
      <c r="V16" s="3">
        <f t="shared" si="6"/>
        <v>2.6545049023325116</v>
      </c>
      <c r="W16" s="3">
        <f t="shared" si="6"/>
        <v>2.644457217515149</v>
      </c>
      <c r="X16" s="3">
        <f t="shared" si="6"/>
        <v>2.5636441443200444</v>
      </c>
      <c r="Y16" s="3">
        <f t="shared" si="6"/>
        <v>3.3777277444080362</v>
      </c>
      <c r="Z16" s="3">
        <f t="shared" si="6"/>
        <v>5.59893198787535</v>
      </c>
      <c r="AA16" s="3">
        <f t="shared" si="6"/>
        <v>7.610759727989019</v>
      </c>
      <c r="AB16" s="3">
        <f t="shared" si="6"/>
        <v>8.015977657908522</v>
      </c>
    </row>
    <row r="17" spans="1:28" ht="11.25">
      <c r="A17" s="11" t="s">
        <v>1</v>
      </c>
      <c r="B17" s="3">
        <f t="shared" si="5"/>
        <v>46.484494805294815</v>
      </c>
      <c r="C17" s="3">
        <f t="shared" si="5"/>
        <v>56.66129821710398</v>
      </c>
      <c r="D17" s="3">
        <f t="shared" si="5"/>
        <v>59.7250899352874</v>
      </c>
      <c r="E17" s="3">
        <f t="shared" si="5"/>
        <v>59.65103538919411</v>
      </c>
      <c r="F17" s="3">
        <f t="shared" si="5"/>
        <v>59.45283533945576</v>
      </c>
      <c r="G17" s="3">
        <f t="shared" si="5"/>
        <v>60.9465104744237</v>
      </c>
      <c r="H17" s="3">
        <f t="shared" si="5"/>
        <v>57.733594344756455</v>
      </c>
      <c r="I17" s="3">
        <f t="shared" si="5"/>
        <v>58.509980760602375</v>
      </c>
      <c r="J17" s="3">
        <f t="shared" si="5"/>
        <v>55.543026726796775</v>
      </c>
      <c r="K17" s="3">
        <f t="shared" si="3"/>
        <v>47.60009584765805</v>
      </c>
      <c r="L17" s="3">
        <f t="shared" si="3"/>
        <v>43.98686334758142</v>
      </c>
      <c r="M17" s="3">
        <f t="shared" si="3"/>
        <v>44.86065238573869</v>
      </c>
      <c r="P17" s="11" t="s">
        <v>1</v>
      </c>
      <c r="Q17" s="3">
        <f t="shared" si="6"/>
        <v>42.7022032571816</v>
      </c>
      <c r="R17" s="3">
        <f t="shared" si="6"/>
        <v>48.94044440199039</v>
      </c>
      <c r="S17" s="3">
        <f t="shared" si="6"/>
        <v>51.405709189259554</v>
      </c>
      <c r="T17" s="3">
        <f t="shared" si="6"/>
        <v>50.860206154126445</v>
      </c>
      <c r="U17" s="3">
        <f t="shared" si="6"/>
        <v>50.06837772114333</v>
      </c>
      <c r="V17" s="3">
        <f t="shared" si="6"/>
        <v>50.06462341604331</v>
      </c>
      <c r="W17" s="3">
        <f t="shared" si="6"/>
        <v>50.13017415624168</v>
      </c>
      <c r="X17" s="3">
        <f t="shared" si="6"/>
        <v>50.174576802722385</v>
      </c>
      <c r="Y17" s="3">
        <f t="shared" si="6"/>
        <v>50.91389796599392</v>
      </c>
      <c r="Z17" s="3">
        <f t="shared" si="6"/>
        <v>52.0978887568314</v>
      </c>
      <c r="AA17" s="3">
        <f t="shared" si="6"/>
        <v>52.20991810923871</v>
      </c>
      <c r="AB17" s="3">
        <f t="shared" si="6"/>
        <v>53.751129125286724</v>
      </c>
    </row>
    <row r="18" spans="1:28" ht="11.25">
      <c r="A18" s="11" t="s">
        <v>13</v>
      </c>
      <c r="B18" s="3">
        <f t="shared" si="5"/>
        <v>22.877109680954938</v>
      </c>
      <c r="C18" s="3">
        <f t="shared" si="5"/>
        <v>15.502011957050248</v>
      </c>
      <c r="D18" s="3">
        <f t="shared" si="5"/>
        <v>13.08474834920141</v>
      </c>
      <c r="E18" s="3">
        <f t="shared" si="5"/>
        <v>12.710794526368844</v>
      </c>
      <c r="F18" s="3">
        <f t="shared" si="5"/>
        <v>11.781156534040074</v>
      </c>
      <c r="G18" s="3">
        <f t="shared" si="5"/>
        <v>11.711534083160045</v>
      </c>
      <c r="H18" s="3">
        <f t="shared" si="5"/>
        <v>14.447156807839672</v>
      </c>
      <c r="I18" s="3">
        <f t="shared" si="5"/>
        <v>14.157362862154176</v>
      </c>
      <c r="J18" s="3">
        <f t="shared" si="5"/>
        <v>15.133250981807583</v>
      </c>
      <c r="K18" s="3">
        <f t="shared" si="3"/>
        <v>15.25077894184617</v>
      </c>
      <c r="L18" s="3">
        <f t="shared" si="3"/>
        <v>15.332372198946542</v>
      </c>
      <c r="M18" s="3">
        <f t="shared" si="3"/>
        <v>16.33090582411873</v>
      </c>
      <c r="P18" s="11" t="s">
        <v>13</v>
      </c>
      <c r="Q18" s="3">
        <f t="shared" si="6"/>
        <v>20.403444346148326</v>
      </c>
      <c r="R18" s="3">
        <f t="shared" si="6"/>
        <v>14.030869851012065</v>
      </c>
      <c r="S18" s="3">
        <f t="shared" si="6"/>
        <v>12.23252597378681</v>
      </c>
      <c r="T18" s="3">
        <f t="shared" si="6"/>
        <v>11.232633755652847</v>
      </c>
      <c r="U18" s="3">
        <f t="shared" si="6"/>
        <v>10.66896024313564</v>
      </c>
      <c r="V18" s="3">
        <f t="shared" si="6"/>
        <v>9.823342236606813</v>
      </c>
      <c r="W18" s="3">
        <f t="shared" si="6"/>
        <v>9.945082335082981</v>
      </c>
      <c r="X18" s="3">
        <f t="shared" si="6"/>
        <v>11.289541454593326</v>
      </c>
      <c r="Y18" s="3">
        <f t="shared" si="6"/>
        <v>12.024642586086419</v>
      </c>
      <c r="Z18" s="3">
        <f t="shared" si="6"/>
        <v>12.151841059628039</v>
      </c>
      <c r="AA18" s="3">
        <f t="shared" si="6"/>
        <v>12.553482239579477</v>
      </c>
      <c r="AB18" s="3">
        <f t="shared" si="6"/>
        <v>13.137812478257665</v>
      </c>
    </row>
    <row r="19" spans="1:28" ht="11.25">
      <c r="A19" s="11" t="s">
        <v>2</v>
      </c>
      <c r="B19" s="3">
        <f t="shared" si="5"/>
        <v>14.31774113406762</v>
      </c>
      <c r="C19" s="3">
        <f t="shared" si="5"/>
        <v>14.679993021554028</v>
      </c>
      <c r="D19" s="3">
        <f t="shared" si="5"/>
        <v>13.83372434030937</v>
      </c>
      <c r="E19" s="3">
        <f t="shared" si="5"/>
        <v>14.493250631031668</v>
      </c>
      <c r="F19" s="3">
        <f t="shared" si="5"/>
        <v>14.717429377723375</v>
      </c>
      <c r="G19" s="3">
        <f t="shared" si="5"/>
        <v>14.331841327737147</v>
      </c>
      <c r="H19" s="3">
        <f t="shared" si="5"/>
        <v>14.963851497050355</v>
      </c>
      <c r="I19" s="3">
        <f t="shared" si="5"/>
        <v>14.439891016772064</v>
      </c>
      <c r="J19" s="3">
        <f t="shared" si="5"/>
        <v>13.618620028929424</v>
      </c>
      <c r="K19" s="3">
        <f t="shared" si="3"/>
        <v>11.586943904166048</v>
      </c>
      <c r="L19" s="3">
        <f t="shared" si="3"/>
        <v>10.646402520185372</v>
      </c>
      <c r="M19" s="3">
        <f t="shared" si="3"/>
        <v>10.159785956493812</v>
      </c>
      <c r="P19" s="11" t="s">
        <v>2</v>
      </c>
      <c r="Q19" s="3">
        <f t="shared" si="6"/>
        <v>27.50580001690851</v>
      </c>
      <c r="R19" s="3">
        <f t="shared" si="6"/>
        <v>27.191999683388442</v>
      </c>
      <c r="S19" s="3">
        <f t="shared" si="6"/>
        <v>26.948206889293857</v>
      </c>
      <c r="T19" s="3">
        <f t="shared" si="6"/>
        <v>28.595780715728196</v>
      </c>
      <c r="U19" s="3">
        <f t="shared" si="6"/>
        <v>29.94633328290138</v>
      </c>
      <c r="V19" s="3">
        <f t="shared" si="6"/>
        <v>29.477669516037597</v>
      </c>
      <c r="W19" s="3">
        <f t="shared" si="6"/>
        <v>29.257193625583806</v>
      </c>
      <c r="X19" s="3">
        <f t="shared" si="6"/>
        <v>27.5956508979242</v>
      </c>
      <c r="Y19" s="3">
        <f t="shared" si="6"/>
        <v>26.078416896025324</v>
      </c>
      <c r="Z19" s="3">
        <f t="shared" si="6"/>
        <v>22.61525898439319</v>
      </c>
      <c r="AA19" s="3">
        <f t="shared" si="6"/>
        <v>20.256174162690147</v>
      </c>
      <c r="AB19" s="3">
        <f t="shared" si="6"/>
        <v>19.19697505133774</v>
      </c>
    </row>
    <row r="20" spans="1:28" ht="11.25">
      <c r="A20" s="12" t="s">
        <v>15</v>
      </c>
      <c r="B20" s="2">
        <f t="shared" si="5"/>
        <v>8.535967733224018</v>
      </c>
      <c r="C20" s="2">
        <f t="shared" si="5"/>
        <v>4.98760195073411</v>
      </c>
      <c r="D20" s="2">
        <f t="shared" si="5"/>
        <v>4.119517434326979</v>
      </c>
      <c r="E20" s="2">
        <f t="shared" si="5"/>
        <v>3.9997717154285892</v>
      </c>
      <c r="F20" s="2">
        <f t="shared" si="5"/>
        <v>4.715507190955702</v>
      </c>
      <c r="G20" s="2">
        <f t="shared" si="5"/>
        <v>3.7763052672522655</v>
      </c>
      <c r="H20" s="2">
        <f t="shared" si="5"/>
        <v>4.0157265823713635</v>
      </c>
      <c r="I20" s="2">
        <f t="shared" si="5"/>
        <v>3.9705644176688546</v>
      </c>
      <c r="J20" s="2">
        <f t="shared" si="5"/>
        <v>3.5496121739216075</v>
      </c>
      <c r="K20" s="2">
        <f t="shared" si="3"/>
        <v>3.1315936889440623</v>
      </c>
      <c r="L20" s="2">
        <f t="shared" si="3"/>
        <v>2.326434746455989</v>
      </c>
      <c r="M20" s="2">
        <f t="shared" si="3"/>
        <v>0.7287063263717773</v>
      </c>
      <c r="P20" s="12" t="s">
        <v>15</v>
      </c>
      <c r="Q20" s="2">
        <f t="shared" si="6"/>
        <v>4.980922863242546</v>
      </c>
      <c r="R20" s="2">
        <f t="shared" si="6"/>
        <v>4.692123850279058</v>
      </c>
      <c r="S20" s="2">
        <f t="shared" si="6"/>
        <v>4.6712093767119</v>
      </c>
      <c r="T20" s="2">
        <f t="shared" si="6"/>
        <v>3.71814138454729</v>
      </c>
      <c r="U20" s="2">
        <f t="shared" si="6"/>
        <v>3.432665806905255</v>
      </c>
      <c r="V20" s="2">
        <f t="shared" si="6"/>
        <v>3.461416722647244</v>
      </c>
      <c r="W20" s="2">
        <f t="shared" si="6"/>
        <v>3.374187542245405</v>
      </c>
      <c r="X20" s="2">
        <f t="shared" si="6"/>
        <v>3.389406712621986</v>
      </c>
      <c r="Y20" s="2">
        <f t="shared" si="6"/>
        <v>2.938401896973395</v>
      </c>
      <c r="Z20" s="2">
        <f t="shared" si="6"/>
        <v>2.586884420661494</v>
      </c>
      <c r="AA20" s="2">
        <f t="shared" si="6"/>
        <v>2.204871881185285</v>
      </c>
      <c r="AB20" s="2">
        <f t="shared" si="6"/>
        <v>0.798855832830707</v>
      </c>
    </row>
    <row r="21" spans="1:28" ht="11.25">
      <c r="A21" s="17"/>
      <c r="B21" s="1">
        <f t="shared" si="5"/>
        <v>100</v>
      </c>
      <c r="C21" s="1">
        <f t="shared" si="5"/>
        <v>100</v>
      </c>
      <c r="D21" s="1">
        <f t="shared" si="5"/>
        <v>100</v>
      </c>
      <c r="E21" s="1">
        <f t="shared" si="5"/>
        <v>100</v>
      </c>
      <c r="F21" s="1">
        <f t="shared" si="5"/>
        <v>100</v>
      </c>
      <c r="G21" s="1">
        <f t="shared" si="5"/>
        <v>100</v>
      </c>
      <c r="H21" s="1">
        <f t="shared" si="5"/>
        <v>100</v>
      </c>
      <c r="I21" s="1">
        <f t="shared" si="5"/>
        <v>100</v>
      </c>
      <c r="J21" s="1">
        <f t="shared" si="5"/>
        <v>100</v>
      </c>
      <c r="K21" s="1">
        <f t="shared" si="5"/>
        <v>100</v>
      </c>
      <c r="L21" s="1">
        <f t="shared" si="5"/>
        <v>100</v>
      </c>
      <c r="M21" s="1">
        <f t="shared" si="5"/>
        <v>100</v>
      </c>
      <c r="P21" s="17"/>
      <c r="Q21" s="1">
        <f t="shared" si="6"/>
        <v>100</v>
      </c>
      <c r="R21" s="1">
        <f t="shared" si="6"/>
        <v>100</v>
      </c>
      <c r="S21" s="1">
        <f t="shared" si="6"/>
        <v>100</v>
      </c>
      <c r="T21" s="1">
        <f t="shared" si="6"/>
        <v>100</v>
      </c>
      <c r="U21" s="1">
        <f t="shared" si="6"/>
        <v>100</v>
      </c>
      <c r="V21" s="1">
        <f t="shared" si="6"/>
        <v>100</v>
      </c>
      <c r="W21" s="1">
        <f t="shared" si="6"/>
        <v>100</v>
      </c>
      <c r="X21" s="1">
        <f t="shared" si="6"/>
        <v>100</v>
      </c>
      <c r="Y21" s="1">
        <f t="shared" si="6"/>
        <v>100</v>
      </c>
      <c r="Z21" s="1">
        <f t="shared" si="6"/>
        <v>100</v>
      </c>
      <c r="AA21" s="1">
        <f t="shared" si="6"/>
        <v>100</v>
      </c>
      <c r="AB21" s="1">
        <f t="shared" si="6"/>
        <v>100</v>
      </c>
    </row>
    <row r="23" spans="1:29" ht="69" customHeight="1">
      <c r="A23" s="146" t="s">
        <v>112</v>
      </c>
      <c r="B23" s="146"/>
      <c r="C23" s="146"/>
      <c r="D23" s="146"/>
      <c r="E23" s="146"/>
      <c r="F23" s="146"/>
      <c r="G23" s="146"/>
      <c r="H23" s="146"/>
      <c r="I23" s="165"/>
      <c r="J23" s="165"/>
      <c r="K23" s="165"/>
      <c r="L23" s="165"/>
      <c r="M23" s="165"/>
      <c r="P23" s="146" t="s">
        <v>111</v>
      </c>
      <c r="Q23" s="146"/>
      <c r="R23" s="146"/>
      <c r="S23" s="146"/>
      <c r="T23" s="146"/>
      <c r="U23" s="146"/>
      <c r="V23" s="146"/>
      <c r="W23" s="146"/>
      <c r="X23" s="165"/>
      <c r="Y23" s="165"/>
      <c r="Z23" s="165"/>
      <c r="AA23" s="165"/>
      <c r="AB23" s="165"/>
      <c r="AC23" s="165"/>
    </row>
  </sheetData>
  <sheetProtection/>
  <mergeCells count="6">
    <mergeCell ref="Q2:W2"/>
    <mergeCell ref="P12:W12"/>
    <mergeCell ref="B2:H2"/>
    <mergeCell ref="A12:H12"/>
    <mergeCell ref="A23:M23"/>
    <mergeCell ref="P23:AC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191"/>
  <sheetViews>
    <sheetView showGridLines="0" zoomScalePageLayoutView="0" workbookViewId="0" topLeftCell="A1">
      <selection activeCell="E25" sqref="E25"/>
    </sheetView>
  </sheetViews>
  <sheetFormatPr defaultColWidth="11.421875" defaultRowHeight="12.75"/>
  <cols>
    <col min="1" max="1" width="3.28125" style="76" customWidth="1"/>
    <col min="2" max="2" width="25.28125" style="76" bestFit="1" customWidth="1"/>
    <col min="3" max="3" width="10.00390625" style="76" customWidth="1"/>
    <col min="4" max="4" width="11.57421875" style="76" customWidth="1"/>
    <col min="5" max="5" width="9.00390625" style="76" customWidth="1"/>
    <col min="6" max="6" width="10.28125" style="76" customWidth="1"/>
    <col min="7" max="7" width="9.421875" style="76" bestFit="1" customWidth="1"/>
    <col min="8" max="8" width="9.00390625" style="76" customWidth="1"/>
    <col min="9" max="9" width="8.8515625" style="76" bestFit="1" customWidth="1"/>
    <col min="10" max="10" width="7.00390625" style="76" customWidth="1"/>
    <col min="11" max="11" width="6.140625" style="76" customWidth="1"/>
    <col min="12" max="12" width="3.00390625" style="76" customWidth="1"/>
    <col min="13" max="13" width="4.00390625" style="76" customWidth="1"/>
    <col min="14" max="14" width="2.8515625" style="76" customWidth="1"/>
    <col min="15" max="26" width="11.421875" style="104" customWidth="1"/>
    <col min="27" max="37" width="11.421875" style="96" customWidth="1"/>
    <col min="38" max="16384" width="11.421875" style="76" customWidth="1"/>
  </cols>
  <sheetData>
    <row r="1" spans="15:33" ht="11.25">
      <c r="O1" s="95"/>
      <c r="P1" s="95"/>
      <c r="Q1" s="95"/>
      <c r="R1" s="95"/>
      <c r="S1" s="95"/>
      <c r="T1" s="95"/>
      <c r="U1" s="95"/>
      <c r="V1" s="95"/>
      <c r="W1" s="95"/>
      <c r="X1" s="95"/>
      <c r="Y1" s="95"/>
      <c r="Z1" s="95"/>
      <c r="AA1" s="95"/>
      <c r="AB1" s="95"/>
      <c r="AC1" s="95"/>
      <c r="AD1" s="95"/>
      <c r="AE1" s="95"/>
      <c r="AF1" s="95"/>
      <c r="AG1" s="95"/>
    </row>
    <row r="2" spans="1:33" ht="13.5" customHeight="1">
      <c r="A2" s="97"/>
      <c r="B2" s="133" t="s">
        <v>51</v>
      </c>
      <c r="C2" s="134"/>
      <c r="D2" s="134"/>
      <c r="E2" s="134"/>
      <c r="F2" s="134"/>
      <c r="G2" s="134"/>
      <c r="H2" s="134"/>
      <c r="I2" s="135"/>
      <c r="J2" s="97"/>
      <c r="O2" s="95"/>
      <c r="P2" s="95"/>
      <c r="Q2" s="95"/>
      <c r="R2" s="95"/>
      <c r="S2" s="95"/>
      <c r="T2" s="95"/>
      <c r="U2" s="95"/>
      <c r="V2" s="95"/>
      <c r="W2" s="95"/>
      <c r="X2" s="95"/>
      <c r="Y2" s="95"/>
      <c r="Z2" s="95"/>
      <c r="AA2" s="95"/>
      <c r="AB2" s="95"/>
      <c r="AC2" s="95"/>
      <c r="AD2" s="95"/>
      <c r="AE2" s="95"/>
      <c r="AF2" s="95"/>
      <c r="AG2" s="95"/>
    </row>
    <row r="3" spans="2:33" ht="11.25">
      <c r="B3" s="97"/>
      <c r="C3" s="97"/>
      <c r="D3" s="97"/>
      <c r="E3" s="97"/>
      <c r="F3" s="97"/>
      <c r="G3" s="97"/>
      <c r="H3" s="97"/>
      <c r="I3" s="98" t="s">
        <v>23</v>
      </c>
      <c r="J3" s="97"/>
      <c r="O3" s="95"/>
      <c r="P3" s="95"/>
      <c r="Q3" s="95"/>
      <c r="R3" s="95"/>
      <c r="S3" s="95"/>
      <c r="T3" s="95"/>
      <c r="U3" s="95"/>
      <c r="V3" s="95"/>
      <c r="W3" s="95"/>
      <c r="X3" s="95"/>
      <c r="Y3" s="95"/>
      <c r="Z3" s="95"/>
      <c r="AA3" s="95"/>
      <c r="AB3" s="95"/>
      <c r="AC3" s="95"/>
      <c r="AD3" s="95"/>
      <c r="AE3" s="95"/>
      <c r="AF3" s="95"/>
      <c r="AG3" s="95"/>
    </row>
    <row r="4" spans="2:33" ht="15" customHeight="1">
      <c r="B4" s="97"/>
      <c r="C4" s="119"/>
      <c r="D4" s="120" t="s">
        <v>9</v>
      </c>
      <c r="E4" s="121"/>
      <c r="F4" s="119"/>
      <c r="G4" s="120" t="s">
        <v>8</v>
      </c>
      <c r="H4" s="121"/>
      <c r="I4" s="136" t="s">
        <v>0</v>
      </c>
      <c r="O4" s="95"/>
      <c r="P4" s="95"/>
      <c r="Q4" s="95"/>
      <c r="R4" s="95"/>
      <c r="S4" s="95"/>
      <c r="T4" s="95"/>
      <c r="U4" s="95"/>
      <c r="V4" s="95"/>
      <c r="W4" s="95"/>
      <c r="X4" s="95"/>
      <c r="Y4" s="95"/>
      <c r="Z4" s="95"/>
      <c r="AA4" s="95"/>
      <c r="AB4" s="95"/>
      <c r="AC4" s="95"/>
      <c r="AD4" s="95"/>
      <c r="AE4" s="95"/>
      <c r="AF4" s="95"/>
      <c r="AG4" s="95"/>
    </row>
    <row r="5" spans="2:33" ht="33" customHeight="1">
      <c r="B5" s="99"/>
      <c r="C5" s="81" t="s">
        <v>41</v>
      </c>
      <c r="D5" s="81" t="s">
        <v>42</v>
      </c>
      <c r="E5" s="81" t="s">
        <v>0</v>
      </c>
      <c r="F5" s="81" t="s">
        <v>36</v>
      </c>
      <c r="G5" s="81" t="s">
        <v>10</v>
      </c>
      <c r="H5" s="81" t="s">
        <v>0</v>
      </c>
      <c r="I5" s="137"/>
      <c r="O5" s="95"/>
      <c r="P5" s="95"/>
      <c r="Q5" s="95"/>
      <c r="R5" s="95"/>
      <c r="S5" s="95"/>
      <c r="T5" s="95"/>
      <c r="U5" s="95"/>
      <c r="V5" s="95"/>
      <c r="W5" s="95"/>
      <c r="X5" s="95"/>
      <c r="Y5" s="95"/>
      <c r="Z5" s="95"/>
      <c r="AA5" s="95"/>
      <c r="AB5" s="95"/>
      <c r="AC5" s="95"/>
      <c r="AD5" s="95"/>
      <c r="AE5" s="95"/>
      <c r="AF5" s="95"/>
      <c r="AG5" s="95"/>
    </row>
    <row r="6" spans="2:33" ht="15" customHeight="1">
      <c r="B6" s="116" t="s">
        <v>48</v>
      </c>
      <c r="C6" s="124">
        <v>2</v>
      </c>
      <c r="D6" s="124">
        <v>2</v>
      </c>
      <c r="E6" s="124">
        <v>2</v>
      </c>
      <c r="F6" s="124">
        <v>2</v>
      </c>
      <c r="G6" s="124">
        <v>3</v>
      </c>
      <c r="H6" s="124">
        <v>3</v>
      </c>
      <c r="I6" s="124">
        <v>2</v>
      </c>
      <c r="O6" s="95"/>
      <c r="P6" s="95"/>
      <c r="Q6" s="95"/>
      <c r="R6" s="95"/>
      <c r="S6" s="95"/>
      <c r="T6" s="95"/>
      <c r="U6" s="95"/>
      <c r="V6" s="95"/>
      <c r="W6" s="95"/>
      <c r="X6" s="95"/>
      <c r="Y6" s="95"/>
      <c r="Z6" s="95"/>
      <c r="AA6" s="95"/>
      <c r="AB6" s="95"/>
      <c r="AC6" s="95"/>
      <c r="AD6" s="95"/>
      <c r="AE6" s="95"/>
      <c r="AF6" s="95"/>
      <c r="AG6" s="95"/>
    </row>
    <row r="7" spans="2:33" ht="15" customHeight="1">
      <c r="B7" s="86" t="s">
        <v>11</v>
      </c>
      <c r="C7" s="125">
        <v>1</v>
      </c>
      <c r="D7" s="125">
        <v>3</v>
      </c>
      <c r="E7" s="125">
        <v>3</v>
      </c>
      <c r="F7" s="125">
        <v>1</v>
      </c>
      <c r="G7" s="125">
        <v>4</v>
      </c>
      <c r="H7" s="125">
        <v>4</v>
      </c>
      <c r="I7" s="125">
        <v>4</v>
      </c>
      <c r="O7" s="95"/>
      <c r="P7" s="95"/>
      <c r="Q7" s="95"/>
      <c r="R7" s="95"/>
      <c r="S7" s="95"/>
      <c r="T7" s="95"/>
      <c r="U7" s="95"/>
      <c r="V7" s="95"/>
      <c r="W7" s="95"/>
      <c r="X7" s="95"/>
      <c r="Y7" s="95"/>
      <c r="Z7" s="95"/>
      <c r="AA7" s="95"/>
      <c r="AB7" s="95"/>
      <c r="AC7" s="95"/>
      <c r="AD7" s="95"/>
      <c r="AE7" s="95"/>
      <c r="AF7" s="95"/>
      <c r="AG7" s="95"/>
    </row>
    <row r="8" spans="2:33" ht="15" customHeight="1">
      <c r="B8" s="86" t="s">
        <v>12</v>
      </c>
      <c r="C8" s="125">
        <v>1</v>
      </c>
      <c r="D8" s="125">
        <v>8</v>
      </c>
      <c r="E8" s="125">
        <v>8</v>
      </c>
      <c r="F8" s="125">
        <v>2</v>
      </c>
      <c r="G8" s="125">
        <v>22</v>
      </c>
      <c r="H8" s="125">
        <v>21</v>
      </c>
      <c r="I8" s="125">
        <v>14</v>
      </c>
      <c r="O8" s="95"/>
      <c r="P8" s="95"/>
      <c r="Q8" s="95"/>
      <c r="R8" s="95"/>
      <c r="S8" s="95"/>
      <c r="T8" s="95"/>
      <c r="U8" s="95"/>
      <c r="V8" s="95"/>
      <c r="W8" s="95"/>
      <c r="X8" s="95"/>
      <c r="Y8" s="95"/>
      <c r="Z8" s="95"/>
      <c r="AA8" s="95"/>
      <c r="AB8" s="95"/>
      <c r="AC8" s="95"/>
      <c r="AD8" s="95"/>
      <c r="AE8" s="95"/>
      <c r="AF8" s="95"/>
      <c r="AG8" s="95"/>
    </row>
    <row r="9" spans="2:33" ht="15" customHeight="1">
      <c r="B9" s="86" t="s">
        <v>1</v>
      </c>
      <c r="C9" s="125">
        <v>33</v>
      </c>
      <c r="D9" s="125">
        <v>54</v>
      </c>
      <c r="E9" s="125">
        <v>54</v>
      </c>
      <c r="F9" s="125">
        <v>34</v>
      </c>
      <c r="G9" s="125">
        <v>46</v>
      </c>
      <c r="H9" s="125">
        <v>45</v>
      </c>
      <c r="I9" s="125">
        <v>49</v>
      </c>
      <c r="O9" s="95"/>
      <c r="P9" s="95"/>
      <c r="Q9" s="95"/>
      <c r="R9" s="95"/>
      <c r="S9" s="95"/>
      <c r="T9" s="95"/>
      <c r="U9" s="95"/>
      <c r="V9" s="95"/>
      <c r="W9" s="95"/>
      <c r="X9" s="95"/>
      <c r="Y9" s="95"/>
      <c r="Z9" s="95"/>
      <c r="AA9" s="95"/>
      <c r="AB9" s="95"/>
      <c r="AC9" s="95"/>
      <c r="AD9" s="95"/>
      <c r="AE9" s="95"/>
      <c r="AF9" s="95"/>
      <c r="AG9" s="95"/>
    </row>
    <row r="10" spans="2:33" ht="15" customHeight="1">
      <c r="B10" s="86" t="s">
        <v>13</v>
      </c>
      <c r="C10" s="125">
        <v>16</v>
      </c>
      <c r="D10" s="125">
        <v>13</v>
      </c>
      <c r="E10" s="125">
        <v>13</v>
      </c>
      <c r="F10" s="125">
        <v>23</v>
      </c>
      <c r="G10" s="125">
        <v>16</v>
      </c>
      <c r="H10" s="125">
        <v>16</v>
      </c>
      <c r="I10" s="125">
        <v>15</v>
      </c>
      <c r="O10" s="95"/>
      <c r="P10" s="95"/>
      <c r="Q10" s="95"/>
      <c r="R10" s="95"/>
      <c r="S10" s="95"/>
      <c r="T10" s="95"/>
      <c r="U10" s="95"/>
      <c r="V10" s="95"/>
      <c r="W10" s="95"/>
      <c r="X10" s="95"/>
      <c r="Y10" s="95"/>
      <c r="Z10" s="95"/>
      <c r="AA10" s="95"/>
      <c r="AB10" s="95"/>
      <c r="AC10" s="95"/>
      <c r="AD10" s="95"/>
      <c r="AE10" s="95"/>
      <c r="AF10" s="95"/>
      <c r="AG10" s="95"/>
    </row>
    <row r="11" spans="2:33" ht="15" customHeight="1">
      <c r="B11" s="86" t="s">
        <v>2</v>
      </c>
      <c r="C11" s="125">
        <v>47</v>
      </c>
      <c r="D11" s="125">
        <v>18</v>
      </c>
      <c r="E11" s="125">
        <v>19</v>
      </c>
      <c r="F11" s="125">
        <v>38</v>
      </c>
      <c r="G11" s="125">
        <v>9</v>
      </c>
      <c r="H11" s="125">
        <v>10</v>
      </c>
      <c r="I11" s="125">
        <v>15</v>
      </c>
      <c r="O11" s="95"/>
      <c r="P11" s="95"/>
      <c r="Q11" s="95"/>
      <c r="R11" s="95"/>
      <c r="S11" s="95"/>
      <c r="T11" s="95"/>
      <c r="U11" s="95"/>
      <c r="V11" s="95"/>
      <c r="W11" s="95"/>
      <c r="X11" s="95"/>
      <c r="Y11" s="95"/>
      <c r="Z11" s="95"/>
      <c r="AA11" s="95"/>
      <c r="AB11" s="95"/>
      <c r="AC11" s="95"/>
      <c r="AD11" s="95"/>
      <c r="AE11" s="95"/>
      <c r="AF11" s="95"/>
      <c r="AG11" s="95"/>
    </row>
    <row r="12" spans="2:33" ht="15" customHeight="1">
      <c r="B12" s="90" t="s">
        <v>15</v>
      </c>
      <c r="C12" s="125">
        <v>1</v>
      </c>
      <c r="D12" s="125">
        <v>1</v>
      </c>
      <c r="E12" s="125">
        <v>1</v>
      </c>
      <c r="F12" s="125">
        <v>1</v>
      </c>
      <c r="G12" s="125">
        <v>1</v>
      </c>
      <c r="H12" s="125">
        <v>1</v>
      </c>
      <c r="I12" s="125">
        <v>1</v>
      </c>
      <c r="O12" s="95"/>
      <c r="P12" s="95"/>
      <c r="Q12" s="95"/>
      <c r="R12" s="95"/>
      <c r="S12" s="95"/>
      <c r="T12" s="95"/>
      <c r="U12" s="95"/>
      <c r="V12" s="95"/>
      <c r="W12" s="95"/>
      <c r="X12" s="95"/>
      <c r="Y12" s="95"/>
      <c r="Z12" s="95"/>
      <c r="AA12" s="95"/>
      <c r="AB12" s="95"/>
      <c r="AC12" s="95"/>
      <c r="AD12" s="95"/>
      <c r="AE12" s="95"/>
      <c r="AF12" s="95"/>
      <c r="AG12" s="95"/>
    </row>
    <row r="13" spans="2:33" ht="15" customHeight="1">
      <c r="B13" s="100" t="s">
        <v>0</v>
      </c>
      <c r="C13" s="127">
        <v>100</v>
      </c>
      <c r="D13" s="127">
        <v>100</v>
      </c>
      <c r="E13" s="127">
        <v>100</v>
      </c>
      <c r="F13" s="127">
        <v>100</v>
      </c>
      <c r="G13" s="127">
        <v>100</v>
      </c>
      <c r="H13" s="127">
        <v>100</v>
      </c>
      <c r="I13" s="127">
        <v>100</v>
      </c>
      <c r="O13" s="95"/>
      <c r="P13" s="95"/>
      <c r="Q13" s="95"/>
      <c r="R13" s="95"/>
      <c r="S13" s="95"/>
      <c r="T13" s="95"/>
      <c r="U13" s="95"/>
      <c r="V13" s="95"/>
      <c r="W13" s="95"/>
      <c r="X13" s="95"/>
      <c r="Y13" s="95"/>
      <c r="Z13" s="95"/>
      <c r="AA13" s="95"/>
      <c r="AB13" s="95"/>
      <c r="AC13" s="95"/>
      <c r="AD13" s="95"/>
      <c r="AE13" s="95"/>
      <c r="AF13" s="95"/>
      <c r="AG13" s="95"/>
    </row>
    <row r="14" spans="2:33" ht="30.75" customHeight="1">
      <c r="B14" s="123" t="s">
        <v>103</v>
      </c>
      <c r="C14" s="128">
        <v>62.8</v>
      </c>
      <c r="D14" s="128">
        <v>60.8</v>
      </c>
      <c r="E14" s="128">
        <v>60.9</v>
      </c>
      <c r="F14" s="128">
        <v>62.4</v>
      </c>
      <c r="G14" s="128">
        <v>59.9</v>
      </c>
      <c r="H14" s="128">
        <v>60</v>
      </c>
      <c r="I14" s="128">
        <v>60.5</v>
      </c>
      <c r="O14" s="95"/>
      <c r="P14" s="95"/>
      <c r="Q14" s="95"/>
      <c r="R14" s="95"/>
      <c r="S14" s="95"/>
      <c r="T14" s="95"/>
      <c r="U14" s="95"/>
      <c r="V14" s="95"/>
      <c r="W14" s="95"/>
      <c r="X14" s="95"/>
      <c r="Y14" s="95"/>
      <c r="Z14" s="95"/>
      <c r="AA14" s="95"/>
      <c r="AB14" s="95"/>
      <c r="AC14" s="95"/>
      <c r="AD14" s="95"/>
      <c r="AE14" s="95"/>
      <c r="AF14" s="95"/>
      <c r="AG14" s="95"/>
    </row>
    <row r="15" spans="2:33" ht="114.75" customHeight="1">
      <c r="B15" s="138" t="s">
        <v>104</v>
      </c>
      <c r="C15" s="138"/>
      <c r="D15" s="138"/>
      <c r="E15" s="138"/>
      <c r="F15" s="138"/>
      <c r="G15" s="138"/>
      <c r="H15" s="138"/>
      <c r="I15" s="138"/>
      <c r="O15" s="95"/>
      <c r="P15" s="95"/>
      <c r="Q15" s="95"/>
      <c r="R15" s="95"/>
      <c r="S15" s="95"/>
      <c r="T15" s="95"/>
      <c r="U15" s="95"/>
      <c r="V15" s="95"/>
      <c r="W15" s="95"/>
      <c r="X15" s="95"/>
      <c r="Y15" s="95"/>
      <c r="Z15" s="95"/>
      <c r="AA15" s="95"/>
      <c r="AB15" s="95"/>
      <c r="AC15" s="95"/>
      <c r="AD15" s="95"/>
      <c r="AE15" s="95"/>
      <c r="AF15" s="95"/>
      <c r="AG15" s="95"/>
    </row>
    <row r="16" spans="15:33" ht="11.25">
      <c r="O16" s="95"/>
      <c r="P16" s="95"/>
      <c r="Q16" s="95"/>
      <c r="R16" s="95"/>
      <c r="S16" s="95"/>
      <c r="T16" s="95"/>
      <c r="U16" s="95"/>
      <c r="V16" s="95"/>
      <c r="W16" s="95"/>
      <c r="X16" s="95"/>
      <c r="Y16" s="95"/>
      <c r="Z16" s="95"/>
      <c r="AA16" s="95"/>
      <c r="AB16" s="95"/>
      <c r="AC16" s="95"/>
      <c r="AD16" s="95"/>
      <c r="AE16" s="95"/>
      <c r="AF16" s="95"/>
      <c r="AG16" s="95"/>
    </row>
    <row r="17" spans="15:33" ht="11.25">
      <c r="O17" s="95"/>
      <c r="P17" s="95"/>
      <c r="Q17" s="95"/>
      <c r="R17" s="95"/>
      <c r="S17" s="95"/>
      <c r="T17" s="95"/>
      <c r="U17" s="95"/>
      <c r="V17" s="95"/>
      <c r="W17" s="95"/>
      <c r="X17" s="95"/>
      <c r="Y17" s="95"/>
      <c r="Z17" s="95"/>
      <c r="AA17" s="95"/>
      <c r="AB17" s="95"/>
      <c r="AC17" s="95"/>
      <c r="AD17" s="95"/>
      <c r="AE17" s="95"/>
      <c r="AF17" s="95"/>
      <c r="AG17" s="95"/>
    </row>
    <row r="18" spans="1:256" ht="11.25">
      <c r="A18" s="101"/>
      <c r="B18" s="101"/>
      <c r="C18" s="101"/>
      <c r="D18" s="101"/>
      <c r="E18" s="101"/>
      <c r="F18" s="101"/>
      <c r="G18" s="101"/>
      <c r="H18" s="101"/>
      <c r="I18" s="101"/>
      <c r="J18" s="102"/>
      <c r="K18" s="101"/>
      <c r="L18" s="101"/>
      <c r="M18" s="101"/>
      <c r="N18" s="101"/>
      <c r="O18" s="102"/>
      <c r="P18" s="102"/>
      <c r="Q18" s="102"/>
      <c r="R18" s="102"/>
      <c r="S18" s="102"/>
      <c r="T18" s="102"/>
      <c r="U18" s="102"/>
      <c r="V18" s="102"/>
      <c r="W18" s="102"/>
      <c r="X18" s="102"/>
      <c r="Y18" s="102"/>
      <c r="Z18" s="102"/>
      <c r="AA18" s="102"/>
      <c r="AB18" s="102"/>
      <c r="AC18" s="102"/>
      <c r="AD18" s="102"/>
      <c r="AE18" s="102"/>
      <c r="AF18" s="102"/>
      <c r="AG18" s="102"/>
      <c r="AH18" s="103"/>
      <c r="AI18" s="103"/>
      <c r="AJ18" s="103"/>
      <c r="AK18" s="103"/>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01"/>
      <c r="FE18" s="101"/>
      <c r="FF18" s="101"/>
      <c r="FG18" s="101"/>
      <c r="FH18" s="101"/>
      <c r="FI18" s="101"/>
      <c r="FJ18" s="101"/>
      <c r="FK18" s="101"/>
      <c r="FL18" s="101"/>
      <c r="FM18" s="101"/>
      <c r="FN18" s="101"/>
      <c r="FO18" s="101"/>
      <c r="FP18" s="101"/>
      <c r="FQ18" s="101"/>
      <c r="FR18" s="101"/>
      <c r="FS18" s="101"/>
      <c r="FT18" s="101"/>
      <c r="FU18" s="101"/>
      <c r="FV18" s="101"/>
      <c r="FW18" s="101"/>
      <c r="FX18" s="101"/>
      <c r="FY18" s="101"/>
      <c r="FZ18" s="101"/>
      <c r="GA18" s="101"/>
      <c r="GB18" s="101"/>
      <c r="GC18" s="101"/>
      <c r="GD18" s="101"/>
      <c r="GE18" s="101"/>
      <c r="GF18" s="101"/>
      <c r="GG18" s="101"/>
      <c r="GH18" s="101"/>
      <c r="GI18" s="101"/>
      <c r="GJ18" s="101"/>
      <c r="GK18" s="101"/>
      <c r="GL18" s="101"/>
      <c r="GM18" s="101"/>
      <c r="GN18" s="101"/>
      <c r="GO18" s="101"/>
      <c r="GP18" s="101"/>
      <c r="GQ18" s="101"/>
      <c r="GR18" s="101"/>
      <c r="GS18" s="101"/>
      <c r="GT18" s="101"/>
      <c r="GU18" s="101"/>
      <c r="GV18" s="101"/>
      <c r="GW18" s="101"/>
      <c r="GX18" s="101"/>
      <c r="GY18" s="101"/>
      <c r="GZ18" s="101"/>
      <c r="HA18" s="101"/>
      <c r="HB18" s="101"/>
      <c r="HC18" s="101"/>
      <c r="HD18" s="101"/>
      <c r="HE18" s="101"/>
      <c r="HF18" s="101"/>
      <c r="HG18" s="101"/>
      <c r="HH18" s="101"/>
      <c r="HI18" s="101"/>
      <c r="HJ18" s="101"/>
      <c r="HK18" s="101"/>
      <c r="HL18" s="101"/>
      <c r="HM18" s="101"/>
      <c r="HN18" s="101"/>
      <c r="HO18" s="101"/>
      <c r="HP18" s="101"/>
      <c r="HQ18" s="101"/>
      <c r="HR18" s="101"/>
      <c r="HS18" s="101"/>
      <c r="HT18" s="101"/>
      <c r="HU18" s="101"/>
      <c r="HV18" s="101"/>
      <c r="HW18" s="101"/>
      <c r="HX18" s="101"/>
      <c r="HY18" s="101"/>
      <c r="HZ18" s="101"/>
      <c r="IA18" s="101"/>
      <c r="IB18" s="101"/>
      <c r="IC18" s="101"/>
      <c r="ID18" s="101"/>
      <c r="IE18" s="101"/>
      <c r="IF18" s="101"/>
      <c r="IG18" s="101"/>
      <c r="IH18" s="101"/>
      <c r="II18" s="101"/>
      <c r="IJ18" s="101"/>
      <c r="IK18" s="101"/>
      <c r="IL18" s="101"/>
      <c r="IM18" s="101"/>
      <c r="IN18" s="101"/>
      <c r="IO18" s="101"/>
      <c r="IP18" s="101"/>
      <c r="IQ18" s="101"/>
      <c r="IR18" s="101"/>
      <c r="IS18" s="101"/>
      <c r="IT18" s="101"/>
      <c r="IU18" s="101"/>
      <c r="IV18" s="101"/>
    </row>
    <row r="19" spans="15:33" ht="11.25">
      <c r="O19" s="95"/>
      <c r="P19" s="95"/>
      <c r="Q19" s="95"/>
      <c r="R19" s="95"/>
      <c r="S19" s="95"/>
      <c r="T19" s="95"/>
      <c r="U19" s="95"/>
      <c r="V19" s="95"/>
      <c r="W19" s="95"/>
      <c r="X19" s="95"/>
      <c r="Y19" s="95"/>
      <c r="Z19" s="95"/>
      <c r="AA19" s="95"/>
      <c r="AB19" s="95"/>
      <c r="AC19" s="95"/>
      <c r="AD19" s="95"/>
      <c r="AE19" s="95"/>
      <c r="AF19" s="95"/>
      <c r="AG19" s="95"/>
    </row>
    <row r="20" spans="15:33" ht="11.25">
      <c r="O20" s="95"/>
      <c r="P20" s="95"/>
      <c r="Q20" s="95"/>
      <c r="R20" s="95"/>
      <c r="S20" s="95"/>
      <c r="T20" s="95"/>
      <c r="U20" s="95"/>
      <c r="V20" s="95"/>
      <c r="W20" s="95"/>
      <c r="X20" s="95"/>
      <c r="Y20" s="95"/>
      <c r="Z20" s="95"/>
      <c r="AA20" s="95"/>
      <c r="AB20" s="95"/>
      <c r="AC20" s="95"/>
      <c r="AD20" s="95"/>
      <c r="AE20" s="95"/>
      <c r="AF20" s="95"/>
      <c r="AG20" s="95"/>
    </row>
    <row r="21" spans="15:33" ht="11.25">
      <c r="O21" s="95"/>
      <c r="P21" s="95"/>
      <c r="Q21" s="95"/>
      <c r="R21" s="95"/>
      <c r="S21" s="95"/>
      <c r="T21" s="95"/>
      <c r="U21" s="95"/>
      <c r="V21" s="95"/>
      <c r="W21" s="95"/>
      <c r="X21" s="95"/>
      <c r="Y21" s="95"/>
      <c r="Z21" s="95"/>
      <c r="AA21" s="95"/>
      <c r="AB21" s="95"/>
      <c r="AC21" s="95"/>
      <c r="AD21" s="95"/>
      <c r="AE21" s="95"/>
      <c r="AF21" s="95"/>
      <c r="AG21" s="95"/>
    </row>
    <row r="22" spans="15:33" ht="11.25">
      <c r="O22" s="95"/>
      <c r="P22" s="95"/>
      <c r="Q22" s="95"/>
      <c r="R22" s="95"/>
      <c r="S22" s="95"/>
      <c r="T22" s="95"/>
      <c r="U22" s="95"/>
      <c r="V22" s="95"/>
      <c r="W22" s="95"/>
      <c r="X22" s="95"/>
      <c r="Y22" s="95"/>
      <c r="Z22" s="95"/>
      <c r="AA22" s="95"/>
      <c r="AB22" s="95"/>
      <c r="AC22" s="95"/>
      <c r="AD22" s="95"/>
      <c r="AE22" s="95"/>
      <c r="AF22" s="95"/>
      <c r="AG22" s="95"/>
    </row>
    <row r="23" spans="15:33" ht="11.25">
      <c r="O23" s="95"/>
      <c r="P23" s="95"/>
      <c r="Q23" s="95"/>
      <c r="R23" s="95"/>
      <c r="S23" s="95"/>
      <c r="T23" s="95"/>
      <c r="U23" s="95"/>
      <c r="V23" s="95"/>
      <c r="W23" s="95"/>
      <c r="X23" s="95"/>
      <c r="Y23" s="95"/>
      <c r="Z23" s="95"/>
      <c r="AA23" s="95"/>
      <c r="AB23" s="95"/>
      <c r="AC23" s="95"/>
      <c r="AD23" s="95"/>
      <c r="AE23" s="95"/>
      <c r="AF23" s="95"/>
      <c r="AG23" s="95"/>
    </row>
    <row r="24" spans="15:33" ht="11.25">
      <c r="O24" s="95"/>
      <c r="P24" s="95"/>
      <c r="Q24" s="95"/>
      <c r="R24" s="95"/>
      <c r="S24" s="95"/>
      <c r="T24" s="95"/>
      <c r="U24" s="95"/>
      <c r="V24" s="95"/>
      <c r="W24" s="95"/>
      <c r="X24" s="95"/>
      <c r="Y24" s="95"/>
      <c r="Z24" s="95"/>
      <c r="AA24" s="95"/>
      <c r="AB24" s="95"/>
      <c r="AC24" s="95"/>
      <c r="AD24" s="95"/>
      <c r="AE24" s="95"/>
      <c r="AF24" s="95"/>
      <c r="AG24" s="95"/>
    </row>
    <row r="25" spans="15:33" ht="11.25">
      <c r="O25" s="95"/>
      <c r="P25" s="95"/>
      <c r="Q25" s="95"/>
      <c r="R25" s="95"/>
      <c r="S25" s="95"/>
      <c r="T25" s="95"/>
      <c r="U25" s="95"/>
      <c r="V25" s="95"/>
      <c r="W25" s="95"/>
      <c r="X25" s="95"/>
      <c r="Y25" s="95"/>
      <c r="Z25" s="95"/>
      <c r="AA25" s="95"/>
      <c r="AB25" s="95"/>
      <c r="AC25" s="95"/>
      <c r="AD25" s="95"/>
      <c r="AE25" s="95"/>
      <c r="AF25" s="95"/>
      <c r="AG25" s="95"/>
    </row>
    <row r="26" spans="15:33" ht="11.25">
      <c r="O26" s="95"/>
      <c r="P26" s="95"/>
      <c r="Q26" s="95"/>
      <c r="R26" s="95"/>
      <c r="S26" s="95"/>
      <c r="T26" s="95"/>
      <c r="U26" s="95"/>
      <c r="V26" s="95"/>
      <c r="W26" s="95"/>
      <c r="X26" s="95"/>
      <c r="Y26" s="95"/>
      <c r="Z26" s="95"/>
      <c r="AA26" s="95"/>
      <c r="AB26" s="95"/>
      <c r="AC26" s="95"/>
      <c r="AD26" s="95"/>
      <c r="AE26" s="95"/>
      <c r="AF26" s="95"/>
      <c r="AG26" s="95"/>
    </row>
    <row r="27" spans="15:33" ht="11.25">
      <c r="O27" s="95"/>
      <c r="P27" s="95"/>
      <c r="Q27" s="95"/>
      <c r="R27" s="95"/>
      <c r="S27" s="95"/>
      <c r="T27" s="95"/>
      <c r="U27" s="95"/>
      <c r="V27" s="95"/>
      <c r="W27" s="95"/>
      <c r="X27" s="95"/>
      <c r="Y27" s="95"/>
      <c r="Z27" s="95"/>
      <c r="AA27" s="95"/>
      <c r="AB27" s="95"/>
      <c r="AC27" s="95"/>
      <c r="AD27" s="95"/>
      <c r="AE27" s="95"/>
      <c r="AF27" s="95"/>
      <c r="AG27" s="95"/>
    </row>
    <row r="28" spans="15:33" ht="11.25">
      <c r="O28" s="95"/>
      <c r="P28" s="95"/>
      <c r="Q28" s="95"/>
      <c r="R28" s="95"/>
      <c r="S28" s="95"/>
      <c r="T28" s="95"/>
      <c r="U28" s="95"/>
      <c r="V28" s="95"/>
      <c r="W28" s="95"/>
      <c r="X28" s="95"/>
      <c r="Y28" s="95"/>
      <c r="Z28" s="95"/>
      <c r="AA28" s="95"/>
      <c r="AB28" s="95"/>
      <c r="AC28" s="95"/>
      <c r="AD28" s="95"/>
      <c r="AE28" s="95"/>
      <c r="AF28" s="95"/>
      <c r="AG28" s="95"/>
    </row>
    <row r="29" spans="15:33" ht="11.25">
      <c r="O29" s="95"/>
      <c r="P29" s="95"/>
      <c r="Q29" s="95"/>
      <c r="R29" s="95"/>
      <c r="S29" s="95"/>
      <c r="T29" s="95"/>
      <c r="U29" s="95"/>
      <c r="V29" s="95"/>
      <c r="W29" s="95"/>
      <c r="X29" s="95"/>
      <c r="Y29" s="95"/>
      <c r="Z29" s="95"/>
      <c r="AA29" s="95"/>
      <c r="AB29" s="95"/>
      <c r="AC29" s="95"/>
      <c r="AD29" s="95"/>
      <c r="AE29" s="95"/>
      <c r="AF29" s="95"/>
      <c r="AG29" s="95"/>
    </row>
    <row r="30" spans="15:33" ht="11.25">
      <c r="O30" s="95"/>
      <c r="P30" s="95"/>
      <c r="Q30" s="95"/>
      <c r="R30" s="95"/>
      <c r="S30" s="95"/>
      <c r="T30" s="95"/>
      <c r="U30" s="95"/>
      <c r="V30" s="95"/>
      <c r="W30" s="95"/>
      <c r="X30" s="95"/>
      <c r="Y30" s="95"/>
      <c r="Z30" s="95"/>
      <c r="AA30" s="95"/>
      <c r="AB30" s="95"/>
      <c r="AC30" s="95"/>
      <c r="AD30" s="95"/>
      <c r="AE30" s="95"/>
      <c r="AF30" s="95"/>
      <c r="AG30" s="95"/>
    </row>
    <row r="31" spans="15:33" ht="11.25">
      <c r="O31" s="95"/>
      <c r="P31" s="95"/>
      <c r="Q31" s="95"/>
      <c r="R31" s="95"/>
      <c r="S31" s="95"/>
      <c r="T31" s="95"/>
      <c r="U31" s="95"/>
      <c r="V31" s="95"/>
      <c r="W31" s="95"/>
      <c r="X31" s="95"/>
      <c r="Y31" s="95"/>
      <c r="Z31" s="95"/>
      <c r="AA31" s="95"/>
      <c r="AB31" s="95"/>
      <c r="AC31" s="95"/>
      <c r="AD31" s="95"/>
      <c r="AE31" s="95"/>
      <c r="AF31" s="95"/>
      <c r="AG31" s="95"/>
    </row>
    <row r="32" spans="15:33" ht="11.25">
      <c r="O32" s="95"/>
      <c r="P32" s="95"/>
      <c r="Q32" s="95"/>
      <c r="R32" s="95"/>
      <c r="S32" s="95"/>
      <c r="T32" s="95"/>
      <c r="U32" s="95"/>
      <c r="V32" s="95"/>
      <c r="W32" s="95"/>
      <c r="X32" s="95"/>
      <c r="Y32" s="95"/>
      <c r="Z32" s="95"/>
      <c r="AA32" s="95"/>
      <c r="AB32" s="95"/>
      <c r="AC32" s="95"/>
      <c r="AD32" s="95"/>
      <c r="AE32" s="95"/>
      <c r="AF32" s="95"/>
      <c r="AG32" s="95"/>
    </row>
    <row r="33" spans="15:33" ht="11.25">
      <c r="O33" s="95"/>
      <c r="P33" s="95"/>
      <c r="Q33" s="95"/>
      <c r="R33" s="95"/>
      <c r="S33" s="95"/>
      <c r="T33" s="95"/>
      <c r="U33" s="95"/>
      <c r="V33" s="95"/>
      <c r="W33" s="95"/>
      <c r="X33" s="95"/>
      <c r="Y33" s="95"/>
      <c r="Z33" s="95"/>
      <c r="AA33" s="95"/>
      <c r="AB33" s="95"/>
      <c r="AC33" s="95"/>
      <c r="AD33" s="95"/>
      <c r="AE33" s="95"/>
      <c r="AF33" s="95"/>
      <c r="AG33" s="95"/>
    </row>
    <row r="34" spans="15:33" ht="11.25">
      <c r="O34" s="95"/>
      <c r="P34" s="95"/>
      <c r="Q34" s="95"/>
      <c r="R34" s="95"/>
      <c r="S34" s="95"/>
      <c r="T34" s="95"/>
      <c r="U34" s="95"/>
      <c r="V34" s="95"/>
      <c r="W34" s="95"/>
      <c r="X34" s="95"/>
      <c r="Y34" s="95"/>
      <c r="Z34" s="95"/>
      <c r="AA34" s="95"/>
      <c r="AB34" s="95"/>
      <c r="AC34" s="95"/>
      <c r="AD34" s="95"/>
      <c r="AE34" s="95"/>
      <c r="AF34" s="95"/>
      <c r="AG34" s="95"/>
    </row>
    <row r="35" spans="15:33" ht="11.25">
      <c r="O35" s="95"/>
      <c r="P35" s="95"/>
      <c r="Q35" s="95"/>
      <c r="R35" s="95"/>
      <c r="S35" s="95"/>
      <c r="T35" s="95"/>
      <c r="U35" s="95"/>
      <c r="V35" s="95"/>
      <c r="W35" s="95"/>
      <c r="X35" s="95"/>
      <c r="Y35" s="95"/>
      <c r="Z35" s="95"/>
      <c r="AA35" s="95"/>
      <c r="AB35" s="95"/>
      <c r="AC35" s="95"/>
      <c r="AD35" s="95"/>
      <c r="AE35" s="95"/>
      <c r="AF35" s="95"/>
      <c r="AG35" s="95"/>
    </row>
    <row r="36" spans="15:33" ht="11.25">
      <c r="O36" s="95"/>
      <c r="P36" s="95"/>
      <c r="Q36" s="95"/>
      <c r="R36" s="95"/>
      <c r="S36" s="95"/>
      <c r="T36" s="95"/>
      <c r="U36" s="95"/>
      <c r="V36" s="95"/>
      <c r="W36" s="95"/>
      <c r="X36" s="95"/>
      <c r="Y36" s="95"/>
      <c r="Z36" s="95"/>
      <c r="AA36" s="95"/>
      <c r="AB36" s="95"/>
      <c r="AC36" s="95"/>
      <c r="AD36" s="95"/>
      <c r="AE36" s="95"/>
      <c r="AF36" s="95"/>
      <c r="AG36" s="95"/>
    </row>
    <row r="37" spans="15:33" ht="11.25">
      <c r="O37" s="95"/>
      <c r="P37" s="95"/>
      <c r="Q37" s="95"/>
      <c r="R37" s="95"/>
      <c r="S37" s="95"/>
      <c r="T37" s="95"/>
      <c r="U37" s="95"/>
      <c r="V37" s="95"/>
      <c r="W37" s="95"/>
      <c r="X37" s="95"/>
      <c r="Y37" s="95"/>
      <c r="Z37" s="95"/>
      <c r="AA37" s="95"/>
      <c r="AB37" s="95"/>
      <c r="AC37" s="95"/>
      <c r="AD37" s="95"/>
      <c r="AE37" s="95"/>
      <c r="AF37" s="95"/>
      <c r="AG37" s="95"/>
    </row>
    <row r="38" spans="15:33" ht="11.25">
      <c r="O38" s="95" t="s">
        <v>38</v>
      </c>
      <c r="P38" s="95"/>
      <c r="Q38" s="95"/>
      <c r="R38" s="95"/>
      <c r="S38" s="95"/>
      <c r="T38" s="95"/>
      <c r="U38" s="95"/>
      <c r="V38" s="95"/>
      <c r="W38" s="95"/>
      <c r="X38" s="95"/>
      <c r="Y38" s="95"/>
      <c r="Z38" s="95"/>
      <c r="AA38" s="95"/>
      <c r="AB38" s="95"/>
      <c r="AC38" s="95"/>
      <c r="AD38" s="95"/>
      <c r="AE38" s="95"/>
      <c r="AF38" s="95"/>
      <c r="AG38" s="95"/>
    </row>
    <row r="39" spans="15:33" ht="11.25">
      <c r="O39" s="95"/>
      <c r="P39" s="95"/>
      <c r="Q39" s="95"/>
      <c r="R39" s="95"/>
      <c r="S39" s="95"/>
      <c r="T39" s="95"/>
      <c r="U39" s="95"/>
      <c r="V39" s="95"/>
      <c r="W39" s="95"/>
      <c r="X39" s="95"/>
      <c r="Y39" s="95"/>
      <c r="Z39" s="95"/>
      <c r="AA39" s="95"/>
      <c r="AB39" s="95"/>
      <c r="AC39" s="95"/>
      <c r="AD39" s="95"/>
      <c r="AE39" s="95"/>
      <c r="AF39" s="95"/>
      <c r="AG39" s="95"/>
    </row>
    <row r="40" spans="15:33" ht="11.25">
      <c r="O40" s="95"/>
      <c r="P40" s="95"/>
      <c r="Q40" s="95"/>
      <c r="R40" s="95"/>
      <c r="S40" s="95"/>
      <c r="T40" s="95"/>
      <c r="U40" s="95"/>
      <c r="V40" s="95"/>
      <c r="W40" s="95"/>
      <c r="X40" s="95"/>
      <c r="Y40" s="95"/>
      <c r="Z40" s="95"/>
      <c r="AA40" s="95"/>
      <c r="AB40" s="95"/>
      <c r="AC40" s="95"/>
      <c r="AD40" s="95"/>
      <c r="AE40" s="95"/>
      <c r="AF40" s="95"/>
      <c r="AG40" s="95"/>
    </row>
    <row r="41" spans="15:33" ht="11.25">
      <c r="O41" s="95"/>
      <c r="P41" s="95"/>
      <c r="Q41" s="95"/>
      <c r="R41" s="95"/>
      <c r="S41" s="95"/>
      <c r="T41" s="95"/>
      <c r="U41" s="95"/>
      <c r="V41" s="95"/>
      <c r="W41" s="95"/>
      <c r="X41" s="95"/>
      <c r="Y41" s="95"/>
      <c r="Z41" s="95"/>
      <c r="AA41" s="95"/>
      <c r="AB41" s="95"/>
      <c r="AC41" s="95"/>
      <c r="AD41" s="95"/>
      <c r="AE41" s="95"/>
      <c r="AF41" s="95"/>
      <c r="AG41" s="95"/>
    </row>
    <row r="42" spans="15:33" ht="11.25">
      <c r="O42" s="95"/>
      <c r="P42" s="95"/>
      <c r="Q42" s="95"/>
      <c r="R42" s="95"/>
      <c r="S42" s="95"/>
      <c r="T42" s="95"/>
      <c r="U42" s="95"/>
      <c r="V42" s="95"/>
      <c r="W42" s="95"/>
      <c r="X42" s="95"/>
      <c r="Y42" s="95"/>
      <c r="Z42" s="95"/>
      <c r="AA42" s="95"/>
      <c r="AB42" s="95"/>
      <c r="AC42" s="95"/>
      <c r="AD42" s="95"/>
      <c r="AE42" s="95"/>
      <c r="AF42" s="95"/>
      <c r="AG42" s="95"/>
    </row>
    <row r="43" spans="15:33" ht="11.25">
      <c r="O43" s="95"/>
      <c r="P43" s="95"/>
      <c r="Q43" s="95"/>
      <c r="R43" s="95"/>
      <c r="S43" s="95"/>
      <c r="T43" s="95"/>
      <c r="U43" s="95"/>
      <c r="V43" s="95"/>
      <c r="W43" s="95"/>
      <c r="X43" s="95"/>
      <c r="Y43" s="95"/>
      <c r="Z43" s="95"/>
      <c r="AA43" s="95"/>
      <c r="AB43" s="95"/>
      <c r="AC43" s="95"/>
      <c r="AD43" s="95"/>
      <c r="AE43" s="95"/>
      <c r="AF43" s="95"/>
      <c r="AG43" s="95"/>
    </row>
    <row r="44" spans="15:33" ht="11.25">
      <c r="O44" s="95"/>
      <c r="P44" s="95"/>
      <c r="Q44" s="95"/>
      <c r="R44" s="95"/>
      <c r="S44" s="95"/>
      <c r="T44" s="95"/>
      <c r="U44" s="95"/>
      <c r="V44" s="95"/>
      <c r="W44" s="95"/>
      <c r="X44" s="95"/>
      <c r="Y44" s="95"/>
      <c r="Z44" s="95"/>
      <c r="AA44" s="95"/>
      <c r="AB44" s="95"/>
      <c r="AC44" s="95"/>
      <c r="AD44" s="95"/>
      <c r="AE44" s="95"/>
      <c r="AF44" s="95"/>
      <c r="AG44" s="95"/>
    </row>
    <row r="45" spans="15:33" ht="11.25">
      <c r="O45" s="95"/>
      <c r="P45" s="95"/>
      <c r="Q45" s="95"/>
      <c r="R45" s="95"/>
      <c r="S45" s="95"/>
      <c r="T45" s="95"/>
      <c r="U45" s="95"/>
      <c r="V45" s="95"/>
      <c r="W45" s="95"/>
      <c r="X45" s="95"/>
      <c r="Y45" s="95"/>
      <c r="Z45" s="95"/>
      <c r="AA45" s="95"/>
      <c r="AB45" s="95"/>
      <c r="AC45" s="95"/>
      <c r="AD45" s="95"/>
      <c r="AE45" s="95"/>
      <c r="AF45" s="95"/>
      <c r="AG45" s="95"/>
    </row>
    <row r="46" spans="15:33" ht="11.25">
      <c r="O46" s="95"/>
      <c r="P46" s="95"/>
      <c r="Q46" s="95"/>
      <c r="R46" s="95"/>
      <c r="S46" s="95"/>
      <c r="T46" s="95"/>
      <c r="U46" s="95"/>
      <c r="V46" s="95"/>
      <c r="W46" s="95"/>
      <c r="X46" s="95"/>
      <c r="Y46" s="95"/>
      <c r="Z46" s="95"/>
      <c r="AA46" s="95"/>
      <c r="AB46" s="95"/>
      <c r="AC46" s="95"/>
      <c r="AD46" s="95"/>
      <c r="AE46" s="95"/>
      <c r="AF46" s="95"/>
      <c r="AG46" s="95"/>
    </row>
    <row r="47" spans="15:33" ht="11.25">
      <c r="O47" s="95"/>
      <c r="P47" s="95"/>
      <c r="Q47" s="95"/>
      <c r="R47" s="95"/>
      <c r="S47" s="95"/>
      <c r="T47" s="95"/>
      <c r="U47" s="95"/>
      <c r="V47" s="95"/>
      <c r="W47" s="95"/>
      <c r="X47" s="95"/>
      <c r="Y47" s="95"/>
      <c r="Z47" s="95"/>
      <c r="AA47" s="95"/>
      <c r="AB47" s="95"/>
      <c r="AC47" s="95"/>
      <c r="AD47" s="95"/>
      <c r="AE47" s="95"/>
      <c r="AF47" s="95"/>
      <c r="AG47" s="95"/>
    </row>
    <row r="48" spans="15:33" ht="11.25">
      <c r="O48" s="95"/>
      <c r="P48" s="95"/>
      <c r="Q48" s="95"/>
      <c r="R48" s="95"/>
      <c r="S48" s="95"/>
      <c r="T48" s="95"/>
      <c r="U48" s="95"/>
      <c r="V48" s="95"/>
      <c r="W48" s="95"/>
      <c r="X48" s="95"/>
      <c r="Y48" s="95"/>
      <c r="Z48" s="95"/>
      <c r="AA48" s="95"/>
      <c r="AB48" s="95"/>
      <c r="AC48" s="95"/>
      <c r="AD48" s="95"/>
      <c r="AE48" s="95"/>
      <c r="AF48" s="95"/>
      <c r="AG48" s="95"/>
    </row>
    <row r="49" spans="15:33" ht="11.25">
      <c r="O49" s="95"/>
      <c r="P49" s="95"/>
      <c r="Q49" s="95"/>
      <c r="R49" s="95"/>
      <c r="S49" s="95"/>
      <c r="T49" s="95"/>
      <c r="U49" s="95"/>
      <c r="V49" s="95"/>
      <c r="W49" s="95"/>
      <c r="X49" s="95"/>
      <c r="Y49" s="95"/>
      <c r="Z49" s="95"/>
      <c r="AA49" s="95"/>
      <c r="AB49" s="95"/>
      <c r="AC49" s="95"/>
      <c r="AD49" s="95"/>
      <c r="AE49" s="95"/>
      <c r="AF49" s="95"/>
      <c r="AG49" s="95"/>
    </row>
    <row r="50" spans="15:33" ht="11.25">
      <c r="O50" s="95"/>
      <c r="P50" s="95"/>
      <c r="Q50" s="95"/>
      <c r="R50" s="95"/>
      <c r="S50" s="95"/>
      <c r="T50" s="95"/>
      <c r="U50" s="95"/>
      <c r="V50" s="95"/>
      <c r="W50" s="95"/>
      <c r="X50" s="95"/>
      <c r="Y50" s="95"/>
      <c r="Z50" s="95"/>
      <c r="AA50" s="95"/>
      <c r="AB50" s="95"/>
      <c r="AC50" s="95"/>
      <c r="AD50" s="95"/>
      <c r="AE50" s="95"/>
      <c r="AF50" s="95"/>
      <c r="AG50" s="95"/>
    </row>
    <row r="51" spans="15:33" ht="11.25">
      <c r="O51" s="95"/>
      <c r="P51" s="95"/>
      <c r="Q51" s="95"/>
      <c r="R51" s="95"/>
      <c r="S51" s="95"/>
      <c r="T51" s="95"/>
      <c r="U51" s="95"/>
      <c r="V51" s="95"/>
      <c r="W51" s="95"/>
      <c r="X51" s="95"/>
      <c r="Y51" s="95"/>
      <c r="Z51" s="95"/>
      <c r="AA51" s="95"/>
      <c r="AB51" s="95"/>
      <c r="AC51" s="95"/>
      <c r="AD51" s="95"/>
      <c r="AE51" s="95"/>
      <c r="AF51" s="95"/>
      <c r="AG51" s="95"/>
    </row>
    <row r="52" spans="15:33" ht="11.25">
      <c r="O52" s="95"/>
      <c r="P52" s="95"/>
      <c r="Q52" s="95"/>
      <c r="R52" s="95"/>
      <c r="S52" s="95"/>
      <c r="T52" s="95"/>
      <c r="U52" s="95"/>
      <c r="V52" s="95"/>
      <c r="W52" s="95"/>
      <c r="X52" s="95"/>
      <c r="Y52" s="95"/>
      <c r="Z52" s="95"/>
      <c r="AA52" s="95"/>
      <c r="AB52" s="95"/>
      <c r="AC52" s="95"/>
      <c r="AD52" s="95"/>
      <c r="AE52" s="95"/>
      <c r="AF52" s="95"/>
      <c r="AG52" s="95"/>
    </row>
    <row r="53" spans="15:33" ht="11.25">
      <c r="O53" s="95"/>
      <c r="P53" s="95"/>
      <c r="Q53" s="95"/>
      <c r="R53" s="95"/>
      <c r="S53" s="95"/>
      <c r="T53" s="95"/>
      <c r="U53" s="95"/>
      <c r="V53" s="95"/>
      <c r="W53" s="95"/>
      <c r="X53" s="95"/>
      <c r="Y53" s="95"/>
      <c r="Z53" s="95"/>
      <c r="AA53" s="95"/>
      <c r="AB53" s="95"/>
      <c r="AC53" s="95"/>
      <c r="AD53" s="95"/>
      <c r="AE53" s="95"/>
      <c r="AF53" s="95"/>
      <c r="AG53" s="95"/>
    </row>
    <row r="54" spans="15:33" ht="11.25">
      <c r="O54" s="95"/>
      <c r="P54" s="95"/>
      <c r="Q54" s="95"/>
      <c r="R54" s="95"/>
      <c r="S54" s="95"/>
      <c r="T54" s="95"/>
      <c r="U54" s="95"/>
      <c r="V54" s="95"/>
      <c r="W54" s="95"/>
      <c r="X54" s="95"/>
      <c r="Y54" s="95"/>
      <c r="Z54" s="95"/>
      <c r="AA54" s="95"/>
      <c r="AB54" s="95"/>
      <c r="AC54" s="95"/>
      <c r="AD54" s="95"/>
      <c r="AE54" s="95"/>
      <c r="AF54" s="95"/>
      <c r="AG54" s="95"/>
    </row>
    <row r="55" spans="15:33" ht="11.25">
      <c r="O55" s="95"/>
      <c r="P55" s="95"/>
      <c r="Q55" s="95"/>
      <c r="R55" s="95"/>
      <c r="S55" s="95"/>
      <c r="T55" s="95"/>
      <c r="U55" s="95"/>
      <c r="V55" s="95"/>
      <c r="W55" s="95"/>
      <c r="X55" s="95"/>
      <c r="Y55" s="95"/>
      <c r="Z55" s="95"/>
      <c r="AA55" s="95"/>
      <c r="AB55" s="95"/>
      <c r="AC55" s="95"/>
      <c r="AD55" s="95"/>
      <c r="AE55" s="95"/>
      <c r="AF55" s="95"/>
      <c r="AG55" s="95"/>
    </row>
    <row r="56" spans="15:33" ht="11.25">
      <c r="O56" s="95"/>
      <c r="P56" s="95"/>
      <c r="Q56" s="95"/>
      <c r="R56" s="95"/>
      <c r="S56" s="95"/>
      <c r="T56" s="95"/>
      <c r="U56" s="95"/>
      <c r="V56" s="95"/>
      <c r="W56" s="95"/>
      <c r="X56" s="95"/>
      <c r="Y56" s="95"/>
      <c r="Z56" s="95"/>
      <c r="AA56" s="95"/>
      <c r="AB56" s="95"/>
      <c r="AC56" s="95"/>
      <c r="AD56" s="95"/>
      <c r="AE56" s="95"/>
      <c r="AF56" s="95"/>
      <c r="AG56" s="95"/>
    </row>
    <row r="57" spans="15:33" ht="11.25">
      <c r="O57" s="95"/>
      <c r="P57" s="95"/>
      <c r="Q57" s="95"/>
      <c r="R57" s="95"/>
      <c r="S57" s="95"/>
      <c r="T57" s="95"/>
      <c r="U57" s="95"/>
      <c r="V57" s="95"/>
      <c r="W57" s="95"/>
      <c r="X57" s="95"/>
      <c r="Y57" s="95"/>
      <c r="Z57" s="95"/>
      <c r="AA57" s="95"/>
      <c r="AB57" s="95"/>
      <c r="AC57" s="95"/>
      <c r="AD57" s="95"/>
      <c r="AE57" s="95"/>
      <c r="AF57" s="95"/>
      <c r="AG57" s="95"/>
    </row>
    <row r="58" spans="15:33" ht="11.25">
      <c r="O58" s="95"/>
      <c r="P58" s="95"/>
      <c r="Q58" s="95"/>
      <c r="R58" s="95"/>
      <c r="S58" s="95"/>
      <c r="T58" s="95"/>
      <c r="U58" s="95"/>
      <c r="V58" s="95"/>
      <c r="W58" s="95"/>
      <c r="X58" s="95"/>
      <c r="Y58" s="95"/>
      <c r="Z58" s="95"/>
      <c r="AA58" s="95"/>
      <c r="AB58" s="95"/>
      <c r="AC58" s="95"/>
      <c r="AD58" s="95"/>
      <c r="AE58" s="95"/>
      <c r="AF58" s="95"/>
      <c r="AG58" s="95"/>
    </row>
    <row r="59" spans="15:33" ht="11.25">
      <c r="O59" s="95"/>
      <c r="P59" s="95"/>
      <c r="Q59" s="95"/>
      <c r="R59" s="95"/>
      <c r="S59" s="95"/>
      <c r="T59" s="95"/>
      <c r="U59" s="95"/>
      <c r="V59" s="95"/>
      <c r="W59" s="95"/>
      <c r="X59" s="95"/>
      <c r="Y59" s="95"/>
      <c r="Z59" s="95"/>
      <c r="AA59" s="95"/>
      <c r="AB59" s="95"/>
      <c r="AC59" s="95"/>
      <c r="AD59" s="95"/>
      <c r="AE59" s="95"/>
      <c r="AF59" s="95"/>
      <c r="AG59" s="95"/>
    </row>
    <row r="60" spans="15:33" ht="11.25">
      <c r="O60" s="95"/>
      <c r="P60" s="95"/>
      <c r="Q60" s="95"/>
      <c r="R60" s="95"/>
      <c r="S60" s="95"/>
      <c r="T60" s="95"/>
      <c r="U60" s="95"/>
      <c r="V60" s="95"/>
      <c r="W60" s="95"/>
      <c r="X60" s="95"/>
      <c r="Y60" s="95"/>
      <c r="Z60" s="95"/>
      <c r="AA60" s="95"/>
      <c r="AB60" s="95"/>
      <c r="AC60" s="95"/>
      <c r="AD60" s="95"/>
      <c r="AE60" s="95"/>
      <c r="AF60" s="95"/>
      <c r="AG60" s="95"/>
    </row>
    <row r="61" spans="15:33" ht="11.25">
      <c r="O61" s="95"/>
      <c r="P61" s="95"/>
      <c r="Q61" s="95"/>
      <c r="R61" s="95"/>
      <c r="S61" s="95"/>
      <c r="T61" s="95"/>
      <c r="U61" s="95"/>
      <c r="V61" s="95"/>
      <c r="W61" s="95"/>
      <c r="X61" s="95"/>
      <c r="Y61" s="95"/>
      <c r="Z61" s="95"/>
      <c r="AA61" s="95"/>
      <c r="AB61" s="95"/>
      <c r="AC61" s="95"/>
      <c r="AD61" s="95"/>
      <c r="AE61" s="95"/>
      <c r="AF61" s="95"/>
      <c r="AG61" s="95"/>
    </row>
    <row r="62" spans="15:33" ht="11.25">
      <c r="O62" s="95"/>
      <c r="P62" s="95"/>
      <c r="Q62" s="95"/>
      <c r="R62" s="95"/>
      <c r="S62" s="95"/>
      <c r="T62" s="95"/>
      <c r="U62" s="95"/>
      <c r="V62" s="95"/>
      <c r="W62" s="95"/>
      <c r="X62" s="95"/>
      <c r="Y62" s="95"/>
      <c r="Z62" s="95"/>
      <c r="AA62" s="95"/>
      <c r="AB62" s="95"/>
      <c r="AC62" s="95"/>
      <c r="AD62" s="95"/>
      <c r="AE62" s="95"/>
      <c r="AF62" s="95"/>
      <c r="AG62" s="95"/>
    </row>
    <row r="63" spans="15:33" ht="11.25">
      <c r="O63" s="95"/>
      <c r="P63" s="95"/>
      <c r="Q63" s="95"/>
      <c r="R63" s="95"/>
      <c r="S63" s="95"/>
      <c r="T63" s="95"/>
      <c r="U63" s="95"/>
      <c r="V63" s="95"/>
      <c r="W63" s="95"/>
      <c r="X63" s="95"/>
      <c r="Y63" s="95"/>
      <c r="Z63" s="95"/>
      <c r="AA63" s="95"/>
      <c r="AB63" s="95"/>
      <c r="AC63" s="95"/>
      <c r="AD63" s="95"/>
      <c r="AE63" s="95"/>
      <c r="AF63" s="95"/>
      <c r="AG63" s="95"/>
    </row>
    <row r="64" spans="15:33" ht="11.25">
      <c r="O64" s="95"/>
      <c r="P64" s="95"/>
      <c r="Q64" s="95"/>
      <c r="R64" s="95"/>
      <c r="S64" s="95"/>
      <c r="T64" s="95"/>
      <c r="U64" s="95"/>
      <c r="V64" s="95"/>
      <c r="W64" s="95"/>
      <c r="X64" s="95"/>
      <c r="Y64" s="95"/>
      <c r="Z64" s="95"/>
      <c r="AA64" s="95"/>
      <c r="AB64" s="95"/>
      <c r="AC64" s="95"/>
      <c r="AD64" s="95"/>
      <c r="AE64" s="95"/>
      <c r="AF64" s="95"/>
      <c r="AG64" s="95"/>
    </row>
    <row r="65" spans="15:33" ht="11.25">
      <c r="O65" s="95"/>
      <c r="P65" s="95"/>
      <c r="Q65" s="95"/>
      <c r="R65" s="95"/>
      <c r="S65" s="95"/>
      <c r="T65" s="95"/>
      <c r="U65" s="95"/>
      <c r="V65" s="95"/>
      <c r="W65" s="95"/>
      <c r="X65" s="95"/>
      <c r="Y65" s="95"/>
      <c r="Z65" s="95"/>
      <c r="AA65" s="95"/>
      <c r="AB65" s="95"/>
      <c r="AC65" s="95"/>
      <c r="AD65" s="95"/>
      <c r="AE65" s="95"/>
      <c r="AF65" s="95"/>
      <c r="AG65" s="95"/>
    </row>
    <row r="66" spans="15:33" ht="11.25">
      <c r="O66" s="95"/>
      <c r="P66" s="95"/>
      <c r="Q66" s="95"/>
      <c r="R66" s="95"/>
      <c r="S66" s="95"/>
      <c r="T66" s="95"/>
      <c r="U66" s="95"/>
      <c r="V66" s="95"/>
      <c r="W66" s="95"/>
      <c r="X66" s="95"/>
      <c r="Y66" s="95"/>
      <c r="Z66" s="95"/>
      <c r="AA66" s="95"/>
      <c r="AB66" s="95"/>
      <c r="AC66" s="95"/>
      <c r="AD66" s="95"/>
      <c r="AE66" s="95"/>
      <c r="AF66" s="95"/>
      <c r="AG66" s="95"/>
    </row>
    <row r="67" spans="15:33" ht="11.25">
      <c r="O67" s="95"/>
      <c r="P67" s="95"/>
      <c r="Q67" s="95"/>
      <c r="R67" s="95"/>
      <c r="S67" s="95"/>
      <c r="T67" s="95"/>
      <c r="U67" s="95"/>
      <c r="V67" s="95"/>
      <c r="W67" s="95"/>
      <c r="X67" s="95"/>
      <c r="Y67" s="95"/>
      <c r="Z67" s="95"/>
      <c r="AA67" s="95"/>
      <c r="AB67" s="95"/>
      <c r="AC67" s="95"/>
      <c r="AD67" s="95"/>
      <c r="AE67" s="95"/>
      <c r="AF67" s="95"/>
      <c r="AG67" s="95"/>
    </row>
    <row r="68" spans="15:33" ht="11.25">
      <c r="O68" s="95"/>
      <c r="P68" s="95"/>
      <c r="Q68" s="95"/>
      <c r="R68" s="95"/>
      <c r="S68" s="95"/>
      <c r="T68" s="95"/>
      <c r="U68" s="95"/>
      <c r="V68" s="95"/>
      <c r="W68" s="95"/>
      <c r="X68" s="95"/>
      <c r="Y68" s="95"/>
      <c r="Z68" s="95"/>
      <c r="AA68" s="95"/>
      <c r="AB68" s="95"/>
      <c r="AC68" s="95"/>
      <c r="AD68" s="95"/>
      <c r="AE68" s="95"/>
      <c r="AF68" s="95"/>
      <c r="AG68" s="95"/>
    </row>
    <row r="69" spans="15:33" ht="11.25">
      <c r="O69" s="95"/>
      <c r="P69" s="95"/>
      <c r="Q69" s="95"/>
      <c r="R69" s="95"/>
      <c r="S69" s="95"/>
      <c r="T69" s="95"/>
      <c r="U69" s="95"/>
      <c r="V69" s="95"/>
      <c r="W69" s="95"/>
      <c r="X69" s="95"/>
      <c r="Y69" s="95"/>
      <c r="Z69" s="95"/>
      <c r="AA69" s="95"/>
      <c r="AB69" s="95"/>
      <c r="AC69" s="95"/>
      <c r="AD69" s="95"/>
      <c r="AE69" s="95"/>
      <c r="AF69" s="95"/>
      <c r="AG69" s="95"/>
    </row>
    <row r="70" spans="15:33" ht="11.25">
      <c r="O70" s="95"/>
      <c r="P70" s="95"/>
      <c r="Q70" s="95"/>
      <c r="R70" s="95"/>
      <c r="S70" s="95"/>
      <c r="T70" s="95"/>
      <c r="U70" s="95"/>
      <c r="V70" s="95"/>
      <c r="W70" s="95"/>
      <c r="X70" s="95"/>
      <c r="Y70" s="95"/>
      <c r="Z70" s="95"/>
      <c r="AA70" s="95"/>
      <c r="AB70" s="95"/>
      <c r="AC70" s="95"/>
      <c r="AD70" s="95"/>
      <c r="AE70" s="95"/>
      <c r="AF70" s="95"/>
      <c r="AG70" s="95"/>
    </row>
    <row r="71" spans="15:33" ht="11.25">
      <c r="O71" s="95"/>
      <c r="P71" s="95"/>
      <c r="Q71" s="95"/>
      <c r="R71" s="95"/>
      <c r="S71" s="95"/>
      <c r="T71" s="95"/>
      <c r="U71" s="95"/>
      <c r="V71" s="95"/>
      <c r="W71" s="95"/>
      <c r="X71" s="95"/>
      <c r="Y71" s="95"/>
      <c r="Z71" s="95"/>
      <c r="AA71" s="95"/>
      <c r="AB71" s="95"/>
      <c r="AC71" s="95"/>
      <c r="AD71" s="95"/>
      <c r="AE71" s="95"/>
      <c r="AF71" s="95"/>
      <c r="AG71" s="95"/>
    </row>
    <row r="72" spans="15:33" ht="11.25">
      <c r="O72" s="95"/>
      <c r="P72" s="95"/>
      <c r="Q72" s="95"/>
      <c r="R72" s="95"/>
      <c r="S72" s="95"/>
      <c r="T72" s="95"/>
      <c r="U72" s="95"/>
      <c r="V72" s="95"/>
      <c r="W72" s="95"/>
      <c r="X72" s="95"/>
      <c r="Y72" s="95"/>
      <c r="Z72" s="95"/>
      <c r="AA72" s="95"/>
      <c r="AB72" s="95"/>
      <c r="AC72" s="95"/>
      <c r="AD72" s="95"/>
      <c r="AE72" s="95"/>
      <c r="AF72" s="95"/>
      <c r="AG72" s="95"/>
    </row>
    <row r="73" spans="15:33" ht="11.25">
      <c r="O73" s="95"/>
      <c r="P73" s="95"/>
      <c r="Q73" s="95"/>
      <c r="R73" s="95"/>
      <c r="S73" s="95"/>
      <c r="T73" s="95"/>
      <c r="U73" s="95"/>
      <c r="V73" s="95"/>
      <c r="W73" s="95"/>
      <c r="X73" s="95"/>
      <c r="Y73" s="95"/>
      <c r="Z73" s="95"/>
      <c r="AA73" s="95"/>
      <c r="AB73" s="95"/>
      <c r="AC73" s="95"/>
      <c r="AD73" s="95"/>
      <c r="AE73" s="95"/>
      <c r="AF73" s="95"/>
      <c r="AG73" s="95"/>
    </row>
    <row r="74" spans="15:33" ht="11.25">
      <c r="O74" s="95"/>
      <c r="P74" s="95"/>
      <c r="Q74" s="95"/>
      <c r="R74" s="95"/>
      <c r="S74" s="95"/>
      <c r="T74" s="95"/>
      <c r="U74" s="95"/>
      <c r="V74" s="95"/>
      <c r="W74" s="95"/>
      <c r="X74" s="95"/>
      <c r="Y74" s="95"/>
      <c r="Z74" s="95"/>
      <c r="AA74" s="95"/>
      <c r="AB74" s="95"/>
      <c r="AC74" s="95"/>
      <c r="AD74" s="95"/>
      <c r="AE74" s="95"/>
      <c r="AF74" s="95"/>
      <c r="AG74" s="95"/>
    </row>
    <row r="75" spans="15:33" ht="11.25">
      <c r="O75" s="95"/>
      <c r="P75" s="95"/>
      <c r="Q75" s="95"/>
      <c r="R75" s="95"/>
      <c r="S75" s="95"/>
      <c r="T75" s="95"/>
      <c r="U75" s="95"/>
      <c r="V75" s="95"/>
      <c r="W75" s="95"/>
      <c r="X75" s="95"/>
      <c r="Y75" s="95"/>
      <c r="Z75" s="95"/>
      <c r="AA75" s="95"/>
      <c r="AB75" s="95"/>
      <c r="AC75" s="95"/>
      <c r="AD75" s="95"/>
      <c r="AE75" s="95"/>
      <c r="AF75" s="95"/>
      <c r="AG75" s="95"/>
    </row>
    <row r="76" spans="15:33" ht="11.25">
      <c r="O76" s="95"/>
      <c r="P76" s="95"/>
      <c r="Q76" s="95"/>
      <c r="R76" s="95"/>
      <c r="S76" s="95"/>
      <c r="T76" s="95"/>
      <c r="U76" s="95"/>
      <c r="V76" s="95"/>
      <c r="W76" s="95"/>
      <c r="X76" s="95"/>
      <c r="Y76" s="95"/>
      <c r="Z76" s="95"/>
      <c r="AA76" s="95"/>
      <c r="AB76" s="95"/>
      <c r="AC76" s="95"/>
      <c r="AD76" s="95"/>
      <c r="AE76" s="95"/>
      <c r="AF76" s="95"/>
      <c r="AG76" s="95"/>
    </row>
    <row r="77" spans="15:33" ht="11.25">
      <c r="O77" s="95"/>
      <c r="P77" s="95"/>
      <c r="Q77" s="95"/>
      <c r="R77" s="95"/>
      <c r="S77" s="95"/>
      <c r="T77" s="95"/>
      <c r="U77" s="95"/>
      <c r="V77" s="95"/>
      <c r="W77" s="95"/>
      <c r="X77" s="95"/>
      <c r="Y77" s="95"/>
      <c r="Z77" s="95"/>
      <c r="AA77" s="95"/>
      <c r="AB77" s="95"/>
      <c r="AC77" s="95"/>
      <c r="AD77" s="95"/>
      <c r="AE77" s="95"/>
      <c r="AF77" s="95"/>
      <c r="AG77" s="95"/>
    </row>
    <row r="78" spans="15:33" ht="11.25">
      <c r="O78" s="95"/>
      <c r="P78" s="95"/>
      <c r="Q78" s="95"/>
      <c r="R78" s="95"/>
      <c r="S78" s="95"/>
      <c r="T78" s="95"/>
      <c r="U78" s="95"/>
      <c r="V78" s="95"/>
      <c r="W78" s="95"/>
      <c r="X78" s="95"/>
      <c r="Y78" s="95"/>
      <c r="Z78" s="95"/>
      <c r="AA78" s="95"/>
      <c r="AB78" s="95"/>
      <c r="AC78" s="95"/>
      <c r="AD78" s="95"/>
      <c r="AE78" s="95"/>
      <c r="AF78" s="95"/>
      <c r="AG78" s="95"/>
    </row>
    <row r="79" spans="15:33" ht="11.25">
      <c r="O79" s="95"/>
      <c r="P79" s="95"/>
      <c r="Q79" s="95"/>
      <c r="R79" s="95"/>
      <c r="S79" s="95"/>
      <c r="T79" s="95"/>
      <c r="U79" s="95"/>
      <c r="V79" s="95"/>
      <c r="W79" s="95"/>
      <c r="X79" s="95"/>
      <c r="Y79" s="95"/>
      <c r="Z79" s="95"/>
      <c r="AA79" s="95"/>
      <c r="AB79" s="95"/>
      <c r="AC79" s="95"/>
      <c r="AD79" s="95"/>
      <c r="AE79" s="95"/>
      <c r="AF79" s="95"/>
      <c r="AG79" s="95"/>
    </row>
    <row r="80" spans="15:33" ht="11.25">
      <c r="O80" s="95"/>
      <c r="P80" s="95"/>
      <c r="Q80" s="95"/>
      <c r="R80" s="95"/>
      <c r="S80" s="95"/>
      <c r="T80" s="95"/>
      <c r="U80" s="95"/>
      <c r="V80" s="95"/>
      <c r="W80" s="95"/>
      <c r="X80" s="95"/>
      <c r="Y80" s="95"/>
      <c r="Z80" s="95"/>
      <c r="AA80" s="95"/>
      <c r="AB80" s="95"/>
      <c r="AC80" s="95"/>
      <c r="AD80" s="95"/>
      <c r="AE80" s="95"/>
      <c r="AF80" s="95"/>
      <c r="AG80" s="95"/>
    </row>
    <row r="81" spans="15:33" ht="11.25">
      <c r="O81" s="95"/>
      <c r="P81" s="95"/>
      <c r="Q81" s="95"/>
      <c r="R81" s="95"/>
      <c r="S81" s="95"/>
      <c r="T81" s="95"/>
      <c r="U81" s="95"/>
      <c r="V81" s="95"/>
      <c r="W81" s="95"/>
      <c r="X81" s="95"/>
      <c r="Y81" s="95"/>
      <c r="Z81" s="95"/>
      <c r="AA81" s="95"/>
      <c r="AB81" s="95"/>
      <c r="AC81" s="95"/>
      <c r="AD81" s="95"/>
      <c r="AE81" s="95"/>
      <c r="AF81" s="95"/>
      <c r="AG81" s="95"/>
    </row>
    <row r="82" spans="15:33" ht="11.25">
      <c r="O82" s="95"/>
      <c r="P82" s="95"/>
      <c r="Q82" s="95"/>
      <c r="R82" s="95"/>
      <c r="S82" s="95"/>
      <c r="T82" s="95"/>
      <c r="U82" s="95"/>
      <c r="V82" s="95"/>
      <c r="W82" s="95"/>
      <c r="X82" s="95"/>
      <c r="Y82" s="95"/>
      <c r="Z82" s="95"/>
      <c r="AA82" s="95"/>
      <c r="AB82" s="95"/>
      <c r="AC82" s="95"/>
      <c r="AD82" s="95"/>
      <c r="AE82" s="95"/>
      <c r="AF82" s="95"/>
      <c r="AG82" s="95"/>
    </row>
    <row r="83" spans="15:33" ht="11.25">
      <c r="O83" s="95"/>
      <c r="P83" s="95"/>
      <c r="Q83" s="95"/>
      <c r="R83" s="95"/>
      <c r="S83" s="95"/>
      <c r="T83" s="95"/>
      <c r="U83" s="95"/>
      <c r="V83" s="95"/>
      <c r="W83" s="95"/>
      <c r="X83" s="95"/>
      <c r="Y83" s="95"/>
      <c r="Z83" s="95"/>
      <c r="AA83" s="95"/>
      <c r="AB83" s="95"/>
      <c r="AC83" s="95"/>
      <c r="AD83" s="95"/>
      <c r="AE83" s="95"/>
      <c r="AF83" s="95"/>
      <c r="AG83" s="95"/>
    </row>
    <row r="84" spans="15:33" ht="11.25">
      <c r="O84" s="95"/>
      <c r="P84" s="95"/>
      <c r="Q84" s="95"/>
      <c r="R84" s="95"/>
      <c r="S84" s="95"/>
      <c r="T84" s="95"/>
      <c r="U84" s="95"/>
      <c r="V84" s="95"/>
      <c r="W84" s="95"/>
      <c r="X84" s="95"/>
      <c r="Y84" s="95"/>
      <c r="Z84" s="95"/>
      <c r="AA84" s="95"/>
      <c r="AB84" s="95"/>
      <c r="AC84" s="95"/>
      <c r="AD84" s="95"/>
      <c r="AE84" s="95"/>
      <c r="AF84" s="95"/>
      <c r="AG84" s="95"/>
    </row>
    <row r="85" spans="15:33" ht="11.25">
      <c r="O85" s="95"/>
      <c r="P85" s="95"/>
      <c r="Q85" s="95"/>
      <c r="R85" s="95"/>
      <c r="S85" s="95"/>
      <c r="T85" s="95"/>
      <c r="U85" s="95"/>
      <c r="V85" s="95"/>
      <c r="W85" s="95"/>
      <c r="X85" s="95"/>
      <c r="Y85" s="95"/>
      <c r="Z85" s="95"/>
      <c r="AA85" s="95"/>
      <c r="AB85" s="95"/>
      <c r="AC85" s="95"/>
      <c r="AD85" s="95"/>
      <c r="AE85" s="95"/>
      <c r="AF85" s="95"/>
      <c r="AG85" s="95"/>
    </row>
    <row r="86" spans="15:33" ht="11.25">
      <c r="O86" s="95"/>
      <c r="P86" s="95"/>
      <c r="Q86" s="95"/>
      <c r="R86" s="95"/>
      <c r="S86" s="95"/>
      <c r="T86" s="95"/>
      <c r="U86" s="95"/>
      <c r="V86" s="95"/>
      <c r="W86" s="95"/>
      <c r="X86" s="95"/>
      <c r="Y86" s="95"/>
      <c r="Z86" s="95"/>
      <c r="AA86" s="95"/>
      <c r="AB86" s="95"/>
      <c r="AC86" s="95"/>
      <c r="AD86" s="95"/>
      <c r="AE86" s="95"/>
      <c r="AF86" s="95"/>
      <c r="AG86" s="95"/>
    </row>
    <row r="87" spans="15:33" ht="11.25">
      <c r="O87" s="95"/>
      <c r="P87" s="95"/>
      <c r="Q87" s="95"/>
      <c r="R87" s="95"/>
      <c r="S87" s="95"/>
      <c r="T87" s="95"/>
      <c r="U87" s="95"/>
      <c r="V87" s="95"/>
      <c r="W87" s="95"/>
      <c r="X87" s="95"/>
      <c r="Y87" s="95"/>
      <c r="Z87" s="95"/>
      <c r="AA87" s="95"/>
      <c r="AB87" s="95"/>
      <c r="AC87" s="95"/>
      <c r="AD87" s="95"/>
      <c r="AE87" s="95"/>
      <c r="AF87" s="95"/>
      <c r="AG87" s="95"/>
    </row>
    <row r="88" spans="15:33" ht="11.25">
      <c r="O88" s="95"/>
      <c r="P88" s="95"/>
      <c r="Q88" s="95"/>
      <c r="R88" s="95"/>
      <c r="S88" s="95"/>
      <c r="T88" s="95"/>
      <c r="U88" s="95"/>
      <c r="V88" s="95"/>
      <c r="W88" s="95"/>
      <c r="X88" s="95"/>
      <c r="Y88" s="95"/>
      <c r="Z88" s="95"/>
      <c r="AA88" s="95"/>
      <c r="AB88" s="95"/>
      <c r="AC88" s="95"/>
      <c r="AD88" s="95"/>
      <c r="AE88" s="95"/>
      <c r="AF88" s="95"/>
      <c r="AG88" s="95"/>
    </row>
    <row r="89" spans="15:33" ht="11.25">
      <c r="O89" s="95"/>
      <c r="P89" s="95"/>
      <c r="Q89" s="95"/>
      <c r="R89" s="95"/>
      <c r="S89" s="95"/>
      <c r="T89" s="95"/>
      <c r="U89" s="95"/>
      <c r="V89" s="95"/>
      <c r="W89" s="95"/>
      <c r="X89" s="95"/>
      <c r="Y89" s="95"/>
      <c r="Z89" s="95"/>
      <c r="AA89" s="95"/>
      <c r="AB89" s="95"/>
      <c r="AC89" s="95"/>
      <c r="AD89" s="95"/>
      <c r="AE89" s="95"/>
      <c r="AF89" s="95"/>
      <c r="AG89" s="95"/>
    </row>
    <row r="90" spans="15:33" ht="11.25">
      <c r="O90" s="95"/>
      <c r="P90" s="95"/>
      <c r="Q90" s="95"/>
      <c r="R90" s="95"/>
      <c r="S90" s="95"/>
      <c r="T90" s="95"/>
      <c r="U90" s="95"/>
      <c r="V90" s="95"/>
      <c r="W90" s="95"/>
      <c r="X90" s="95"/>
      <c r="Y90" s="95"/>
      <c r="Z90" s="95"/>
      <c r="AA90" s="95"/>
      <c r="AB90" s="95"/>
      <c r="AC90" s="95"/>
      <c r="AD90" s="95"/>
      <c r="AE90" s="95"/>
      <c r="AF90" s="95"/>
      <c r="AG90" s="95"/>
    </row>
    <row r="91" spans="15:33" ht="11.25">
      <c r="O91" s="95"/>
      <c r="P91" s="95"/>
      <c r="Q91" s="95"/>
      <c r="R91" s="95"/>
      <c r="S91" s="95"/>
      <c r="T91" s="95"/>
      <c r="U91" s="95"/>
      <c r="V91" s="95"/>
      <c r="W91" s="95"/>
      <c r="X91" s="95"/>
      <c r="Y91" s="95"/>
      <c r="Z91" s="95"/>
      <c r="AA91" s="95"/>
      <c r="AB91" s="95"/>
      <c r="AC91" s="95"/>
      <c r="AD91" s="95"/>
      <c r="AE91" s="95"/>
      <c r="AF91" s="95"/>
      <c r="AG91" s="95"/>
    </row>
    <row r="92" spans="15:33" ht="11.25">
      <c r="O92" s="95"/>
      <c r="P92" s="95"/>
      <c r="Q92" s="95"/>
      <c r="R92" s="95"/>
      <c r="S92" s="95"/>
      <c r="T92" s="95"/>
      <c r="U92" s="95"/>
      <c r="V92" s="95"/>
      <c r="W92" s="95"/>
      <c r="X92" s="95"/>
      <c r="Y92" s="95"/>
      <c r="Z92" s="95"/>
      <c r="AA92" s="95"/>
      <c r="AB92" s="95"/>
      <c r="AC92" s="95"/>
      <c r="AD92" s="95"/>
      <c r="AE92" s="95"/>
      <c r="AF92" s="95"/>
      <c r="AG92" s="95"/>
    </row>
    <row r="93" spans="15:33" ht="11.25">
      <c r="O93" s="95"/>
      <c r="P93" s="95"/>
      <c r="Q93" s="95"/>
      <c r="R93" s="95"/>
      <c r="S93" s="95"/>
      <c r="T93" s="95"/>
      <c r="U93" s="95"/>
      <c r="V93" s="95"/>
      <c r="W93" s="95"/>
      <c r="X93" s="95"/>
      <c r="Y93" s="95"/>
      <c r="Z93" s="95"/>
      <c r="AA93" s="95"/>
      <c r="AB93" s="95"/>
      <c r="AC93" s="95"/>
      <c r="AD93" s="95"/>
      <c r="AE93" s="95"/>
      <c r="AF93" s="95"/>
      <c r="AG93" s="95"/>
    </row>
    <row r="94" spans="15:33" ht="11.25">
      <c r="O94" s="95"/>
      <c r="P94" s="95"/>
      <c r="Q94" s="95"/>
      <c r="R94" s="95"/>
      <c r="S94" s="95"/>
      <c r="T94" s="95"/>
      <c r="U94" s="95"/>
      <c r="V94" s="95"/>
      <c r="W94" s="95"/>
      <c r="X94" s="95"/>
      <c r="Y94" s="95"/>
      <c r="Z94" s="95"/>
      <c r="AA94" s="95"/>
      <c r="AB94" s="95"/>
      <c r="AC94" s="95"/>
      <c r="AD94" s="95"/>
      <c r="AE94" s="95"/>
      <c r="AF94" s="95"/>
      <c r="AG94" s="95"/>
    </row>
    <row r="95" spans="15:33" ht="11.25">
      <c r="O95" s="95"/>
      <c r="P95" s="95"/>
      <c r="Q95" s="95"/>
      <c r="R95" s="95"/>
      <c r="S95" s="95"/>
      <c r="T95" s="95"/>
      <c r="U95" s="95"/>
      <c r="V95" s="95"/>
      <c r="W95" s="95"/>
      <c r="X95" s="95"/>
      <c r="Y95" s="95"/>
      <c r="Z95" s="95"/>
      <c r="AA95" s="95"/>
      <c r="AB95" s="95"/>
      <c r="AC95" s="95"/>
      <c r="AD95" s="95"/>
      <c r="AE95" s="95"/>
      <c r="AF95" s="95"/>
      <c r="AG95" s="95"/>
    </row>
    <row r="96" spans="15:33" ht="11.25">
      <c r="O96" s="95"/>
      <c r="P96" s="95"/>
      <c r="Q96" s="95"/>
      <c r="R96" s="95"/>
      <c r="S96" s="95"/>
      <c r="T96" s="95"/>
      <c r="U96" s="95"/>
      <c r="V96" s="95"/>
      <c r="W96" s="95"/>
      <c r="X96" s="95"/>
      <c r="Y96" s="95"/>
      <c r="Z96" s="95"/>
      <c r="AA96" s="95"/>
      <c r="AB96" s="95"/>
      <c r="AC96" s="95"/>
      <c r="AD96" s="95"/>
      <c r="AE96" s="95"/>
      <c r="AF96" s="95"/>
      <c r="AG96" s="95"/>
    </row>
    <row r="97" spans="15:33" ht="11.25">
      <c r="O97" s="95"/>
      <c r="P97" s="95"/>
      <c r="Q97" s="95"/>
      <c r="R97" s="95"/>
      <c r="S97" s="95"/>
      <c r="T97" s="95"/>
      <c r="U97" s="95"/>
      <c r="V97" s="95"/>
      <c r="W97" s="95"/>
      <c r="X97" s="95"/>
      <c r="Y97" s="95"/>
      <c r="Z97" s="95"/>
      <c r="AA97" s="95"/>
      <c r="AB97" s="95"/>
      <c r="AC97" s="95"/>
      <c r="AD97" s="95"/>
      <c r="AE97" s="95"/>
      <c r="AF97" s="95"/>
      <c r="AG97" s="95"/>
    </row>
    <row r="98" spans="15:33" ht="11.25">
      <c r="O98" s="95"/>
      <c r="P98" s="95"/>
      <c r="Q98" s="95"/>
      <c r="R98" s="95"/>
      <c r="S98" s="95"/>
      <c r="T98" s="95"/>
      <c r="U98" s="95"/>
      <c r="V98" s="95"/>
      <c r="W98" s="95"/>
      <c r="X98" s="95"/>
      <c r="Y98" s="95"/>
      <c r="Z98" s="95"/>
      <c r="AA98" s="95"/>
      <c r="AB98" s="95"/>
      <c r="AC98" s="95"/>
      <c r="AD98" s="95"/>
      <c r="AE98" s="95"/>
      <c r="AF98" s="95"/>
      <c r="AG98" s="95"/>
    </row>
    <row r="99" spans="15:33" ht="11.25">
      <c r="O99" s="95"/>
      <c r="P99" s="95"/>
      <c r="Q99" s="95"/>
      <c r="R99" s="95"/>
      <c r="S99" s="95"/>
      <c r="T99" s="95"/>
      <c r="U99" s="95"/>
      <c r="V99" s="95"/>
      <c r="W99" s="95"/>
      <c r="X99" s="95"/>
      <c r="Y99" s="95"/>
      <c r="Z99" s="95"/>
      <c r="AA99" s="95"/>
      <c r="AB99" s="95"/>
      <c r="AC99" s="95"/>
      <c r="AD99" s="95"/>
      <c r="AE99" s="95"/>
      <c r="AF99" s="95"/>
      <c r="AG99" s="95"/>
    </row>
    <row r="100" spans="15:33" ht="11.25">
      <c r="O100" s="95"/>
      <c r="P100" s="95"/>
      <c r="Q100" s="95"/>
      <c r="R100" s="95"/>
      <c r="S100" s="95"/>
      <c r="T100" s="95"/>
      <c r="U100" s="95"/>
      <c r="V100" s="95"/>
      <c r="W100" s="95"/>
      <c r="X100" s="95"/>
      <c r="Y100" s="95"/>
      <c r="Z100" s="95"/>
      <c r="AA100" s="95"/>
      <c r="AB100" s="95"/>
      <c r="AC100" s="95"/>
      <c r="AD100" s="95"/>
      <c r="AE100" s="95"/>
      <c r="AF100" s="95"/>
      <c r="AG100" s="95"/>
    </row>
    <row r="101" spans="15:33" ht="11.25">
      <c r="O101" s="95"/>
      <c r="P101" s="95"/>
      <c r="Q101" s="95"/>
      <c r="R101" s="95"/>
      <c r="S101" s="95"/>
      <c r="T101" s="95"/>
      <c r="U101" s="95"/>
      <c r="V101" s="95"/>
      <c r="W101" s="95"/>
      <c r="X101" s="95"/>
      <c r="Y101" s="95"/>
      <c r="Z101" s="95"/>
      <c r="AA101" s="95"/>
      <c r="AB101" s="95"/>
      <c r="AC101" s="95"/>
      <c r="AD101" s="95"/>
      <c r="AE101" s="95"/>
      <c r="AF101" s="95"/>
      <c r="AG101" s="95"/>
    </row>
    <row r="102" spans="15:33" ht="11.25">
      <c r="O102" s="95"/>
      <c r="P102" s="95"/>
      <c r="Q102" s="95"/>
      <c r="R102" s="95"/>
      <c r="S102" s="95"/>
      <c r="T102" s="95"/>
      <c r="U102" s="95"/>
      <c r="V102" s="95"/>
      <c r="W102" s="95"/>
      <c r="X102" s="95"/>
      <c r="Y102" s="95"/>
      <c r="Z102" s="95"/>
      <c r="AA102" s="95"/>
      <c r="AB102" s="95"/>
      <c r="AC102" s="95"/>
      <c r="AD102" s="95"/>
      <c r="AE102" s="95"/>
      <c r="AF102" s="95"/>
      <c r="AG102" s="95"/>
    </row>
    <row r="103" spans="15:33" ht="11.25">
      <c r="O103" s="95"/>
      <c r="P103" s="95"/>
      <c r="Q103" s="95"/>
      <c r="R103" s="95"/>
      <c r="S103" s="95"/>
      <c r="T103" s="95"/>
      <c r="U103" s="95"/>
      <c r="V103" s="95"/>
      <c r="W103" s="95"/>
      <c r="X103" s="95"/>
      <c r="Y103" s="95"/>
      <c r="Z103" s="95"/>
      <c r="AA103" s="95"/>
      <c r="AB103" s="95"/>
      <c r="AC103" s="95"/>
      <c r="AD103" s="95"/>
      <c r="AE103" s="95"/>
      <c r="AF103" s="95"/>
      <c r="AG103" s="95"/>
    </row>
    <row r="104" spans="15:33" ht="11.25">
      <c r="O104" s="95"/>
      <c r="P104" s="95"/>
      <c r="Q104" s="95"/>
      <c r="R104" s="95"/>
      <c r="S104" s="95"/>
      <c r="T104" s="95"/>
      <c r="U104" s="95"/>
      <c r="V104" s="95"/>
      <c r="W104" s="95"/>
      <c r="X104" s="95"/>
      <c r="Y104" s="95"/>
      <c r="Z104" s="95"/>
      <c r="AA104" s="95"/>
      <c r="AB104" s="95"/>
      <c r="AC104" s="95"/>
      <c r="AD104" s="95"/>
      <c r="AE104" s="95"/>
      <c r="AF104" s="95"/>
      <c r="AG104" s="95"/>
    </row>
    <row r="105" spans="15:33" ht="11.25">
      <c r="O105" s="95"/>
      <c r="P105" s="95"/>
      <c r="Q105" s="95"/>
      <c r="R105" s="95"/>
      <c r="S105" s="95"/>
      <c r="T105" s="95"/>
      <c r="U105" s="95"/>
      <c r="V105" s="95"/>
      <c r="W105" s="95"/>
      <c r="X105" s="95"/>
      <c r="Y105" s="95"/>
      <c r="Z105" s="95"/>
      <c r="AA105" s="95"/>
      <c r="AB105" s="95"/>
      <c r="AC105" s="95"/>
      <c r="AD105" s="95"/>
      <c r="AE105" s="95"/>
      <c r="AF105" s="95"/>
      <c r="AG105" s="95"/>
    </row>
    <row r="106" spans="15:33" ht="11.25">
      <c r="O106" s="95"/>
      <c r="P106" s="95"/>
      <c r="Q106" s="95"/>
      <c r="R106" s="95"/>
      <c r="S106" s="95"/>
      <c r="T106" s="95"/>
      <c r="U106" s="95"/>
      <c r="V106" s="95"/>
      <c r="W106" s="95"/>
      <c r="X106" s="95"/>
      <c r="Y106" s="95"/>
      <c r="Z106" s="95"/>
      <c r="AA106" s="95"/>
      <c r="AB106" s="95"/>
      <c r="AC106" s="95"/>
      <c r="AD106" s="95"/>
      <c r="AE106" s="95"/>
      <c r="AF106" s="95"/>
      <c r="AG106" s="95"/>
    </row>
    <row r="107" spans="15:33" ht="11.25">
      <c r="O107" s="95"/>
      <c r="P107" s="95"/>
      <c r="Q107" s="95"/>
      <c r="R107" s="95"/>
      <c r="S107" s="95"/>
      <c r="T107" s="95"/>
      <c r="U107" s="95"/>
      <c r="V107" s="95"/>
      <c r="W107" s="95"/>
      <c r="X107" s="95"/>
      <c r="Y107" s="95"/>
      <c r="Z107" s="95"/>
      <c r="AA107" s="95"/>
      <c r="AB107" s="95"/>
      <c r="AC107" s="95"/>
      <c r="AD107" s="95"/>
      <c r="AE107" s="95"/>
      <c r="AF107" s="95"/>
      <c r="AG107" s="95"/>
    </row>
    <row r="108" spans="15:33" ht="11.25">
      <c r="O108" s="95"/>
      <c r="P108" s="95"/>
      <c r="Q108" s="95"/>
      <c r="R108" s="95"/>
      <c r="S108" s="95"/>
      <c r="T108" s="95"/>
      <c r="U108" s="95"/>
      <c r="V108" s="95"/>
      <c r="W108" s="95"/>
      <c r="X108" s="95"/>
      <c r="Y108" s="95"/>
      <c r="Z108" s="95"/>
      <c r="AA108" s="95"/>
      <c r="AB108" s="95"/>
      <c r="AC108" s="95"/>
      <c r="AD108" s="95"/>
      <c r="AE108" s="95"/>
      <c r="AF108" s="95"/>
      <c r="AG108" s="95"/>
    </row>
    <row r="109" spans="15:33" ht="11.25">
      <c r="O109" s="95"/>
      <c r="P109" s="95"/>
      <c r="Q109" s="95"/>
      <c r="R109" s="95"/>
      <c r="S109" s="95"/>
      <c r="T109" s="95"/>
      <c r="U109" s="95"/>
      <c r="V109" s="95"/>
      <c r="W109" s="95"/>
      <c r="X109" s="95"/>
      <c r="Y109" s="95"/>
      <c r="Z109" s="95"/>
      <c r="AA109" s="95"/>
      <c r="AB109" s="95"/>
      <c r="AC109" s="95"/>
      <c r="AD109" s="95"/>
      <c r="AE109" s="95"/>
      <c r="AF109" s="95"/>
      <c r="AG109" s="95"/>
    </row>
    <row r="110" spans="15:33" ht="11.25">
      <c r="O110" s="95"/>
      <c r="P110" s="95"/>
      <c r="Q110" s="95"/>
      <c r="R110" s="95"/>
      <c r="S110" s="95"/>
      <c r="T110" s="95"/>
      <c r="U110" s="95"/>
      <c r="V110" s="95"/>
      <c r="W110" s="95"/>
      <c r="X110" s="95"/>
      <c r="Y110" s="95"/>
      <c r="Z110" s="95"/>
      <c r="AA110" s="95"/>
      <c r="AB110" s="95"/>
      <c r="AC110" s="95"/>
      <c r="AD110" s="95"/>
      <c r="AE110" s="95"/>
      <c r="AF110" s="95"/>
      <c r="AG110" s="95"/>
    </row>
    <row r="111" spans="15:33" ht="11.25">
      <c r="O111" s="95"/>
      <c r="P111" s="95"/>
      <c r="Q111" s="95"/>
      <c r="R111" s="95"/>
      <c r="S111" s="95"/>
      <c r="T111" s="95"/>
      <c r="U111" s="95"/>
      <c r="V111" s="95"/>
      <c r="W111" s="95"/>
      <c r="X111" s="95"/>
      <c r="Y111" s="95"/>
      <c r="Z111" s="95"/>
      <c r="AA111" s="95"/>
      <c r="AB111" s="95"/>
      <c r="AC111" s="95"/>
      <c r="AD111" s="95"/>
      <c r="AE111" s="95"/>
      <c r="AF111" s="95"/>
      <c r="AG111" s="95"/>
    </row>
    <row r="112" spans="15:33" ht="11.25">
      <c r="O112" s="95"/>
      <c r="P112" s="95"/>
      <c r="Q112" s="95"/>
      <c r="R112" s="95"/>
      <c r="S112" s="95"/>
      <c r="T112" s="95"/>
      <c r="U112" s="95"/>
      <c r="V112" s="95"/>
      <c r="W112" s="95"/>
      <c r="X112" s="95"/>
      <c r="Y112" s="95"/>
      <c r="Z112" s="95"/>
      <c r="AA112" s="95"/>
      <c r="AB112" s="95"/>
      <c r="AC112" s="95"/>
      <c r="AD112" s="95"/>
      <c r="AE112" s="95"/>
      <c r="AF112" s="95"/>
      <c r="AG112" s="95"/>
    </row>
    <row r="113" spans="15:33" ht="11.25">
      <c r="O113" s="95"/>
      <c r="P113" s="95"/>
      <c r="Q113" s="95"/>
      <c r="R113" s="95"/>
      <c r="S113" s="95"/>
      <c r="T113" s="95"/>
      <c r="U113" s="95"/>
      <c r="V113" s="95"/>
      <c r="W113" s="95"/>
      <c r="X113" s="95"/>
      <c r="Y113" s="95"/>
      <c r="Z113" s="95"/>
      <c r="AA113" s="95"/>
      <c r="AB113" s="95"/>
      <c r="AC113" s="95"/>
      <c r="AD113" s="95"/>
      <c r="AE113" s="95"/>
      <c r="AF113" s="95"/>
      <c r="AG113" s="95"/>
    </row>
    <row r="114" spans="15:33" ht="11.25">
      <c r="O114" s="95"/>
      <c r="P114" s="95"/>
      <c r="Q114" s="95"/>
      <c r="R114" s="95"/>
      <c r="S114" s="95"/>
      <c r="T114" s="95"/>
      <c r="U114" s="95"/>
      <c r="V114" s="95"/>
      <c r="W114" s="95"/>
      <c r="X114" s="95"/>
      <c r="Y114" s="95"/>
      <c r="Z114" s="95"/>
      <c r="AA114" s="95"/>
      <c r="AB114" s="95"/>
      <c r="AC114" s="95"/>
      <c r="AD114" s="95"/>
      <c r="AE114" s="95"/>
      <c r="AF114" s="95"/>
      <c r="AG114" s="95"/>
    </row>
    <row r="115" spans="15:33" ht="11.25">
      <c r="O115" s="95"/>
      <c r="P115" s="95"/>
      <c r="Q115" s="95"/>
      <c r="R115" s="95"/>
      <c r="S115" s="95"/>
      <c r="T115" s="95"/>
      <c r="U115" s="95"/>
      <c r="V115" s="95"/>
      <c r="W115" s="95"/>
      <c r="X115" s="95"/>
      <c r="Y115" s="95"/>
      <c r="Z115" s="95"/>
      <c r="AA115" s="95"/>
      <c r="AB115" s="95"/>
      <c r="AC115" s="95"/>
      <c r="AD115" s="95"/>
      <c r="AE115" s="95"/>
      <c r="AF115" s="95"/>
      <c r="AG115" s="95"/>
    </row>
    <row r="116" spans="15:33" ht="11.25">
      <c r="O116" s="95"/>
      <c r="P116" s="95"/>
      <c r="Q116" s="95"/>
      <c r="R116" s="95"/>
      <c r="S116" s="95"/>
      <c r="T116" s="95"/>
      <c r="U116" s="95"/>
      <c r="V116" s="95"/>
      <c r="W116" s="95"/>
      <c r="X116" s="95"/>
      <c r="Y116" s="95"/>
      <c r="Z116" s="95"/>
      <c r="AA116" s="95"/>
      <c r="AB116" s="95"/>
      <c r="AC116" s="95"/>
      <c r="AD116" s="95"/>
      <c r="AE116" s="95"/>
      <c r="AF116" s="95"/>
      <c r="AG116" s="95"/>
    </row>
    <row r="117" spans="15:33" ht="11.25">
      <c r="O117" s="95"/>
      <c r="P117" s="95"/>
      <c r="Q117" s="95"/>
      <c r="R117" s="95"/>
      <c r="S117" s="95"/>
      <c r="T117" s="95"/>
      <c r="U117" s="95"/>
      <c r="V117" s="95"/>
      <c r="W117" s="95"/>
      <c r="X117" s="95"/>
      <c r="Y117" s="95"/>
      <c r="Z117" s="95"/>
      <c r="AA117" s="95"/>
      <c r="AB117" s="95"/>
      <c r="AC117" s="95"/>
      <c r="AD117" s="95"/>
      <c r="AE117" s="95"/>
      <c r="AF117" s="95"/>
      <c r="AG117" s="95"/>
    </row>
    <row r="118" spans="15:33" ht="11.25">
      <c r="O118" s="95"/>
      <c r="P118" s="95"/>
      <c r="Q118" s="95"/>
      <c r="R118" s="95"/>
      <c r="S118" s="95"/>
      <c r="T118" s="95"/>
      <c r="U118" s="95"/>
      <c r="V118" s="95"/>
      <c r="W118" s="95"/>
      <c r="X118" s="95"/>
      <c r="Y118" s="95"/>
      <c r="Z118" s="95"/>
      <c r="AA118" s="95"/>
      <c r="AB118" s="95"/>
      <c r="AC118" s="95"/>
      <c r="AD118" s="95"/>
      <c r="AE118" s="95"/>
      <c r="AF118" s="95"/>
      <c r="AG118" s="95"/>
    </row>
    <row r="119" spans="15:33" ht="11.25">
      <c r="O119" s="95"/>
      <c r="P119" s="95"/>
      <c r="Q119" s="95"/>
      <c r="R119" s="95"/>
      <c r="S119" s="95"/>
      <c r="T119" s="95"/>
      <c r="U119" s="95"/>
      <c r="V119" s="95"/>
      <c r="W119" s="95"/>
      <c r="X119" s="95"/>
      <c r="Y119" s="95"/>
      <c r="Z119" s="95"/>
      <c r="AA119" s="95"/>
      <c r="AB119" s="95"/>
      <c r="AC119" s="95"/>
      <c r="AD119" s="95"/>
      <c r="AE119" s="95"/>
      <c r="AF119" s="95"/>
      <c r="AG119" s="95"/>
    </row>
    <row r="120" spans="15:33" ht="11.25">
      <c r="O120" s="95"/>
      <c r="P120" s="95"/>
      <c r="Q120" s="95"/>
      <c r="R120" s="95"/>
      <c r="S120" s="95"/>
      <c r="T120" s="95"/>
      <c r="U120" s="95"/>
      <c r="V120" s="95"/>
      <c r="W120" s="95"/>
      <c r="X120" s="95"/>
      <c r="Y120" s="95"/>
      <c r="Z120" s="95"/>
      <c r="AA120" s="95"/>
      <c r="AB120" s="95"/>
      <c r="AC120" s="95"/>
      <c r="AD120" s="95"/>
      <c r="AE120" s="95"/>
      <c r="AF120" s="95"/>
      <c r="AG120" s="95"/>
    </row>
    <row r="121" spans="15:33" ht="11.25">
      <c r="O121" s="95"/>
      <c r="P121" s="95"/>
      <c r="Q121" s="95"/>
      <c r="R121" s="95"/>
      <c r="S121" s="95"/>
      <c r="T121" s="95"/>
      <c r="U121" s="95"/>
      <c r="V121" s="95"/>
      <c r="W121" s="95"/>
      <c r="X121" s="95"/>
      <c r="Y121" s="95"/>
      <c r="Z121" s="95"/>
      <c r="AA121" s="95"/>
      <c r="AB121" s="95"/>
      <c r="AC121" s="95"/>
      <c r="AD121" s="95"/>
      <c r="AE121" s="95"/>
      <c r="AF121" s="95"/>
      <c r="AG121" s="95"/>
    </row>
    <row r="122" spans="15:33" ht="11.25">
      <c r="O122" s="95"/>
      <c r="P122" s="95"/>
      <c r="Q122" s="95"/>
      <c r="R122" s="95"/>
      <c r="S122" s="95"/>
      <c r="T122" s="95"/>
      <c r="U122" s="95"/>
      <c r="V122" s="95"/>
      <c r="W122" s="95"/>
      <c r="X122" s="95"/>
      <c r="Y122" s="95"/>
      <c r="Z122" s="95"/>
      <c r="AA122" s="95"/>
      <c r="AB122" s="95"/>
      <c r="AC122" s="95"/>
      <c r="AD122" s="95"/>
      <c r="AE122" s="95"/>
      <c r="AF122" s="95"/>
      <c r="AG122" s="95"/>
    </row>
    <row r="123" spans="15:33" ht="11.25">
      <c r="O123" s="95"/>
      <c r="P123" s="95"/>
      <c r="Q123" s="95"/>
      <c r="R123" s="95"/>
      <c r="S123" s="95"/>
      <c r="T123" s="95"/>
      <c r="U123" s="95"/>
      <c r="V123" s="95"/>
      <c r="W123" s="95"/>
      <c r="X123" s="95"/>
      <c r="Y123" s="95"/>
      <c r="Z123" s="95"/>
      <c r="AA123" s="95"/>
      <c r="AB123" s="95"/>
      <c r="AC123" s="95"/>
      <c r="AD123" s="95"/>
      <c r="AE123" s="95"/>
      <c r="AF123" s="95"/>
      <c r="AG123" s="95"/>
    </row>
    <row r="124" spans="15:33" ht="11.25">
      <c r="O124" s="95"/>
      <c r="P124" s="95"/>
      <c r="Q124" s="95"/>
      <c r="R124" s="95"/>
      <c r="S124" s="95"/>
      <c r="T124" s="95"/>
      <c r="U124" s="95"/>
      <c r="V124" s="95"/>
      <c r="W124" s="95"/>
      <c r="X124" s="95"/>
      <c r="Y124" s="95"/>
      <c r="Z124" s="95"/>
      <c r="AA124" s="95"/>
      <c r="AB124" s="95"/>
      <c r="AC124" s="95"/>
      <c r="AD124" s="95"/>
      <c r="AE124" s="95"/>
      <c r="AF124" s="95"/>
      <c r="AG124" s="95"/>
    </row>
    <row r="125" spans="15:33" ht="11.25">
      <c r="O125" s="95"/>
      <c r="P125" s="95"/>
      <c r="Q125" s="95"/>
      <c r="R125" s="95"/>
      <c r="S125" s="95"/>
      <c r="T125" s="95"/>
      <c r="U125" s="95"/>
      <c r="V125" s="95"/>
      <c r="W125" s="95"/>
      <c r="X125" s="95"/>
      <c r="Y125" s="95"/>
      <c r="Z125" s="95"/>
      <c r="AA125" s="95"/>
      <c r="AB125" s="95"/>
      <c r="AC125" s="95"/>
      <c r="AD125" s="95"/>
      <c r="AE125" s="95"/>
      <c r="AF125" s="95"/>
      <c r="AG125" s="95"/>
    </row>
    <row r="126" spans="15:33" ht="11.25">
      <c r="O126" s="95"/>
      <c r="P126" s="95"/>
      <c r="Q126" s="95"/>
      <c r="R126" s="95"/>
      <c r="S126" s="95"/>
      <c r="T126" s="95"/>
      <c r="U126" s="95"/>
      <c r="V126" s="95"/>
      <c r="W126" s="95"/>
      <c r="X126" s="95"/>
      <c r="Y126" s="95"/>
      <c r="Z126" s="95"/>
      <c r="AA126" s="95"/>
      <c r="AB126" s="95"/>
      <c r="AC126" s="95"/>
      <c r="AD126" s="95"/>
      <c r="AE126" s="95"/>
      <c r="AF126" s="95"/>
      <c r="AG126" s="95"/>
    </row>
    <row r="127" spans="15:33" ht="11.25">
      <c r="O127" s="95"/>
      <c r="P127" s="95"/>
      <c r="Q127" s="95"/>
      <c r="R127" s="95"/>
      <c r="S127" s="95"/>
      <c r="T127" s="95"/>
      <c r="U127" s="95"/>
      <c r="V127" s="95"/>
      <c r="W127" s="95"/>
      <c r="X127" s="95"/>
      <c r="Y127" s="95"/>
      <c r="Z127" s="95"/>
      <c r="AA127" s="95"/>
      <c r="AB127" s="95"/>
      <c r="AC127" s="95"/>
      <c r="AD127" s="95"/>
      <c r="AE127" s="95"/>
      <c r="AF127" s="95"/>
      <c r="AG127" s="95"/>
    </row>
    <row r="128" spans="15:33" ht="11.25">
      <c r="O128" s="95"/>
      <c r="P128" s="95"/>
      <c r="Q128" s="95"/>
      <c r="R128" s="95"/>
      <c r="S128" s="95"/>
      <c r="T128" s="95"/>
      <c r="U128" s="95"/>
      <c r="V128" s="95"/>
      <c r="W128" s="95"/>
      <c r="X128" s="95"/>
      <c r="Y128" s="95"/>
      <c r="Z128" s="95"/>
      <c r="AA128" s="95"/>
      <c r="AB128" s="95"/>
      <c r="AC128" s="95"/>
      <c r="AD128" s="95"/>
      <c r="AE128" s="95"/>
      <c r="AF128" s="95"/>
      <c r="AG128" s="95"/>
    </row>
    <row r="129" spans="15:33" ht="11.25">
      <c r="O129" s="95"/>
      <c r="P129" s="95"/>
      <c r="Q129" s="95"/>
      <c r="R129" s="95"/>
      <c r="S129" s="95"/>
      <c r="T129" s="95"/>
      <c r="U129" s="95"/>
      <c r="V129" s="95"/>
      <c r="W129" s="95"/>
      <c r="X129" s="95"/>
      <c r="Y129" s="95"/>
      <c r="Z129" s="95"/>
      <c r="AA129" s="95"/>
      <c r="AB129" s="95"/>
      <c r="AC129" s="95"/>
      <c r="AD129" s="95"/>
      <c r="AE129" s="95"/>
      <c r="AF129" s="95"/>
      <c r="AG129" s="95"/>
    </row>
    <row r="130" spans="15:33" ht="11.25">
      <c r="O130" s="95"/>
      <c r="P130" s="95"/>
      <c r="Q130" s="95"/>
      <c r="R130" s="95"/>
      <c r="S130" s="95"/>
      <c r="T130" s="95"/>
      <c r="U130" s="95"/>
      <c r="V130" s="95"/>
      <c r="W130" s="95"/>
      <c r="X130" s="95"/>
      <c r="Y130" s="95"/>
      <c r="Z130" s="95"/>
      <c r="AA130" s="95"/>
      <c r="AB130" s="95"/>
      <c r="AC130" s="95"/>
      <c r="AD130" s="95"/>
      <c r="AE130" s="95"/>
      <c r="AF130" s="95"/>
      <c r="AG130" s="95"/>
    </row>
    <row r="131" spans="15:33" ht="11.25">
      <c r="O131" s="95"/>
      <c r="P131" s="95"/>
      <c r="Q131" s="95"/>
      <c r="R131" s="95"/>
      <c r="S131" s="95"/>
      <c r="T131" s="95"/>
      <c r="U131" s="95"/>
      <c r="V131" s="95"/>
      <c r="W131" s="95"/>
      <c r="X131" s="95"/>
      <c r="Y131" s="95"/>
      <c r="Z131" s="95"/>
      <c r="AA131" s="95"/>
      <c r="AB131" s="95"/>
      <c r="AC131" s="95"/>
      <c r="AD131" s="95"/>
      <c r="AE131" s="95"/>
      <c r="AF131" s="95"/>
      <c r="AG131" s="95"/>
    </row>
    <row r="132" spans="15:33" ht="11.25">
      <c r="O132" s="95"/>
      <c r="P132" s="95"/>
      <c r="Q132" s="95"/>
      <c r="R132" s="95"/>
      <c r="S132" s="95"/>
      <c r="T132" s="95"/>
      <c r="U132" s="95"/>
      <c r="V132" s="95"/>
      <c r="W132" s="95"/>
      <c r="X132" s="95"/>
      <c r="Y132" s="95"/>
      <c r="Z132" s="95"/>
      <c r="AA132" s="95"/>
      <c r="AB132" s="95"/>
      <c r="AC132" s="95"/>
      <c r="AD132" s="95"/>
      <c r="AE132" s="95"/>
      <c r="AF132" s="95"/>
      <c r="AG132" s="95"/>
    </row>
    <row r="133" spans="15:33" ht="11.25">
      <c r="O133" s="95"/>
      <c r="P133" s="95"/>
      <c r="Q133" s="95"/>
      <c r="R133" s="95"/>
      <c r="S133" s="95"/>
      <c r="T133" s="95"/>
      <c r="U133" s="95"/>
      <c r="V133" s="95"/>
      <c r="W133" s="95"/>
      <c r="X133" s="95"/>
      <c r="Y133" s="95"/>
      <c r="Z133" s="95"/>
      <c r="AA133" s="95"/>
      <c r="AB133" s="95"/>
      <c r="AC133" s="95"/>
      <c r="AD133" s="95"/>
      <c r="AE133" s="95"/>
      <c r="AF133" s="95"/>
      <c r="AG133" s="95"/>
    </row>
    <row r="134" spans="15:33" ht="11.25">
      <c r="O134" s="95"/>
      <c r="P134" s="95"/>
      <c r="Q134" s="95"/>
      <c r="R134" s="95"/>
      <c r="S134" s="95"/>
      <c r="T134" s="95"/>
      <c r="U134" s="95"/>
      <c r="V134" s="95"/>
      <c r="W134" s="95"/>
      <c r="X134" s="95"/>
      <c r="Y134" s="95"/>
      <c r="Z134" s="95"/>
      <c r="AA134" s="95"/>
      <c r="AB134" s="95"/>
      <c r="AC134" s="95"/>
      <c r="AD134" s="95"/>
      <c r="AE134" s="95"/>
      <c r="AF134" s="95"/>
      <c r="AG134" s="95"/>
    </row>
    <row r="135" spans="15:33" ht="11.25">
      <c r="O135" s="95"/>
      <c r="P135" s="95"/>
      <c r="Q135" s="95"/>
      <c r="R135" s="95"/>
      <c r="S135" s="95"/>
      <c r="T135" s="95"/>
      <c r="U135" s="95"/>
      <c r="V135" s="95"/>
      <c r="W135" s="95"/>
      <c r="X135" s="95"/>
      <c r="Y135" s="95"/>
      <c r="Z135" s="95"/>
      <c r="AA135" s="95"/>
      <c r="AB135" s="95"/>
      <c r="AC135" s="95"/>
      <c r="AD135" s="95"/>
      <c r="AE135" s="95"/>
      <c r="AF135" s="95"/>
      <c r="AG135" s="95"/>
    </row>
    <row r="136" spans="15:33" ht="11.25">
      <c r="O136" s="95"/>
      <c r="P136" s="95"/>
      <c r="Q136" s="95"/>
      <c r="R136" s="95"/>
      <c r="S136" s="95"/>
      <c r="T136" s="95"/>
      <c r="U136" s="95"/>
      <c r="V136" s="95"/>
      <c r="W136" s="95"/>
      <c r="X136" s="95"/>
      <c r="Y136" s="95"/>
      <c r="Z136" s="95"/>
      <c r="AA136" s="95"/>
      <c r="AB136" s="95"/>
      <c r="AC136" s="95"/>
      <c r="AD136" s="95"/>
      <c r="AE136" s="95"/>
      <c r="AF136" s="95"/>
      <c r="AG136" s="95"/>
    </row>
    <row r="137" spans="15:33" ht="11.25">
      <c r="O137" s="95"/>
      <c r="P137" s="95"/>
      <c r="Q137" s="95"/>
      <c r="R137" s="95"/>
      <c r="S137" s="95"/>
      <c r="T137" s="95"/>
      <c r="U137" s="95"/>
      <c r="V137" s="95"/>
      <c r="W137" s="95"/>
      <c r="X137" s="95"/>
      <c r="Y137" s="95"/>
      <c r="Z137" s="95"/>
      <c r="AA137" s="95"/>
      <c r="AB137" s="95"/>
      <c r="AC137" s="95"/>
      <c r="AD137" s="95"/>
      <c r="AE137" s="95"/>
      <c r="AF137" s="95"/>
      <c r="AG137" s="95"/>
    </row>
    <row r="138" spans="15:33" ht="11.25">
      <c r="O138" s="95"/>
      <c r="P138" s="95"/>
      <c r="Q138" s="95"/>
      <c r="R138" s="95"/>
      <c r="S138" s="95"/>
      <c r="T138" s="95"/>
      <c r="U138" s="95"/>
      <c r="V138" s="95"/>
      <c r="W138" s="95"/>
      <c r="X138" s="95"/>
      <c r="Y138" s="95"/>
      <c r="Z138" s="95"/>
      <c r="AA138" s="95"/>
      <c r="AB138" s="95"/>
      <c r="AC138" s="95"/>
      <c r="AD138" s="95"/>
      <c r="AE138" s="95"/>
      <c r="AF138" s="95"/>
      <c r="AG138" s="95"/>
    </row>
    <row r="139" spans="15:33" ht="11.25">
      <c r="O139" s="95"/>
      <c r="P139" s="95"/>
      <c r="Q139" s="95"/>
      <c r="R139" s="95"/>
      <c r="S139" s="95"/>
      <c r="T139" s="95"/>
      <c r="U139" s="95"/>
      <c r="V139" s="95"/>
      <c r="W139" s="95"/>
      <c r="X139" s="95"/>
      <c r="Y139" s="95"/>
      <c r="Z139" s="95"/>
      <c r="AA139" s="95"/>
      <c r="AB139" s="95"/>
      <c r="AC139" s="95"/>
      <c r="AD139" s="95"/>
      <c r="AE139" s="95"/>
      <c r="AF139" s="95"/>
      <c r="AG139" s="95"/>
    </row>
    <row r="140" spans="15:33" ht="11.25">
      <c r="O140" s="95"/>
      <c r="P140" s="95"/>
      <c r="Q140" s="95"/>
      <c r="R140" s="95"/>
      <c r="S140" s="95"/>
      <c r="T140" s="95"/>
      <c r="U140" s="95"/>
      <c r="V140" s="95"/>
      <c r="W140" s="95"/>
      <c r="X140" s="95"/>
      <c r="Y140" s="95"/>
      <c r="Z140" s="95"/>
      <c r="AA140" s="95"/>
      <c r="AB140" s="95"/>
      <c r="AC140" s="95"/>
      <c r="AD140" s="95"/>
      <c r="AE140" s="95"/>
      <c r="AF140" s="95"/>
      <c r="AG140" s="95"/>
    </row>
    <row r="141" spans="15:33" ht="11.25">
      <c r="O141" s="95"/>
      <c r="P141" s="95"/>
      <c r="Q141" s="95"/>
      <c r="R141" s="95"/>
      <c r="S141" s="95"/>
      <c r="T141" s="95"/>
      <c r="U141" s="95"/>
      <c r="V141" s="95"/>
      <c r="W141" s="95"/>
      <c r="X141" s="95"/>
      <c r="Y141" s="95"/>
      <c r="Z141" s="95"/>
      <c r="AA141" s="95"/>
      <c r="AB141" s="95"/>
      <c r="AC141" s="95"/>
      <c r="AD141" s="95"/>
      <c r="AE141" s="95"/>
      <c r="AF141" s="95"/>
      <c r="AG141" s="95"/>
    </row>
    <row r="142" spans="15:33" ht="11.25">
      <c r="O142" s="95"/>
      <c r="P142" s="95"/>
      <c r="Q142" s="95"/>
      <c r="R142" s="95"/>
      <c r="S142" s="95"/>
      <c r="T142" s="95"/>
      <c r="U142" s="95"/>
      <c r="V142" s="95"/>
      <c r="W142" s="95"/>
      <c r="X142" s="95"/>
      <c r="Y142" s="95"/>
      <c r="Z142" s="95"/>
      <c r="AA142" s="95"/>
      <c r="AB142" s="95"/>
      <c r="AC142" s="95"/>
      <c r="AD142" s="95"/>
      <c r="AE142" s="95"/>
      <c r="AF142" s="95"/>
      <c r="AG142" s="95"/>
    </row>
    <row r="143" spans="15:33" ht="11.25">
      <c r="O143" s="95"/>
      <c r="P143" s="95"/>
      <c r="Q143" s="95"/>
      <c r="R143" s="95"/>
      <c r="S143" s="95"/>
      <c r="T143" s="95"/>
      <c r="U143" s="95"/>
      <c r="V143" s="95"/>
      <c r="W143" s="95"/>
      <c r="X143" s="95"/>
      <c r="Y143" s="95"/>
      <c r="Z143" s="95"/>
      <c r="AA143" s="95"/>
      <c r="AB143" s="95"/>
      <c r="AC143" s="95"/>
      <c r="AD143" s="95"/>
      <c r="AE143" s="95"/>
      <c r="AF143" s="95"/>
      <c r="AG143" s="95"/>
    </row>
    <row r="144" spans="15:33" ht="11.25">
      <c r="O144" s="95"/>
      <c r="P144" s="95"/>
      <c r="Q144" s="95"/>
      <c r="R144" s="95"/>
      <c r="S144" s="95"/>
      <c r="T144" s="95"/>
      <c r="U144" s="95"/>
      <c r="V144" s="95"/>
      <c r="W144" s="95"/>
      <c r="X144" s="95"/>
      <c r="Y144" s="95"/>
      <c r="Z144" s="95"/>
      <c r="AA144" s="95"/>
      <c r="AB144" s="95"/>
      <c r="AC144" s="95"/>
      <c r="AD144" s="95"/>
      <c r="AE144" s="95"/>
      <c r="AF144" s="95"/>
      <c r="AG144" s="95"/>
    </row>
    <row r="145" spans="15:33" ht="11.25">
      <c r="O145" s="95"/>
      <c r="P145" s="95"/>
      <c r="Q145" s="95"/>
      <c r="R145" s="95"/>
      <c r="S145" s="95"/>
      <c r="T145" s="95"/>
      <c r="U145" s="95"/>
      <c r="V145" s="95"/>
      <c r="W145" s="95"/>
      <c r="X145" s="95"/>
      <c r="Y145" s="95"/>
      <c r="Z145" s="95"/>
      <c r="AA145" s="95"/>
      <c r="AB145" s="95"/>
      <c r="AC145" s="95"/>
      <c r="AD145" s="95"/>
      <c r="AE145" s="95"/>
      <c r="AF145" s="95"/>
      <c r="AG145" s="95"/>
    </row>
    <row r="146" spans="15:33" ht="11.25">
      <c r="O146" s="95"/>
      <c r="P146" s="95"/>
      <c r="Q146" s="95"/>
      <c r="R146" s="95"/>
      <c r="S146" s="95"/>
      <c r="T146" s="95"/>
      <c r="U146" s="95"/>
      <c r="V146" s="95"/>
      <c r="W146" s="95"/>
      <c r="X146" s="95"/>
      <c r="Y146" s="95"/>
      <c r="Z146" s="95"/>
      <c r="AA146" s="95"/>
      <c r="AB146" s="95"/>
      <c r="AC146" s="95"/>
      <c r="AD146" s="95"/>
      <c r="AE146" s="95"/>
      <c r="AF146" s="95"/>
      <c r="AG146" s="95"/>
    </row>
    <row r="147" spans="15:33" ht="11.25">
      <c r="O147" s="95"/>
      <c r="P147" s="95"/>
      <c r="Q147" s="95"/>
      <c r="R147" s="95"/>
      <c r="S147" s="95"/>
      <c r="T147" s="95"/>
      <c r="U147" s="95"/>
      <c r="V147" s="95"/>
      <c r="W147" s="95"/>
      <c r="X147" s="95"/>
      <c r="Y147" s="95"/>
      <c r="Z147" s="95"/>
      <c r="AA147" s="95"/>
      <c r="AB147" s="95"/>
      <c r="AC147" s="95"/>
      <c r="AD147" s="95"/>
      <c r="AE147" s="95"/>
      <c r="AF147" s="95"/>
      <c r="AG147" s="95"/>
    </row>
    <row r="148" spans="15:33" ht="11.25">
      <c r="O148" s="95"/>
      <c r="P148" s="95"/>
      <c r="Q148" s="95"/>
      <c r="R148" s="95"/>
      <c r="S148" s="95"/>
      <c r="T148" s="95"/>
      <c r="U148" s="95"/>
      <c r="V148" s="95"/>
      <c r="W148" s="95"/>
      <c r="X148" s="95"/>
      <c r="Y148" s="95"/>
      <c r="Z148" s="95"/>
      <c r="AA148" s="95"/>
      <c r="AB148" s="95"/>
      <c r="AC148" s="95"/>
      <c r="AD148" s="95"/>
      <c r="AE148" s="95"/>
      <c r="AF148" s="95"/>
      <c r="AG148" s="95"/>
    </row>
    <row r="149" spans="15:33" ht="11.25">
      <c r="O149" s="95"/>
      <c r="P149" s="95"/>
      <c r="Q149" s="95"/>
      <c r="R149" s="95"/>
      <c r="S149" s="95"/>
      <c r="T149" s="95"/>
      <c r="U149" s="95"/>
      <c r="V149" s="95"/>
      <c r="W149" s="95"/>
      <c r="X149" s="95"/>
      <c r="Y149" s="95"/>
      <c r="Z149" s="95"/>
      <c r="AA149" s="95"/>
      <c r="AB149" s="95"/>
      <c r="AC149" s="95"/>
      <c r="AD149" s="95"/>
      <c r="AE149" s="95"/>
      <c r="AF149" s="95"/>
      <c r="AG149" s="95"/>
    </row>
    <row r="150" spans="15:33" ht="11.25">
      <c r="O150" s="95"/>
      <c r="P150" s="95"/>
      <c r="Q150" s="95"/>
      <c r="R150" s="95"/>
      <c r="S150" s="95"/>
      <c r="T150" s="95"/>
      <c r="U150" s="95"/>
      <c r="V150" s="95"/>
      <c r="W150" s="95"/>
      <c r="X150" s="95"/>
      <c r="Y150" s="95"/>
      <c r="Z150" s="95"/>
      <c r="AA150" s="95"/>
      <c r="AB150" s="95"/>
      <c r="AC150" s="95"/>
      <c r="AD150" s="95"/>
      <c r="AE150" s="95"/>
      <c r="AF150" s="95"/>
      <c r="AG150" s="95"/>
    </row>
    <row r="151" spans="15:33" ht="11.25">
      <c r="O151" s="95"/>
      <c r="P151" s="95"/>
      <c r="Q151" s="95"/>
      <c r="R151" s="95"/>
      <c r="S151" s="95"/>
      <c r="T151" s="95"/>
      <c r="U151" s="95"/>
      <c r="V151" s="95"/>
      <c r="W151" s="95"/>
      <c r="X151" s="95"/>
      <c r="Y151" s="95"/>
      <c r="Z151" s="95"/>
      <c r="AA151" s="95"/>
      <c r="AB151" s="95"/>
      <c r="AC151" s="95"/>
      <c r="AD151" s="95"/>
      <c r="AE151" s="95"/>
      <c r="AF151" s="95"/>
      <c r="AG151" s="95"/>
    </row>
    <row r="152" spans="15:33" ht="11.25">
      <c r="O152" s="95"/>
      <c r="P152" s="95"/>
      <c r="Q152" s="95"/>
      <c r="R152" s="95"/>
      <c r="S152" s="95"/>
      <c r="T152" s="95"/>
      <c r="U152" s="95"/>
      <c r="V152" s="95"/>
      <c r="W152" s="95"/>
      <c r="X152" s="95"/>
      <c r="Y152" s="95"/>
      <c r="Z152" s="95"/>
      <c r="AA152" s="95"/>
      <c r="AB152" s="95"/>
      <c r="AC152" s="95"/>
      <c r="AD152" s="95"/>
      <c r="AE152" s="95"/>
      <c r="AF152" s="95"/>
      <c r="AG152" s="95"/>
    </row>
    <row r="153" spans="15:33" ht="11.25">
      <c r="O153" s="95"/>
      <c r="P153" s="95"/>
      <c r="Q153" s="95"/>
      <c r="R153" s="95"/>
      <c r="S153" s="95"/>
      <c r="T153" s="95"/>
      <c r="U153" s="95"/>
      <c r="V153" s="95"/>
      <c r="W153" s="95"/>
      <c r="X153" s="95"/>
      <c r="Y153" s="95"/>
      <c r="Z153" s="95"/>
      <c r="AA153" s="95"/>
      <c r="AB153" s="95"/>
      <c r="AC153" s="95"/>
      <c r="AD153" s="95"/>
      <c r="AE153" s="95"/>
      <c r="AF153" s="95"/>
      <c r="AG153" s="95"/>
    </row>
    <row r="154" spans="15:33" ht="11.25">
      <c r="O154" s="95"/>
      <c r="P154" s="95"/>
      <c r="Q154" s="95"/>
      <c r="R154" s="95"/>
      <c r="S154" s="95"/>
      <c r="T154" s="95"/>
      <c r="U154" s="95"/>
      <c r="V154" s="95"/>
      <c r="W154" s="95"/>
      <c r="X154" s="95"/>
      <c r="Y154" s="95"/>
      <c r="Z154" s="95"/>
      <c r="AA154" s="95"/>
      <c r="AB154" s="95"/>
      <c r="AC154" s="95"/>
      <c r="AD154" s="95"/>
      <c r="AE154" s="95"/>
      <c r="AF154" s="95"/>
      <c r="AG154" s="95"/>
    </row>
    <row r="155" spans="15:33" ht="11.25">
      <c r="O155" s="95"/>
      <c r="P155" s="95"/>
      <c r="Q155" s="95"/>
      <c r="R155" s="95"/>
      <c r="S155" s="95"/>
      <c r="T155" s="95"/>
      <c r="U155" s="95"/>
      <c r="V155" s="95"/>
      <c r="W155" s="95"/>
      <c r="X155" s="95"/>
      <c r="Y155" s="95"/>
      <c r="Z155" s="95"/>
      <c r="AA155" s="95"/>
      <c r="AB155" s="95"/>
      <c r="AC155" s="95"/>
      <c r="AD155" s="95"/>
      <c r="AE155" s="95"/>
      <c r="AF155" s="95"/>
      <c r="AG155" s="95"/>
    </row>
    <row r="156" spans="15:33" ht="11.25">
      <c r="O156" s="95"/>
      <c r="P156" s="95"/>
      <c r="Q156" s="95"/>
      <c r="R156" s="95"/>
      <c r="S156" s="95"/>
      <c r="T156" s="95"/>
      <c r="U156" s="95"/>
      <c r="V156" s="95"/>
      <c r="W156" s="95"/>
      <c r="X156" s="95"/>
      <c r="Y156" s="95"/>
      <c r="Z156" s="95"/>
      <c r="AA156" s="95"/>
      <c r="AB156" s="95"/>
      <c r="AC156" s="95"/>
      <c r="AD156" s="95"/>
      <c r="AE156" s="95"/>
      <c r="AF156" s="95"/>
      <c r="AG156" s="95"/>
    </row>
    <row r="157" spans="15:33" ht="11.25">
      <c r="O157" s="95"/>
      <c r="P157" s="95"/>
      <c r="Q157" s="95"/>
      <c r="R157" s="95"/>
      <c r="S157" s="95"/>
      <c r="T157" s="95"/>
      <c r="U157" s="95"/>
      <c r="V157" s="95"/>
      <c r="W157" s="95"/>
      <c r="X157" s="95"/>
      <c r="Y157" s="95"/>
      <c r="Z157" s="95"/>
      <c r="AA157" s="95"/>
      <c r="AB157" s="95"/>
      <c r="AC157" s="95"/>
      <c r="AD157" s="95"/>
      <c r="AE157" s="95"/>
      <c r="AF157" s="95"/>
      <c r="AG157" s="95"/>
    </row>
    <row r="158" spans="15:33" ht="11.25">
      <c r="O158" s="95"/>
      <c r="P158" s="95"/>
      <c r="Q158" s="95"/>
      <c r="R158" s="95"/>
      <c r="S158" s="95"/>
      <c r="T158" s="95"/>
      <c r="U158" s="95"/>
      <c r="V158" s="95"/>
      <c r="W158" s="95"/>
      <c r="X158" s="95"/>
      <c r="Y158" s="95"/>
      <c r="Z158" s="95"/>
      <c r="AA158" s="95"/>
      <c r="AB158" s="95"/>
      <c r="AC158" s="95"/>
      <c r="AD158" s="95"/>
      <c r="AE158" s="95"/>
      <c r="AF158" s="95"/>
      <c r="AG158" s="95"/>
    </row>
    <row r="159" spans="15:33" ht="11.25">
      <c r="O159" s="95"/>
      <c r="P159" s="95"/>
      <c r="Q159" s="95"/>
      <c r="R159" s="95"/>
      <c r="S159" s="95"/>
      <c r="T159" s="95"/>
      <c r="U159" s="95"/>
      <c r="V159" s="95"/>
      <c r="W159" s="95"/>
      <c r="X159" s="95"/>
      <c r="Y159" s="95"/>
      <c r="Z159" s="95"/>
      <c r="AA159" s="95"/>
      <c r="AB159" s="95"/>
      <c r="AC159" s="95"/>
      <c r="AD159" s="95"/>
      <c r="AE159" s="95"/>
      <c r="AF159" s="95"/>
      <c r="AG159" s="95"/>
    </row>
    <row r="160" spans="15:33" ht="11.25">
      <c r="O160" s="95"/>
      <c r="P160" s="95"/>
      <c r="Q160" s="95"/>
      <c r="R160" s="95"/>
      <c r="S160" s="95"/>
      <c r="T160" s="95"/>
      <c r="U160" s="95"/>
      <c r="V160" s="95"/>
      <c r="W160" s="95"/>
      <c r="X160" s="95"/>
      <c r="Y160" s="95"/>
      <c r="Z160" s="95"/>
      <c r="AA160" s="95"/>
      <c r="AB160" s="95"/>
      <c r="AC160" s="95"/>
      <c r="AD160" s="95"/>
      <c r="AE160" s="95"/>
      <c r="AF160" s="95"/>
      <c r="AG160" s="95"/>
    </row>
    <row r="161" spans="15:33" ht="11.25">
      <c r="O161" s="95"/>
      <c r="P161" s="95"/>
      <c r="Q161" s="95"/>
      <c r="R161" s="95"/>
      <c r="S161" s="95"/>
      <c r="T161" s="95"/>
      <c r="U161" s="95"/>
      <c r="V161" s="95"/>
      <c r="W161" s="95"/>
      <c r="X161" s="95"/>
      <c r="Y161" s="95"/>
      <c r="Z161" s="95"/>
      <c r="AA161" s="95"/>
      <c r="AB161" s="95"/>
      <c r="AC161" s="95"/>
      <c r="AD161" s="95"/>
      <c r="AE161" s="95"/>
      <c r="AF161" s="95"/>
      <c r="AG161" s="95"/>
    </row>
    <row r="162" spans="15:33" ht="11.25">
      <c r="O162" s="95"/>
      <c r="P162" s="95"/>
      <c r="Q162" s="95"/>
      <c r="R162" s="95"/>
      <c r="S162" s="95"/>
      <c r="T162" s="95"/>
      <c r="U162" s="95"/>
      <c r="V162" s="95"/>
      <c r="W162" s="95"/>
      <c r="X162" s="95"/>
      <c r="Y162" s="95"/>
      <c r="Z162" s="95"/>
      <c r="AA162" s="95"/>
      <c r="AB162" s="95"/>
      <c r="AC162" s="95"/>
      <c r="AD162" s="95"/>
      <c r="AE162" s="95"/>
      <c r="AF162" s="95"/>
      <c r="AG162" s="95"/>
    </row>
    <row r="163" spans="15:33" ht="11.25">
      <c r="O163" s="95"/>
      <c r="P163" s="95"/>
      <c r="Q163" s="95"/>
      <c r="R163" s="95"/>
      <c r="S163" s="95"/>
      <c r="T163" s="95"/>
      <c r="U163" s="95"/>
      <c r="V163" s="95"/>
      <c r="W163" s="95"/>
      <c r="X163" s="95"/>
      <c r="Y163" s="95"/>
      <c r="Z163" s="95"/>
      <c r="AA163" s="95"/>
      <c r="AB163" s="95"/>
      <c r="AC163" s="95"/>
      <c r="AD163" s="95"/>
      <c r="AE163" s="95"/>
      <c r="AF163" s="95"/>
      <c r="AG163" s="95"/>
    </row>
    <row r="164" spans="15:33" ht="11.25">
      <c r="O164" s="95"/>
      <c r="P164" s="95"/>
      <c r="Q164" s="95"/>
      <c r="R164" s="95"/>
      <c r="S164" s="95"/>
      <c r="T164" s="95"/>
      <c r="U164" s="95"/>
      <c r="V164" s="95"/>
      <c r="W164" s="95"/>
      <c r="X164" s="95"/>
      <c r="Y164" s="95"/>
      <c r="Z164" s="95"/>
      <c r="AA164" s="95"/>
      <c r="AB164" s="95"/>
      <c r="AC164" s="95"/>
      <c r="AD164" s="95"/>
      <c r="AE164" s="95"/>
      <c r="AF164" s="95"/>
      <c r="AG164" s="95"/>
    </row>
    <row r="165" spans="15:33" ht="11.25">
      <c r="O165" s="95"/>
      <c r="P165" s="95"/>
      <c r="Q165" s="95"/>
      <c r="R165" s="95"/>
      <c r="S165" s="95"/>
      <c r="T165" s="95"/>
      <c r="U165" s="95"/>
      <c r="V165" s="95"/>
      <c r="W165" s="95"/>
      <c r="X165" s="95"/>
      <c r="Y165" s="95"/>
      <c r="Z165" s="95"/>
      <c r="AA165" s="95"/>
      <c r="AB165" s="95"/>
      <c r="AC165" s="95"/>
      <c r="AD165" s="95"/>
      <c r="AE165" s="95"/>
      <c r="AF165" s="95"/>
      <c r="AG165" s="95"/>
    </row>
    <row r="166" spans="15:33" ht="11.25">
      <c r="O166" s="95"/>
      <c r="P166" s="95"/>
      <c r="Q166" s="95"/>
      <c r="R166" s="95"/>
      <c r="S166" s="95"/>
      <c r="T166" s="95"/>
      <c r="U166" s="95"/>
      <c r="V166" s="95"/>
      <c r="W166" s="95"/>
      <c r="X166" s="95"/>
      <c r="Y166" s="95"/>
      <c r="Z166" s="95"/>
      <c r="AA166" s="95"/>
      <c r="AB166" s="95"/>
      <c r="AC166" s="95"/>
      <c r="AD166" s="95"/>
      <c r="AE166" s="95"/>
      <c r="AF166" s="95"/>
      <c r="AG166" s="95"/>
    </row>
    <row r="167" spans="15:33" ht="11.25">
      <c r="O167" s="95"/>
      <c r="P167" s="95"/>
      <c r="Q167" s="95"/>
      <c r="R167" s="95"/>
      <c r="S167" s="95"/>
      <c r="T167" s="95"/>
      <c r="U167" s="95"/>
      <c r="V167" s="95"/>
      <c r="W167" s="95"/>
      <c r="X167" s="95"/>
      <c r="Y167" s="95"/>
      <c r="Z167" s="95"/>
      <c r="AA167" s="95"/>
      <c r="AB167" s="95"/>
      <c r="AC167" s="95"/>
      <c r="AD167" s="95"/>
      <c r="AE167" s="95"/>
      <c r="AF167" s="95"/>
      <c r="AG167" s="95"/>
    </row>
    <row r="168" spans="15:33" ht="11.25">
      <c r="O168" s="95"/>
      <c r="P168" s="95"/>
      <c r="Q168" s="95"/>
      <c r="R168" s="95"/>
      <c r="S168" s="95"/>
      <c r="T168" s="95"/>
      <c r="U168" s="95"/>
      <c r="V168" s="95"/>
      <c r="W168" s="95"/>
      <c r="X168" s="95"/>
      <c r="Y168" s="95"/>
      <c r="Z168" s="95"/>
      <c r="AA168" s="95"/>
      <c r="AB168" s="95"/>
      <c r="AC168" s="95"/>
      <c r="AD168" s="95"/>
      <c r="AE168" s="95"/>
      <c r="AF168" s="95"/>
      <c r="AG168" s="95"/>
    </row>
    <row r="169" spans="15:33" ht="11.25">
      <c r="O169" s="95"/>
      <c r="P169" s="95"/>
      <c r="Q169" s="95"/>
      <c r="R169" s="95"/>
      <c r="S169" s="95"/>
      <c r="T169" s="95"/>
      <c r="U169" s="95"/>
      <c r="V169" s="95"/>
      <c r="W169" s="95"/>
      <c r="X169" s="95"/>
      <c r="Y169" s="95"/>
      <c r="Z169" s="95"/>
      <c r="AA169" s="95"/>
      <c r="AB169" s="95"/>
      <c r="AC169" s="95"/>
      <c r="AD169" s="95"/>
      <c r="AE169" s="95"/>
      <c r="AF169" s="95"/>
      <c r="AG169" s="95"/>
    </row>
    <row r="170" spans="15:33" ht="11.25">
      <c r="O170" s="95"/>
      <c r="P170" s="95"/>
      <c r="Q170" s="95"/>
      <c r="R170" s="95"/>
      <c r="S170" s="95"/>
      <c r="T170" s="95"/>
      <c r="U170" s="95"/>
      <c r="V170" s="95"/>
      <c r="W170" s="95"/>
      <c r="X170" s="95"/>
      <c r="Y170" s="95"/>
      <c r="Z170" s="95"/>
      <c r="AA170" s="95"/>
      <c r="AB170" s="95"/>
      <c r="AC170" s="95"/>
      <c r="AD170" s="95"/>
      <c r="AE170" s="95"/>
      <c r="AF170" s="95"/>
      <c r="AG170" s="95"/>
    </row>
    <row r="171" spans="15:33" ht="11.25">
      <c r="O171" s="95"/>
      <c r="P171" s="95"/>
      <c r="Q171" s="95"/>
      <c r="R171" s="95"/>
      <c r="S171" s="95"/>
      <c r="T171" s="95"/>
      <c r="U171" s="95"/>
      <c r="V171" s="95"/>
      <c r="W171" s="95"/>
      <c r="X171" s="95"/>
      <c r="Y171" s="95"/>
      <c r="Z171" s="95"/>
      <c r="AA171" s="95"/>
      <c r="AB171" s="95"/>
      <c r="AC171" s="95"/>
      <c r="AD171" s="95"/>
      <c r="AE171" s="95"/>
      <c r="AF171" s="95"/>
      <c r="AG171" s="95"/>
    </row>
    <row r="172" spans="15:33" ht="11.25">
      <c r="O172" s="95"/>
      <c r="P172" s="95"/>
      <c r="Q172" s="95"/>
      <c r="R172" s="95"/>
      <c r="S172" s="95"/>
      <c r="T172" s="95"/>
      <c r="U172" s="95"/>
      <c r="V172" s="95"/>
      <c r="W172" s="95"/>
      <c r="X172" s="95"/>
      <c r="Y172" s="95"/>
      <c r="Z172" s="95"/>
      <c r="AA172" s="95"/>
      <c r="AB172" s="95"/>
      <c r="AC172" s="95"/>
      <c r="AD172" s="95"/>
      <c r="AE172" s="95"/>
      <c r="AF172" s="95"/>
      <c r="AG172" s="95"/>
    </row>
    <row r="173" spans="15:33" ht="11.25">
      <c r="O173" s="95"/>
      <c r="P173" s="95"/>
      <c r="Q173" s="95"/>
      <c r="R173" s="95"/>
      <c r="S173" s="95"/>
      <c r="T173" s="95"/>
      <c r="U173" s="95"/>
      <c r="V173" s="95"/>
      <c r="W173" s="95"/>
      <c r="X173" s="95"/>
      <c r="Y173" s="95"/>
      <c r="Z173" s="95"/>
      <c r="AA173" s="95"/>
      <c r="AB173" s="95"/>
      <c r="AC173" s="95"/>
      <c r="AD173" s="95"/>
      <c r="AE173" s="95"/>
      <c r="AF173" s="95"/>
      <c r="AG173" s="95"/>
    </row>
    <row r="174" spans="15:33" ht="11.25">
      <c r="O174" s="95"/>
      <c r="P174" s="95"/>
      <c r="Q174" s="95"/>
      <c r="R174" s="95"/>
      <c r="S174" s="95"/>
      <c r="T174" s="95"/>
      <c r="U174" s="95"/>
      <c r="V174" s="95"/>
      <c r="W174" s="95"/>
      <c r="X174" s="95"/>
      <c r="Y174" s="95"/>
      <c r="Z174" s="95"/>
      <c r="AA174" s="95"/>
      <c r="AB174" s="95"/>
      <c r="AC174" s="95"/>
      <c r="AD174" s="95"/>
      <c r="AE174" s="95"/>
      <c r="AF174" s="95"/>
      <c r="AG174" s="95"/>
    </row>
    <row r="175" spans="15:33" ht="11.25">
      <c r="O175" s="95"/>
      <c r="P175" s="95"/>
      <c r="Q175" s="95"/>
      <c r="R175" s="95"/>
      <c r="S175" s="95"/>
      <c r="T175" s="95"/>
      <c r="U175" s="95"/>
      <c r="V175" s="95"/>
      <c r="W175" s="95"/>
      <c r="X175" s="95"/>
      <c r="Y175" s="95"/>
      <c r="Z175" s="95"/>
      <c r="AA175" s="95"/>
      <c r="AB175" s="95"/>
      <c r="AC175" s="95"/>
      <c r="AD175" s="95"/>
      <c r="AE175" s="95"/>
      <c r="AF175" s="95"/>
      <c r="AG175" s="95"/>
    </row>
    <row r="176" spans="15:33" ht="11.25">
      <c r="O176" s="95"/>
      <c r="P176" s="95"/>
      <c r="Q176" s="95"/>
      <c r="R176" s="95"/>
      <c r="S176" s="95"/>
      <c r="T176" s="95"/>
      <c r="U176" s="95"/>
      <c r="V176" s="95"/>
      <c r="W176" s="95"/>
      <c r="X176" s="95"/>
      <c r="Y176" s="95"/>
      <c r="Z176" s="95"/>
      <c r="AA176" s="95"/>
      <c r="AB176" s="95"/>
      <c r="AC176" s="95"/>
      <c r="AD176" s="95"/>
      <c r="AE176" s="95"/>
      <c r="AF176" s="95"/>
      <c r="AG176" s="95"/>
    </row>
    <row r="177" spans="15:33" ht="11.25">
      <c r="O177" s="95"/>
      <c r="P177" s="95"/>
      <c r="Q177" s="95"/>
      <c r="R177" s="95"/>
      <c r="S177" s="95"/>
      <c r="T177" s="95"/>
      <c r="U177" s="95"/>
      <c r="V177" s="95"/>
      <c r="W177" s="95"/>
      <c r="X177" s="95"/>
      <c r="Y177" s="95"/>
      <c r="Z177" s="95"/>
      <c r="AA177" s="95"/>
      <c r="AB177" s="95"/>
      <c r="AC177" s="95"/>
      <c r="AD177" s="95"/>
      <c r="AE177" s="95"/>
      <c r="AF177" s="95"/>
      <c r="AG177" s="95"/>
    </row>
    <row r="178" spans="15:33" ht="11.25">
      <c r="O178" s="95"/>
      <c r="P178" s="95"/>
      <c r="Q178" s="95"/>
      <c r="R178" s="95"/>
      <c r="S178" s="95"/>
      <c r="T178" s="95"/>
      <c r="U178" s="95"/>
      <c r="V178" s="95"/>
      <c r="W178" s="95"/>
      <c r="X178" s="95"/>
      <c r="Y178" s="95"/>
      <c r="Z178" s="95"/>
      <c r="AA178" s="95"/>
      <c r="AB178" s="95"/>
      <c r="AC178" s="95"/>
      <c r="AD178" s="95"/>
      <c r="AE178" s="95"/>
      <c r="AF178" s="95"/>
      <c r="AG178" s="95"/>
    </row>
    <row r="179" spans="15:33" ht="11.25">
      <c r="O179" s="95"/>
      <c r="P179" s="95"/>
      <c r="Q179" s="95"/>
      <c r="R179" s="95"/>
      <c r="S179" s="95"/>
      <c r="T179" s="95"/>
      <c r="U179" s="95"/>
      <c r="V179" s="95"/>
      <c r="W179" s="95"/>
      <c r="X179" s="95"/>
      <c r="Y179" s="95"/>
      <c r="Z179" s="95"/>
      <c r="AA179" s="95"/>
      <c r="AB179" s="95"/>
      <c r="AC179" s="95"/>
      <c r="AD179" s="95"/>
      <c r="AE179" s="95"/>
      <c r="AF179" s="95"/>
      <c r="AG179" s="95"/>
    </row>
    <row r="180" spans="15:33" ht="11.25">
      <c r="O180" s="95"/>
      <c r="P180" s="95"/>
      <c r="Q180" s="95"/>
      <c r="R180" s="95"/>
      <c r="S180" s="95"/>
      <c r="T180" s="95"/>
      <c r="U180" s="95"/>
      <c r="V180" s="95"/>
      <c r="W180" s="95"/>
      <c r="X180" s="95"/>
      <c r="Y180" s="95"/>
      <c r="Z180" s="95"/>
      <c r="AA180" s="95"/>
      <c r="AB180" s="95"/>
      <c r="AC180" s="95"/>
      <c r="AD180" s="95"/>
      <c r="AE180" s="95"/>
      <c r="AF180" s="95"/>
      <c r="AG180" s="95"/>
    </row>
    <row r="181" spans="15:33" ht="11.25">
      <c r="O181" s="95"/>
      <c r="P181" s="95"/>
      <c r="Q181" s="95"/>
      <c r="R181" s="95"/>
      <c r="S181" s="95"/>
      <c r="T181" s="95"/>
      <c r="U181" s="95"/>
      <c r="V181" s="95"/>
      <c r="W181" s="95"/>
      <c r="X181" s="95"/>
      <c r="Y181" s="95"/>
      <c r="Z181" s="95"/>
      <c r="AA181" s="95"/>
      <c r="AB181" s="95"/>
      <c r="AC181" s="95"/>
      <c r="AD181" s="95"/>
      <c r="AE181" s="95"/>
      <c r="AF181" s="95"/>
      <c r="AG181" s="95"/>
    </row>
    <row r="182" spans="15:33" ht="11.25">
      <c r="O182" s="95"/>
      <c r="P182" s="95"/>
      <c r="Q182" s="95"/>
      <c r="R182" s="95"/>
      <c r="S182" s="95"/>
      <c r="T182" s="95"/>
      <c r="U182" s="95"/>
      <c r="V182" s="95"/>
      <c r="W182" s="95"/>
      <c r="X182" s="95"/>
      <c r="Y182" s="95"/>
      <c r="Z182" s="95"/>
      <c r="AA182" s="95"/>
      <c r="AB182" s="95"/>
      <c r="AC182" s="95"/>
      <c r="AD182" s="95"/>
      <c r="AE182" s="95"/>
      <c r="AF182" s="95"/>
      <c r="AG182" s="95"/>
    </row>
    <row r="183" spans="15:33" ht="11.25">
      <c r="O183" s="95"/>
      <c r="P183" s="95"/>
      <c r="Q183" s="95"/>
      <c r="R183" s="95"/>
      <c r="S183" s="95"/>
      <c r="T183" s="95"/>
      <c r="U183" s="95"/>
      <c r="V183" s="95"/>
      <c r="W183" s="95"/>
      <c r="X183" s="95"/>
      <c r="Y183" s="95"/>
      <c r="Z183" s="95"/>
      <c r="AA183" s="95"/>
      <c r="AB183" s="95"/>
      <c r="AC183" s="95"/>
      <c r="AD183" s="95"/>
      <c r="AE183" s="95"/>
      <c r="AF183" s="95"/>
      <c r="AG183" s="95"/>
    </row>
    <row r="184" spans="15:33" ht="11.25">
      <c r="O184" s="95"/>
      <c r="P184" s="95"/>
      <c r="Q184" s="95"/>
      <c r="R184" s="95"/>
      <c r="S184" s="95"/>
      <c r="T184" s="95"/>
      <c r="U184" s="95"/>
      <c r="V184" s="95"/>
      <c r="W184" s="95"/>
      <c r="X184" s="95"/>
      <c r="Y184" s="95"/>
      <c r="Z184" s="95"/>
      <c r="AA184" s="95"/>
      <c r="AB184" s="95"/>
      <c r="AC184" s="95"/>
      <c r="AD184" s="95"/>
      <c r="AE184" s="95"/>
      <c r="AF184" s="95"/>
      <c r="AG184" s="95"/>
    </row>
    <row r="185" spans="15:33" ht="11.25">
      <c r="O185" s="95"/>
      <c r="P185" s="95"/>
      <c r="Q185" s="95"/>
      <c r="R185" s="95"/>
      <c r="S185" s="95"/>
      <c r="T185" s="95"/>
      <c r="U185" s="95"/>
      <c r="V185" s="95"/>
      <c r="W185" s="95"/>
      <c r="X185" s="95"/>
      <c r="Y185" s="95"/>
      <c r="Z185" s="95"/>
      <c r="AA185" s="95"/>
      <c r="AB185" s="95"/>
      <c r="AC185" s="95"/>
      <c r="AD185" s="95"/>
      <c r="AE185" s="95"/>
      <c r="AF185" s="95"/>
      <c r="AG185" s="95"/>
    </row>
    <row r="186" spans="15:33" ht="11.25">
      <c r="O186" s="95"/>
      <c r="P186" s="95"/>
      <c r="Q186" s="95"/>
      <c r="R186" s="95"/>
      <c r="S186" s="95"/>
      <c r="T186" s="95"/>
      <c r="U186" s="95"/>
      <c r="V186" s="95"/>
      <c r="W186" s="95"/>
      <c r="X186" s="95"/>
      <c r="Y186" s="95"/>
      <c r="Z186" s="95"/>
      <c r="AA186" s="95"/>
      <c r="AB186" s="95"/>
      <c r="AC186" s="95"/>
      <c r="AD186" s="95"/>
      <c r="AE186" s="95"/>
      <c r="AF186" s="95"/>
      <c r="AG186" s="95"/>
    </row>
    <row r="187" spans="15:33" ht="11.25">
      <c r="O187" s="95"/>
      <c r="P187" s="95"/>
      <c r="Q187" s="95"/>
      <c r="R187" s="95"/>
      <c r="S187" s="95"/>
      <c r="T187" s="95"/>
      <c r="U187" s="95"/>
      <c r="V187" s="95"/>
      <c r="W187" s="95"/>
      <c r="X187" s="95"/>
      <c r="Y187" s="95"/>
      <c r="Z187" s="95"/>
      <c r="AA187" s="95"/>
      <c r="AB187" s="95"/>
      <c r="AC187" s="95"/>
      <c r="AD187" s="95"/>
      <c r="AE187" s="95"/>
      <c r="AF187" s="95"/>
      <c r="AG187" s="95"/>
    </row>
    <row r="188" spans="15:33" ht="11.25">
      <c r="O188" s="95"/>
      <c r="P188" s="95"/>
      <c r="Q188" s="95"/>
      <c r="R188" s="95"/>
      <c r="S188" s="95"/>
      <c r="T188" s="95"/>
      <c r="U188" s="95"/>
      <c r="V188" s="95"/>
      <c r="W188" s="95"/>
      <c r="X188" s="95"/>
      <c r="Y188" s="95"/>
      <c r="Z188" s="95"/>
      <c r="AA188" s="95"/>
      <c r="AB188" s="95"/>
      <c r="AC188" s="95"/>
      <c r="AD188" s="95"/>
      <c r="AE188" s="95"/>
      <c r="AF188" s="95"/>
      <c r="AG188" s="95"/>
    </row>
    <row r="189" spans="15:33" ht="11.25">
      <c r="O189" s="95"/>
      <c r="P189" s="95"/>
      <c r="Q189" s="95"/>
      <c r="R189" s="95"/>
      <c r="S189" s="95"/>
      <c r="T189" s="95"/>
      <c r="U189" s="95"/>
      <c r="V189" s="95"/>
      <c r="W189" s="95"/>
      <c r="X189" s="95"/>
      <c r="Y189" s="95"/>
      <c r="Z189" s="95"/>
      <c r="AA189" s="95"/>
      <c r="AB189" s="95"/>
      <c r="AC189" s="95"/>
      <c r="AD189" s="95"/>
      <c r="AE189" s="95"/>
      <c r="AF189" s="95"/>
      <c r="AG189" s="95"/>
    </row>
    <row r="190" spans="15:33" ht="11.25">
      <c r="O190" s="95"/>
      <c r="P190" s="95"/>
      <c r="Q190" s="95"/>
      <c r="R190" s="95"/>
      <c r="S190" s="95"/>
      <c r="T190" s="95"/>
      <c r="U190" s="95"/>
      <c r="V190" s="95"/>
      <c r="W190" s="95"/>
      <c r="X190" s="95"/>
      <c r="Y190" s="95"/>
      <c r="Z190" s="95"/>
      <c r="AA190" s="95"/>
      <c r="AB190" s="95"/>
      <c r="AC190" s="95"/>
      <c r="AD190" s="95"/>
      <c r="AE190" s="95"/>
      <c r="AF190" s="95"/>
      <c r="AG190" s="95"/>
    </row>
    <row r="191" spans="15:33" ht="11.25">
      <c r="O191" s="95"/>
      <c r="P191" s="95"/>
      <c r="Q191" s="95"/>
      <c r="R191" s="95"/>
      <c r="S191" s="95"/>
      <c r="T191" s="95"/>
      <c r="U191" s="95"/>
      <c r="V191" s="95"/>
      <c r="W191" s="95"/>
      <c r="X191" s="95"/>
      <c r="Y191" s="95"/>
      <c r="Z191" s="95"/>
      <c r="AA191" s="95"/>
      <c r="AB191" s="95"/>
      <c r="AC191" s="95"/>
      <c r="AD191" s="95"/>
      <c r="AE191" s="95"/>
      <c r="AF191" s="95"/>
      <c r="AG191" s="95"/>
    </row>
  </sheetData>
  <sheetProtection/>
  <mergeCells count="3">
    <mergeCell ref="B2:I2"/>
    <mergeCell ref="I4:I5"/>
    <mergeCell ref="B15:I15"/>
  </mergeCells>
  <printOptions/>
  <pageMargins left="0.787401575" right="0.787401575" top="0.984251969" bottom="0.984251969" header="0.4921259845" footer="0.492125984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2:L22"/>
  <sheetViews>
    <sheetView showGridLines="0" tabSelected="1" zoomScalePageLayoutView="0" workbookViewId="0" topLeftCell="A2">
      <selection activeCell="C11" sqref="C11"/>
    </sheetView>
  </sheetViews>
  <sheetFormatPr defaultColWidth="11.421875" defaultRowHeight="12.75"/>
  <cols>
    <col min="1" max="1" width="3.28125" style="76" customWidth="1"/>
    <col min="2" max="2" width="23.140625" style="76" customWidth="1"/>
    <col min="3" max="11" width="10.7109375" style="76" customWidth="1"/>
    <col min="12" max="16384" width="11.421875" style="76" customWidth="1"/>
  </cols>
  <sheetData>
    <row r="2" spans="2:11" ht="18" customHeight="1">
      <c r="B2" s="139" t="s">
        <v>94</v>
      </c>
      <c r="C2" s="140"/>
      <c r="D2" s="140"/>
      <c r="E2" s="140"/>
      <c r="F2" s="140"/>
      <c r="G2" s="140"/>
      <c r="H2" s="140"/>
      <c r="I2" s="140"/>
      <c r="J2" s="140"/>
      <c r="K2" s="140"/>
    </row>
    <row r="3" spans="2:12" ht="24.75" customHeight="1">
      <c r="B3" s="77"/>
      <c r="C3" s="147" t="s">
        <v>49</v>
      </c>
      <c r="D3" s="148"/>
      <c r="E3" s="141" t="s">
        <v>50</v>
      </c>
      <c r="F3" s="142"/>
      <c r="G3" s="142"/>
      <c r="H3" s="142"/>
      <c r="I3" s="142"/>
      <c r="J3" s="142"/>
      <c r="K3" s="143"/>
      <c r="L3" s="144" t="s">
        <v>24</v>
      </c>
    </row>
    <row r="4" spans="2:12" ht="45" customHeight="1">
      <c r="B4" s="78"/>
      <c r="C4" s="117" t="s">
        <v>0</v>
      </c>
      <c r="D4" s="117" t="s">
        <v>70</v>
      </c>
      <c r="E4" s="118" t="s">
        <v>14</v>
      </c>
      <c r="F4" s="122" t="s">
        <v>11</v>
      </c>
      <c r="G4" s="118" t="s">
        <v>12</v>
      </c>
      <c r="H4" s="122" t="s">
        <v>1</v>
      </c>
      <c r="I4" s="118" t="s">
        <v>13</v>
      </c>
      <c r="J4" s="122" t="s">
        <v>2</v>
      </c>
      <c r="K4" s="118" t="s">
        <v>15</v>
      </c>
      <c r="L4" s="145"/>
    </row>
    <row r="5" spans="2:12" s="85" customFormat="1" ht="15" customHeight="1">
      <c r="B5" s="82" t="s">
        <v>0</v>
      </c>
      <c r="C5" s="129">
        <v>60.4</v>
      </c>
      <c r="D5" s="129">
        <v>61.5</v>
      </c>
      <c r="E5" s="129">
        <v>2.6</v>
      </c>
      <c r="F5" s="129">
        <v>3.7</v>
      </c>
      <c r="G5" s="129">
        <v>14.6</v>
      </c>
      <c r="H5" s="129">
        <v>49.6</v>
      </c>
      <c r="I5" s="129">
        <v>14.6</v>
      </c>
      <c r="J5" s="129">
        <v>14.1</v>
      </c>
      <c r="K5" s="129">
        <v>0.8</v>
      </c>
      <c r="L5" s="129">
        <v>100</v>
      </c>
    </row>
    <row r="6" spans="2:12" ht="15" customHeight="1">
      <c r="B6" s="86" t="s">
        <v>29</v>
      </c>
      <c r="C6" s="125">
        <v>61</v>
      </c>
      <c r="D6" s="125">
        <v>61.5</v>
      </c>
      <c r="E6" s="125">
        <v>0</v>
      </c>
      <c r="F6" s="125">
        <v>0</v>
      </c>
      <c r="G6" s="125">
        <v>13.2</v>
      </c>
      <c r="H6" s="125">
        <v>55.7</v>
      </c>
      <c r="I6" s="125">
        <v>14</v>
      </c>
      <c r="J6" s="125">
        <v>16.3</v>
      </c>
      <c r="K6" s="125">
        <v>0.8</v>
      </c>
      <c r="L6" s="125">
        <v>70.9</v>
      </c>
    </row>
    <row r="7" spans="2:12" ht="15" customHeight="1">
      <c r="B7" s="86" t="s">
        <v>30</v>
      </c>
      <c r="C7" s="125">
        <v>60.1</v>
      </c>
      <c r="D7" s="125">
        <v>61.3</v>
      </c>
      <c r="E7" s="125">
        <v>0</v>
      </c>
      <c r="F7" s="125">
        <v>0.1</v>
      </c>
      <c r="G7" s="125">
        <v>27.5</v>
      </c>
      <c r="H7" s="125">
        <v>49.8</v>
      </c>
      <c r="I7" s="125">
        <v>12.7</v>
      </c>
      <c r="J7" s="125">
        <v>9.3</v>
      </c>
      <c r="K7" s="125">
        <v>0.6</v>
      </c>
      <c r="L7" s="125">
        <v>2</v>
      </c>
    </row>
    <row r="8" spans="2:12" ht="15" customHeight="1">
      <c r="B8" s="86" t="s">
        <v>114</v>
      </c>
      <c r="C8" s="125">
        <v>59</v>
      </c>
      <c r="D8" s="125">
        <v>61.5</v>
      </c>
      <c r="E8" s="125">
        <v>8.1</v>
      </c>
      <c r="F8" s="125">
        <v>14.9</v>
      </c>
      <c r="G8" s="125">
        <v>15</v>
      </c>
      <c r="H8" s="125">
        <v>36.1</v>
      </c>
      <c r="I8" s="125">
        <v>19.2</v>
      </c>
      <c r="J8" s="125">
        <v>5.9</v>
      </c>
      <c r="K8" s="125">
        <v>0.8</v>
      </c>
      <c r="L8" s="125">
        <v>9.9</v>
      </c>
    </row>
    <row r="9" spans="2:12" ht="15" customHeight="1">
      <c r="B9" s="86" t="s">
        <v>72</v>
      </c>
      <c r="C9" s="125">
        <v>58.7</v>
      </c>
      <c r="D9" s="125">
        <v>61.4</v>
      </c>
      <c r="E9" s="125">
        <v>7.2</v>
      </c>
      <c r="F9" s="125">
        <v>15.7</v>
      </c>
      <c r="G9" s="125">
        <v>21</v>
      </c>
      <c r="H9" s="125">
        <v>34.5</v>
      </c>
      <c r="I9" s="125">
        <v>15.1</v>
      </c>
      <c r="J9" s="125">
        <v>5.7</v>
      </c>
      <c r="K9" s="125">
        <v>0.7</v>
      </c>
      <c r="L9" s="125">
        <v>6.4</v>
      </c>
    </row>
    <row r="10" spans="2:12" ht="15" customHeight="1">
      <c r="B10" s="86" t="s">
        <v>31</v>
      </c>
      <c r="C10" s="125">
        <v>55.9</v>
      </c>
      <c r="D10" s="125">
        <v>61</v>
      </c>
      <c r="E10" s="125">
        <v>17.6</v>
      </c>
      <c r="F10" s="125">
        <v>44.4</v>
      </c>
      <c r="G10" s="125">
        <v>17.4</v>
      </c>
      <c r="H10" s="125">
        <v>14.3</v>
      </c>
      <c r="I10" s="125">
        <v>4.5</v>
      </c>
      <c r="J10" s="125">
        <v>1.6</v>
      </c>
      <c r="K10" s="125">
        <v>0.1</v>
      </c>
      <c r="L10" s="125">
        <v>2.2</v>
      </c>
    </row>
    <row r="11" spans="2:12" ht="15" customHeight="1">
      <c r="B11" s="86" t="s">
        <v>32</v>
      </c>
      <c r="C11" s="125">
        <v>48.3</v>
      </c>
      <c r="D11" s="125">
        <v>61.4</v>
      </c>
      <c r="E11" s="125">
        <v>75.4</v>
      </c>
      <c r="F11" s="125">
        <v>13.3</v>
      </c>
      <c r="G11" s="125">
        <v>9.9</v>
      </c>
      <c r="H11" s="125">
        <v>0.9</v>
      </c>
      <c r="I11" s="125">
        <v>0.3</v>
      </c>
      <c r="J11" s="125">
        <v>0.3</v>
      </c>
      <c r="K11" s="125">
        <v>0</v>
      </c>
      <c r="L11" s="125">
        <v>1</v>
      </c>
    </row>
    <row r="12" spans="2:12" ht="15" customHeight="1">
      <c r="B12" s="86" t="s">
        <v>33</v>
      </c>
      <c r="C12" s="125">
        <v>60.3</v>
      </c>
      <c r="D12" s="125">
        <v>61.3</v>
      </c>
      <c r="E12" s="125">
        <v>0</v>
      </c>
      <c r="F12" s="125">
        <v>0</v>
      </c>
      <c r="G12" s="125">
        <v>23.7</v>
      </c>
      <c r="H12" s="125">
        <v>49.5</v>
      </c>
      <c r="I12" s="125">
        <v>18.7</v>
      </c>
      <c r="J12" s="125">
        <v>7.5</v>
      </c>
      <c r="K12" s="125">
        <v>0.7</v>
      </c>
      <c r="L12" s="125">
        <v>2.6</v>
      </c>
    </row>
    <row r="13" spans="2:12" ht="15" customHeight="1">
      <c r="B13" s="86" t="s">
        <v>34</v>
      </c>
      <c r="C13" s="125">
        <v>60.7</v>
      </c>
      <c r="D13" s="125">
        <v>61.7</v>
      </c>
      <c r="E13" s="125">
        <v>0</v>
      </c>
      <c r="F13" s="125">
        <v>0</v>
      </c>
      <c r="G13" s="125">
        <v>23.4</v>
      </c>
      <c r="H13" s="125">
        <v>42.9</v>
      </c>
      <c r="I13" s="125">
        <v>18.6</v>
      </c>
      <c r="J13" s="125">
        <v>14.4</v>
      </c>
      <c r="K13" s="125">
        <v>0.7</v>
      </c>
      <c r="L13" s="125">
        <v>2.5</v>
      </c>
    </row>
    <row r="14" spans="2:12" ht="15" customHeight="1">
      <c r="B14" s="86" t="s">
        <v>74</v>
      </c>
      <c r="C14" s="125">
        <v>63.7</v>
      </c>
      <c r="D14" s="125">
        <v>63.7</v>
      </c>
      <c r="E14" s="125">
        <v>0.2</v>
      </c>
      <c r="F14" s="125">
        <v>0</v>
      </c>
      <c r="G14" s="125">
        <v>0.4</v>
      </c>
      <c r="H14" s="125">
        <v>17.9</v>
      </c>
      <c r="I14" s="125">
        <v>30.1</v>
      </c>
      <c r="J14" s="125">
        <v>47.2</v>
      </c>
      <c r="K14" s="125">
        <v>4.2</v>
      </c>
      <c r="L14" s="125">
        <v>1.3</v>
      </c>
    </row>
    <row r="15" spans="2:12" ht="15" customHeight="1">
      <c r="B15" s="90" t="s">
        <v>75</v>
      </c>
      <c r="C15" s="126">
        <v>58.9</v>
      </c>
      <c r="D15" s="126">
        <v>61.6</v>
      </c>
      <c r="E15" s="126">
        <v>12.6</v>
      </c>
      <c r="F15" s="126">
        <v>8.1</v>
      </c>
      <c r="G15" s="126">
        <v>13.7</v>
      </c>
      <c r="H15" s="126">
        <v>39.2</v>
      </c>
      <c r="I15" s="126">
        <v>14.1</v>
      </c>
      <c r="J15" s="126">
        <v>11.4</v>
      </c>
      <c r="K15" s="126">
        <v>0.9</v>
      </c>
      <c r="L15" s="126">
        <v>1.1</v>
      </c>
    </row>
    <row r="16" spans="2:12" ht="104.25" customHeight="1">
      <c r="B16" s="138" t="s">
        <v>105</v>
      </c>
      <c r="C16" s="146"/>
      <c r="D16" s="146"/>
      <c r="E16" s="146"/>
      <c r="F16" s="146"/>
      <c r="G16" s="146"/>
      <c r="H16" s="146"/>
      <c r="I16" s="146"/>
      <c r="J16" s="146"/>
      <c r="K16" s="146"/>
      <c r="L16" s="85"/>
    </row>
    <row r="17" ht="15" customHeight="1"/>
    <row r="19" ht="15" customHeight="1"/>
    <row r="20" ht="15" customHeight="1"/>
    <row r="21" ht="15" customHeight="1"/>
    <row r="22" spans="2:12" s="85" customFormat="1" ht="99.75" customHeight="1">
      <c r="B22" s="76"/>
      <c r="C22" s="76"/>
      <c r="D22" s="76"/>
      <c r="E22" s="76"/>
      <c r="F22" s="76"/>
      <c r="G22" s="76"/>
      <c r="H22" s="76"/>
      <c r="I22" s="76"/>
      <c r="J22" s="76"/>
      <c r="K22" s="76"/>
      <c r="L22" s="76"/>
    </row>
    <row r="23" ht="15" customHeight="1"/>
    <row r="24" ht="15" customHeight="1"/>
    <row r="25" ht="15" customHeight="1"/>
    <row r="26" ht="15" customHeight="1"/>
    <row r="27" ht="15" customHeight="1"/>
    <row r="28" ht="15" customHeight="1"/>
    <row r="29" ht="15" customHeight="1"/>
    <row r="30" ht="15" customHeight="1"/>
    <row r="31" ht="26.25" customHeight="1"/>
    <row r="32" ht="15" customHeight="1"/>
    <row r="33" ht="15" customHeight="1"/>
    <row r="34" ht="15" customHeight="1"/>
    <row r="35" ht="15" customHeight="1"/>
    <row r="36" ht="79.5" customHeight="1"/>
  </sheetData>
  <sheetProtection/>
  <mergeCells count="5">
    <mergeCell ref="B2:K2"/>
    <mergeCell ref="E3:K3"/>
    <mergeCell ref="L3:L4"/>
    <mergeCell ref="B16:K16"/>
    <mergeCell ref="C3:D3"/>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L38"/>
  <sheetViews>
    <sheetView zoomScalePageLayoutView="0" workbookViewId="0" topLeftCell="A1">
      <selection activeCell="O22" sqref="O22"/>
    </sheetView>
  </sheetViews>
  <sheetFormatPr defaultColWidth="11.421875" defaultRowHeight="12.75"/>
  <cols>
    <col min="1" max="1" width="3.28125" style="76" customWidth="1"/>
    <col min="2" max="2" width="23.140625" style="76" customWidth="1"/>
    <col min="3" max="3" width="10.7109375" style="76" customWidth="1"/>
    <col min="4" max="4" width="11.421875" style="76" customWidth="1"/>
    <col min="5" max="11" width="10.7109375" style="76" customWidth="1"/>
    <col min="12" max="16384" width="11.421875" style="76" customWidth="1"/>
  </cols>
  <sheetData>
    <row r="2" spans="2:11" ht="18" customHeight="1">
      <c r="B2" s="139" t="s">
        <v>52</v>
      </c>
      <c r="C2" s="140"/>
      <c r="D2" s="140"/>
      <c r="E2" s="140"/>
      <c r="F2" s="140"/>
      <c r="G2" s="140"/>
      <c r="H2" s="140"/>
      <c r="I2" s="140"/>
      <c r="J2" s="140"/>
      <c r="K2" s="140"/>
    </row>
    <row r="3" spans="2:12" ht="56.25" customHeight="1">
      <c r="B3" s="77"/>
      <c r="C3" s="147" t="s">
        <v>49</v>
      </c>
      <c r="D3" s="148"/>
      <c r="E3" s="141" t="s">
        <v>50</v>
      </c>
      <c r="F3" s="142"/>
      <c r="G3" s="142"/>
      <c r="H3" s="142"/>
      <c r="I3" s="142"/>
      <c r="J3" s="142"/>
      <c r="K3" s="143"/>
      <c r="L3" s="144" t="s">
        <v>24</v>
      </c>
    </row>
    <row r="4" spans="2:12" ht="45" customHeight="1">
      <c r="B4" s="78"/>
      <c r="C4" s="79" t="s">
        <v>0</v>
      </c>
      <c r="D4" s="79" t="s">
        <v>70</v>
      </c>
      <c r="E4" s="80" t="s">
        <v>14</v>
      </c>
      <c r="F4" s="81" t="s">
        <v>11</v>
      </c>
      <c r="G4" s="80" t="s">
        <v>12</v>
      </c>
      <c r="H4" s="81" t="s">
        <v>1</v>
      </c>
      <c r="I4" s="80" t="s">
        <v>13</v>
      </c>
      <c r="J4" s="81" t="s">
        <v>2</v>
      </c>
      <c r="K4" s="80" t="s">
        <v>15</v>
      </c>
      <c r="L4" s="145"/>
    </row>
    <row r="5" spans="2:12" s="85" customFormat="1" ht="15" customHeight="1">
      <c r="B5" s="82" t="s">
        <v>0</v>
      </c>
      <c r="C5" s="83">
        <v>60.3676</v>
      </c>
      <c r="D5" s="83">
        <v>61.5439</v>
      </c>
      <c r="E5" s="84">
        <v>2.5905848657728083</v>
      </c>
      <c r="F5" s="84">
        <v>3.6980007057352347</v>
      </c>
      <c r="G5" s="84">
        <v>14.555186659917158</v>
      </c>
      <c r="H5" s="84">
        <v>49.6340550071778</v>
      </c>
      <c r="I5" s="84">
        <v>14.639487907829052</v>
      </c>
      <c r="J5" s="84">
        <v>14.071026042389656</v>
      </c>
      <c r="K5" s="84">
        <v>0.8116588111782891</v>
      </c>
      <c r="L5" s="84">
        <v>100</v>
      </c>
    </row>
    <row r="6" spans="2:12" s="85" customFormat="1" ht="15" customHeight="1">
      <c r="B6" s="86" t="s">
        <v>29</v>
      </c>
      <c r="C6" s="87">
        <v>60.9759</v>
      </c>
      <c r="D6" s="87">
        <v>61.5213</v>
      </c>
      <c r="E6" s="88">
        <v>0.02485045429736762</v>
      </c>
      <c r="F6" s="88">
        <v>0.0428703149729456</v>
      </c>
      <c r="G6" s="88">
        <v>13.156572810263354</v>
      </c>
      <c r="H6" s="88">
        <v>55.69807682421695</v>
      </c>
      <c r="I6" s="88">
        <v>13.956171542511012</v>
      </c>
      <c r="J6" s="88">
        <v>16.32067987284559</v>
      </c>
      <c r="K6" s="88">
        <v>0.8007781808927861</v>
      </c>
      <c r="L6" s="88">
        <v>70.85528541092543</v>
      </c>
    </row>
    <row r="7" spans="2:12" ht="15" customHeight="1">
      <c r="B7" s="86" t="s">
        <v>30</v>
      </c>
      <c r="C7" s="87">
        <v>60.1322</v>
      </c>
      <c r="D7" s="87">
        <v>61.2568</v>
      </c>
      <c r="E7" s="88">
        <v>0</v>
      </c>
      <c r="F7" s="88">
        <v>0.07385595334712233</v>
      </c>
      <c r="G7" s="88">
        <v>27.516370975955496</v>
      </c>
      <c r="H7" s="88">
        <v>49.824263826532665</v>
      </c>
      <c r="I7" s="88">
        <v>12.659602202739395</v>
      </c>
      <c r="J7" s="88">
        <v>9.277409494429417</v>
      </c>
      <c r="K7" s="88">
        <v>0.6484975469958947</v>
      </c>
      <c r="L7" s="88">
        <v>2.0164655452135354</v>
      </c>
    </row>
    <row r="8" spans="2:12" ht="15" customHeight="1">
      <c r="B8" s="86" t="s">
        <v>73</v>
      </c>
      <c r="C8" s="87">
        <v>59.0432</v>
      </c>
      <c r="D8" s="87">
        <v>61.5095</v>
      </c>
      <c r="E8" s="88">
        <v>8.129010284797088</v>
      </c>
      <c r="F8" s="88">
        <v>14.85840191041865</v>
      </c>
      <c r="G8" s="88">
        <v>14.968791420590048</v>
      </c>
      <c r="H8" s="88">
        <v>36.05678467793598</v>
      </c>
      <c r="I8" s="88">
        <v>19.211803202185187</v>
      </c>
      <c r="J8" s="88">
        <v>5.94756184363038</v>
      </c>
      <c r="K8" s="88">
        <v>0.8276466604426513</v>
      </c>
      <c r="L8" s="88">
        <v>9.875558074687424</v>
      </c>
    </row>
    <row r="9" spans="2:12" ht="15" customHeight="1">
      <c r="B9" s="86" t="s">
        <v>72</v>
      </c>
      <c r="C9" s="87">
        <v>58.6813</v>
      </c>
      <c r="D9" s="87">
        <v>61.4045</v>
      </c>
      <c r="E9" s="88">
        <v>7.173397340164482</v>
      </c>
      <c r="F9" s="88">
        <v>15.739901654676213</v>
      </c>
      <c r="G9" s="88">
        <v>20.979367868243177</v>
      </c>
      <c r="H9" s="88">
        <v>34.52653063793696</v>
      </c>
      <c r="I9" s="88">
        <v>15.149939359063987</v>
      </c>
      <c r="J9" s="88">
        <v>5.739599109909235</v>
      </c>
      <c r="K9" s="88">
        <v>0.6912640300059433</v>
      </c>
      <c r="L9" s="88">
        <v>6.36126707826504</v>
      </c>
    </row>
    <row r="10" spans="2:12" ht="15" customHeight="1">
      <c r="B10" s="86" t="s">
        <v>31</v>
      </c>
      <c r="C10" s="87">
        <v>55.8987</v>
      </c>
      <c r="D10" s="87">
        <v>61.0224</v>
      </c>
      <c r="E10" s="88">
        <v>17.607213019733415</v>
      </c>
      <c r="F10" s="88">
        <v>44.41842593494408</v>
      </c>
      <c r="G10" s="88">
        <v>17.399236508845238</v>
      </c>
      <c r="H10" s="88">
        <v>14.336482476999054</v>
      </c>
      <c r="I10" s="88">
        <v>4.519361651079316</v>
      </c>
      <c r="J10" s="88">
        <v>1.6440359083145468</v>
      </c>
      <c r="K10" s="88">
        <v>0.07524450008433084</v>
      </c>
      <c r="L10" s="88">
        <v>2.1749479129861187</v>
      </c>
    </row>
    <row r="11" spans="2:12" ht="15" customHeight="1">
      <c r="B11" s="86" t="s">
        <v>32</v>
      </c>
      <c r="C11" s="87">
        <v>48.2523</v>
      </c>
      <c r="D11" s="87">
        <v>61.3948</v>
      </c>
      <c r="E11" s="88">
        <v>75.35208644740304</v>
      </c>
      <c r="F11" s="88">
        <v>13.328508077131266</v>
      </c>
      <c r="G11" s="88">
        <v>9.922605539029949</v>
      </c>
      <c r="H11" s="88">
        <v>0.8680495205367208</v>
      </c>
      <c r="I11" s="88">
        <v>0.25711249385462653</v>
      </c>
      <c r="J11" s="88">
        <v>0.27163792204438575</v>
      </c>
      <c r="K11" s="88">
        <v>0</v>
      </c>
      <c r="L11" s="88">
        <v>1.0404085798587699</v>
      </c>
    </row>
    <row r="12" spans="2:12" ht="15" customHeight="1">
      <c r="B12" s="86" t="s">
        <v>33</v>
      </c>
      <c r="C12" s="87">
        <v>60.311</v>
      </c>
      <c r="D12" s="87">
        <v>61.2739</v>
      </c>
      <c r="E12" s="88">
        <v>0</v>
      </c>
      <c r="F12" s="88">
        <v>0</v>
      </c>
      <c r="G12" s="88">
        <v>23.697389983221182</v>
      </c>
      <c r="H12" s="88">
        <v>49.47666530269421</v>
      </c>
      <c r="I12" s="88">
        <v>18.65850697877489</v>
      </c>
      <c r="J12" s="88">
        <v>7.453946350851568</v>
      </c>
      <c r="K12" s="88">
        <v>0.7134913844581537</v>
      </c>
      <c r="L12" s="88">
        <v>2.6389212323244404</v>
      </c>
    </row>
    <row r="13" spans="2:12" ht="15" customHeight="1">
      <c r="B13" s="86" t="s">
        <v>34</v>
      </c>
      <c r="C13" s="87">
        <v>60.7185</v>
      </c>
      <c r="D13" s="89">
        <v>61.7012</v>
      </c>
      <c r="E13" s="88">
        <v>0</v>
      </c>
      <c r="F13" s="88">
        <v>0</v>
      </c>
      <c r="G13" s="88">
        <v>23.427488251530956</v>
      </c>
      <c r="H13" s="88">
        <v>42.87419956668575</v>
      </c>
      <c r="I13" s="88">
        <v>18.620050686722518</v>
      </c>
      <c r="J13" s="88">
        <v>14.351697772185318</v>
      </c>
      <c r="K13" s="88">
        <v>0.7265637228754355</v>
      </c>
      <c r="L13" s="88">
        <v>2.5498421473147324</v>
      </c>
    </row>
    <row r="14" spans="2:12" ht="15" customHeight="1">
      <c r="B14" s="86" t="s">
        <v>74</v>
      </c>
      <c r="C14" s="87">
        <v>63.707865115</v>
      </c>
      <c r="D14" s="87">
        <v>63.73703746</v>
      </c>
      <c r="E14" s="88">
        <v>0.21111926799191996</v>
      </c>
      <c r="F14" s="88">
        <v>0</v>
      </c>
      <c r="G14" s="88">
        <v>0.36408477398242917</v>
      </c>
      <c r="H14" s="88">
        <v>17.877003833733983</v>
      </c>
      <c r="I14" s="88">
        <v>30.133916790219427</v>
      </c>
      <c r="J14" s="88">
        <v>47.23265823149229</v>
      </c>
      <c r="K14" s="88">
        <v>4.181217102579974</v>
      </c>
      <c r="L14" s="88">
        <v>1.345989947373913</v>
      </c>
    </row>
    <row r="15" spans="2:12" ht="15" customHeight="1">
      <c r="B15" s="90" t="s">
        <v>75</v>
      </c>
      <c r="C15" s="91">
        <v>58.854539181</v>
      </c>
      <c r="D15" s="91">
        <v>61.623290377</v>
      </c>
      <c r="E15" s="92">
        <v>12.627022255419561</v>
      </c>
      <c r="F15" s="92">
        <v>8.129198001369392</v>
      </c>
      <c r="G15" s="92">
        <v>13.67862336677588</v>
      </c>
      <c r="H15" s="92">
        <v>39.15324155024022</v>
      </c>
      <c r="I15" s="92">
        <v>14.088308689968935</v>
      </c>
      <c r="J15" s="92">
        <v>11.428975616932906</v>
      </c>
      <c r="K15" s="92">
        <v>0.8946305192931233</v>
      </c>
      <c r="L15" s="92">
        <v>1.1413140710505836</v>
      </c>
    </row>
    <row r="16" spans="2:12" ht="27" customHeight="1">
      <c r="B16" s="82" t="s">
        <v>9</v>
      </c>
      <c r="C16" s="83">
        <v>60.8192</v>
      </c>
      <c r="D16" s="83">
        <v>61.7177</v>
      </c>
      <c r="E16" s="84">
        <v>2.1410814197489874</v>
      </c>
      <c r="F16" s="84">
        <v>3.042675065819999</v>
      </c>
      <c r="G16" s="84">
        <v>8.123417641197761</v>
      </c>
      <c r="H16" s="84">
        <v>54.20294377971151</v>
      </c>
      <c r="I16" s="84">
        <v>13.188821284056699</v>
      </c>
      <c r="J16" s="84">
        <v>18.462498323007555</v>
      </c>
      <c r="K16" s="84">
        <v>0.8385624864574652</v>
      </c>
      <c r="L16" s="84">
        <v>100</v>
      </c>
    </row>
    <row r="17" spans="2:12" ht="15" customHeight="1">
      <c r="B17" s="86" t="s">
        <v>29</v>
      </c>
      <c r="C17" s="87">
        <v>61.4414</v>
      </c>
      <c r="D17" s="87">
        <v>61.7494</v>
      </c>
      <c r="E17" s="88">
        <v>0.045797801430045755</v>
      </c>
      <c r="F17" s="88">
        <v>0.036804204420932456</v>
      </c>
      <c r="G17" s="88">
        <v>5.575663951375313</v>
      </c>
      <c r="H17" s="88">
        <v>59.09218557879239</v>
      </c>
      <c r="I17" s="88">
        <v>12.333369426426547</v>
      </c>
      <c r="J17" s="88">
        <v>22.0178070533116</v>
      </c>
      <c r="K17" s="88">
        <v>0.8983719842431641</v>
      </c>
      <c r="L17" s="88">
        <v>74.43313529506126</v>
      </c>
    </row>
    <row r="18" spans="2:12" ht="15" customHeight="1">
      <c r="B18" s="86" t="s">
        <v>30</v>
      </c>
      <c r="C18" s="87">
        <v>60.2665</v>
      </c>
      <c r="D18" s="87">
        <v>61.1096</v>
      </c>
      <c r="E18" s="88">
        <v>0</v>
      </c>
      <c r="F18" s="88">
        <v>0</v>
      </c>
      <c r="G18" s="88">
        <v>20.81465253719177</v>
      </c>
      <c r="H18" s="88">
        <v>59.88775846122494</v>
      </c>
      <c r="I18" s="88">
        <v>9.329490053455817</v>
      </c>
      <c r="J18" s="88">
        <v>9.723746296499506</v>
      </c>
      <c r="K18" s="88">
        <v>0.24435265162797262</v>
      </c>
      <c r="L18" s="88">
        <v>1.2761471722312805</v>
      </c>
    </row>
    <row r="19" spans="2:12" ht="15" customHeight="1">
      <c r="B19" s="86" t="s">
        <v>73</v>
      </c>
      <c r="C19" s="87">
        <v>58.9532</v>
      </c>
      <c r="D19" s="87">
        <v>61.3642</v>
      </c>
      <c r="E19" s="88">
        <v>8.999441717273873</v>
      </c>
      <c r="F19" s="88">
        <v>11.48811255889693</v>
      </c>
      <c r="G19" s="88">
        <v>14.659044701479873</v>
      </c>
      <c r="H19" s="88">
        <v>40.366044846500685</v>
      </c>
      <c r="I19" s="88">
        <v>18.21909232138507</v>
      </c>
      <c r="J19" s="88">
        <v>5.812609417253305</v>
      </c>
      <c r="K19" s="88">
        <v>0.4556544372102545</v>
      </c>
      <c r="L19" s="88">
        <v>10.552915503712264</v>
      </c>
    </row>
    <row r="20" spans="2:12" ht="15" customHeight="1">
      <c r="B20" s="86" t="s">
        <v>72</v>
      </c>
      <c r="C20" s="87">
        <v>58.0734</v>
      </c>
      <c r="D20" s="87">
        <v>61.339</v>
      </c>
      <c r="E20" s="88">
        <v>10.568836829583427</v>
      </c>
      <c r="F20" s="88">
        <v>18.832612097576487</v>
      </c>
      <c r="G20" s="88">
        <v>17.842340330096683</v>
      </c>
      <c r="H20" s="88">
        <v>33.53044370082709</v>
      </c>
      <c r="I20" s="88">
        <v>13.269550330745291</v>
      </c>
      <c r="J20" s="88">
        <v>5.304653211516508</v>
      </c>
      <c r="K20" s="88">
        <v>0.6515634996545316</v>
      </c>
      <c r="L20" s="88">
        <v>8.211972844538016</v>
      </c>
    </row>
    <row r="21" spans="2:12" s="85" customFormat="1" ht="15" customHeight="1">
      <c r="B21" s="86" t="s">
        <v>31</v>
      </c>
      <c r="C21" s="87">
        <v>56.2847</v>
      </c>
      <c r="D21" s="87">
        <v>61.2064</v>
      </c>
      <c r="E21" s="88">
        <v>18.918557028127648</v>
      </c>
      <c r="F21" s="88">
        <v>25.720947426944672</v>
      </c>
      <c r="G21" s="88">
        <v>21.253067319475697</v>
      </c>
      <c r="H21" s="88">
        <v>25.5381453742057</v>
      </c>
      <c r="I21" s="88">
        <v>5.384510145805013</v>
      </c>
      <c r="J21" s="88">
        <v>3.184772705441272</v>
      </c>
      <c r="K21" s="88">
        <v>0</v>
      </c>
      <c r="L21" s="88">
        <v>0.8590727447749416</v>
      </c>
    </row>
    <row r="22" spans="2:12" s="85" customFormat="1" ht="15" customHeight="1">
      <c r="B22" s="86" t="s">
        <v>32</v>
      </c>
      <c r="C22" s="87">
        <v>48.98149363</v>
      </c>
      <c r="D22" s="87" t="s">
        <v>76</v>
      </c>
      <c r="E22" s="88">
        <v>74.16955058031405</v>
      </c>
      <c r="F22" s="88">
        <v>5.760764649104221</v>
      </c>
      <c r="G22" s="88">
        <v>20.069684770581727</v>
      </c>
      <c r="H22" s="88">
        <v>0</v>
      </c>
      <c r="I22" s="88">
        <v>0</v>
      </c>
      <c r="J22" s="88">
        <v>0</v>
      </c>
      <c r="K22" s="88">
        <v>0</v>
      </c>
      <c r="L22" s="88">
        <v>0.10621973208381297</v>
      </c>
    </row>
    <row r="23" spans="2:12" ht="15" customHeight="1">
      <c r="B23" s="86" t="s">
        <v>33</v>
      </c>
      <c r="C23" s="87">
        <v>60.5451</v>
      </c>
      <c r="D23" s="87">
        <v>61.2584</v>
      </c>
      <c r="E23" s="88">
        <v>0</v>
      </c>
      <c r="F23" s="88">
        <v>0</v>
      </c>
      <c r="G23" s="88">
        <v>16.966090276218278</v>
      </c>
      <c r="H23" s="88">
        <v>57.68941330491993</v>
      </c>
      <c r="I23" s="88">
        <v>15.15927584081494</v>
      </c>
      <c r="J23" s="88">
        <v>9.293997352967875</v>
      </c>
      <c r="K23" s="88">
        <v>0.8912232250789569</v>
      </c>
      <c r="L23" s="88">
        <v>2.0934467073996097</v>
      </c>
    </row>
    <row r="24" spans="2:12" ht="15" customHeight="1">
      <c r="B24" s="86" t="s">
        <v>34</v>
      </c>
      <c r="C24" s="87">
        <v>61.7093</v>
      </c>
      <c r="D24" s="87">
        <v>62.1336</v>
      </c>
      <c r="E24" s="88">
        <v>0</v>
      </c>
      <c r="F24" s="88">
        <v>0</v>
      </c>
      <c r="G24" s="88">
        <v>8.35338065957201</v>
      </c>
      <c r="H24" s="88">
        <v>47.00522471405281</v>
      </c>
      <c r="I24" s="88">
        <v>18.160438516540648</v>
      </c>
      <c r="J24" s="88">
        <v>24.549737480583833</v>
      </c>
      <c r="K24" s="88">
        <v>1.931218629250696</v>
      </c>
      <c r="L24" s="88">
        <v>0.9739872059699305</v>
      </c>
    </row>
    <row r="25" spans="2:12" ht="15" customHeight="1">
      <c r="B25" s="86" t="s">
        <v>74</v>
      </c>
      <c r="C25" s="87">
        <v>63.149365931</v>
      </c>
      <c r="D25" s="87">
        <v>63.202757205</v>
      </c>
      <c r="E25" s="88">
        <v>0.324248480453712</v>
      </c>
      <c r="F25" s="93">
        <v>0</v>
      </c>
      <c r="G25" s="88">
        <v>1.1183624862194395</v>
      </c>
      <c r="H25" s="88">
        <v>27.05942000789987</v>
      </c>
      <c r="I25" s="88">
        <v>30.173679276984842</v>
      </c>
      <c r="J25" s="88">
        <v>38.69168685850386</v>
      </c>
      <c r="K25" s="88">
        <v>2.632602889938275</v>
      </c>
      <c r="L25" s="88">
        <v>0.8483324912424421</v>
      </c>
    </row>
    <row r="26" spans="2:12" ht="15" customHeight="1">
      <c r="B26" s="90" t="s">
        <v>75</v>
      </c>
      <c r="C26" s="91">
        <v>58.338593445</v>
      </c>
      <c r="D26" s="91">
        <v>61.674234213</v>
      </c>
      <c r="E26" s="92">
        <v>7.029110850831128</v>
      </c>
      <c r="F26" s="94">
        <v>4.550461135113752</v>
      </c>
      <c r="G26" s="92">
        <v>7.06673078862249</v>
      </c>
      <c r="H26" s="94">
        <v>50.676771045834265</v>
      </c>
      <c r="I26" s="92">
        <v>12.539462151239904</v>
      </c>
      <c r="J26" s="94">
        <v>17.305171384025876</v>
      </c>
      <c r="K26" s="92">
        <v>0.8322926443325758</v>
      </c>
      <c r="L26" s="92">
        <v>0.644770302986428</v>
      </c>
    </row>
    <row r="27" spans="2:12" ht="15" customHeight="1">
      <c r="B27" s="82" t="s">
        <v>8</v>
      </c>
      <c r="C27" s="83">
        <v>59.8853</v>
      </c>
      <c r="D27" s="83">
        <v>61.4321</v>
      </c>
      <c r="E27" s="84">
        <v>3.070825865215233</v>
      </c>
      <c r="F27" s="84">
        <v>4.398138253193462</v>
      </c>
      <c r="G27" s="84">
        <v>21.426767309754815</v>
      </c>
      <c r="H27" s="84">
        <v>44.75274045915408</v>
      </c>
      <c r="I27" s="84">
        <v>16.189352754073813</v>
      </c>
      <c r="J27" s="84">
        <v>9.379259926416683</v>
      </c>
      <c r="K27" s="84">
        <v>0.7829154321919098</v>
      </c>
      <c r="L27" s="84">
        <v>100</v>
      </c>
    </row>
    <row r="28" spans="2:12" ht="15" customHeight="1">
      <c r="B28" s="86" t="s">
        <v>29</v>
      </c>
      <c r="C28" s="87">
        <v>60.424</v>
      </c>
      <c r="D28" s="87">
        <v>61.307</v>
      </c>
      <c r="E28" s="88">
        <v>0</v>
      </c>
      <c r="F28" s="88">
        <v>0.05006672042136714</v>
      </c>
      <c r="G28" s="88">
        <v>22.150028064385594</v>
      </c>
      <c r="H28" s="88">
        <v>51.67154573406791</v>
      </c>
      <c r="I28" s="88">
        <v>15.881349445182858</v>
      </c>
      <c r="J28" s="88">
        <v>9.562010255746404</v>
      </c>
      <c r="K28" s="88">
        <v>0.684999780195858</v>
      </c>
      <c r="L28" s="88">
        <v>67.03277811001077</v>
      </c>
    </row>
    <row r="29" spans="2:12" ht="15" customHeight="1">
      <c r="B29" s="86" t="s">
        <v>30</v>
      </c>
      <c r="C29" s="87">
        <v>60.0669</v>
      </c>
      <c r="D29" s="87">
        <v>61.3751</v>
      </c>
      <c r="E29" s="88">
        <v>0</v>
      </c>
      <c r="F29" s="88">
        <v>0.10972393913699693</v>
      </c>
      <c r="G29" s="88">
        <v>30.771046203009266</v>
      </c>
      <c r="H29" s="88">
        <v>44.936949179639875</v>
      </c>
      <c r="I29" s="88">
        <v>14.276864046044082</v>
      </c>
      <c r="J29" s="88">
        <v>9.06064698106905</v>
      </c>
      <c r="K29" s="88">
        <v>0.8447696511007127</v>
      </c>
      <c r="L29" s="88">
        <v>2.807407724837554</v>
      </c>
    </row>
    <row r="30" spans="2:12" ht="15" customHeight="1">
      <c r="B30" s="86" t="s">
        <v>73</v>
      </c>
      <c r="C30" s="87">
        <v>59.154</v>
      </c>
      <c r="D30" s="87">
        <v>61.7076</v>
      </c>
      <c r="E30" s="88">
        <v>7.056694214393517</v>
      </c>
      <c r="F30" s="88">
        <v>19.01038367337407</v>
      </c>
      <c r="G30" s="88">
        <v>15.350379644847429</v>
      </c>
      <c r="H30" s="88">
        <v>30.748050689374324</v>
      </c>
      <c r="I30" s="88">
        <v>20.434759762608852</v>
      </c>
      <c r="J30" s="88">
        <v>6.11381463522859</v>
      </c>
      <c r="K30" s="88">
        <v>1.2859173801732267</v>
      </c>
      <c r="L30" s="88">
        <v>9.151882179492164</v>
      </c>
    </row>
    <row r="31" spans="2:12" ht="15" customHeight="1">
      <c r="B31" s="86" t="s">
        <v>72</v>
      </c>
      <c r="C31" s="87">
        <v>59.8979</v>
      </c>
      <c r="D31" s="87">
        <v>61.5147</v>
      </c>
      <c r="E31" s="88">
        <v>0.3782578808295712</v>
      </c>
      <c r="F31" s="88">
        <v>9.550600142357082</v>
      </c>
      <c r="G31" s="88">
        <v>27.25735917861913</v>
      </c>
      <c r="H31" s="88">
        <v>36.51995436772979</v>
      </c>
      <c r="I31" s="88">
        <v>18.913076863073936</v>
      </c>
      <c r="J31" s="88">
        <v>6.610036661823926</v>
      </c>
      <c r="K31" s="88">
        <v>0.7707149055665519</v>
      </c>
      <c r="L31" s="88">
        <v>4.384007961053078</v>
      </c>
    </row>
    <row r="32" spans="2:12" ht="11.25">
      <c r="B32" s="86" t="s">
        <v>31</v>
      </c>
      <c r="C32" s="87">
        <v>55.7998</v>
      </c>
      <c r="D32" s="87">
        <v>61.0592</v>
      </c>
      <c r="E32" s="88">
        <v>17.271094670384233</v>
      </c>
      <c r="F32" s="88">
        <v>49.21088738889639</v>
      </c>
      <c r="G32" s="88">
        <v>16.411438309098763</v>
      </c>
      <c r="H32" s="88">
        <v>11.465317916918787</v>
      </c>
      <c r="I32" s="88">
        <v>4.297610316473215</v>
      </c>
      <c r="J32" s="88">
        <v>1.2491205346850673</v>
      </c>
      <c r="K32" s="88">
        <v>0.09453086354354201</v>
      </c>
      <c r="L32" s="88">
        <v>3.580804111671893</v>
      </c>
    </row>
    <row r="33" spans="2:12" ht="15" customHeight="1">
      <c r="B33" s="86" t="s">
        <v>32</v>
      </c>
      <c r="C33" s="87">
        <v>48.2117</v>
      </c>
      <c r="D33" s="87" t="s">
        <v>53</v>
      </c>
      <c r="E33" s="88">
        <v>75.41791883953883</v>
      </c>
      <c r="F33" s="88">
        <v>13.749808324170026</v>
      </c>
      <c r="G33" s="88">
        <v>9.357712314565921</v>
      </c>
      <c r="H33" s="88">
        <v>0.9163742927653351</v>
      </c>
      <c r="I33" s="88">
        <v>0.2714260812810368</v>
      </c>
      <c r="J33" s="88">
        <v>0.2867601476788548</v>
      </c>
      <c r="K33" s="88">
        <v>0</v>
      </c>
      <c r="L33" s="88">
        <v>2.038478316346704</v>
      </c>
    </row>
    <row r="34" spans="2:12" ht="15" customHeight="1">
      <c r="B34" s="86" t="s">
        <v>33</v>
      </c>
      <c r="C34" s="87">
        <v>60.1485</v>
      </c>
      <c r="D34" s="87">
        <v>61.3216</v>
      </c>
      <c r="E34" s="88">
        <v>0</v>
      </c>
      <c r="F34" s="88">
        <v>0</v>
      </c>
      <c r="G34" s="88">
        <v>28.370462265152312</v>
      </c>
      <c r="H34" s="88">
        <v>43.775126711601736</v>
      </c>
      <c r="I34" s="88">
        <v>21.087779296253046</v>
      </c>
      <c r="J34" s="88">
        <v>6.176527173336164</v>
      </c>
      <c r="K34" s="88">
        <v>0.5901045536567242</v>
      </c>
      <c r="L34" s="88">
        <v>3.2216959214564143</v>
      </c>
    </row>
    <row r="35" spans="2:12" ht="11.25">
      <c r="B35" s="86" t="s">
        <v>34</v>
      </c>
      <c r="C35" s="87">
        <v>60.4749</v>
      </c>
      <c r="D35" s="89">
        <v>61.5793</v>
      </c>
      <c r="E35" s="88">
        <v>0</v>
      </c>
      <c r="F35" s="88">
        <v>0</v>
      </c>
      <c r="G35" s="88">
        <v>27.132725647990146</v>
      </c>
      <c r="H35" s="88">
        <v>41.85878762482708</v>
      </c>
      <c r="I35" s="88">
        <v>18.733024021325363</v>
      </c>
      <c r="J35" s="88">
        <v>11.845004897159647</v>
      </c>
      <c r="K35" s="88">
        <v>0.43045780869775935</v>
      </c>
      <c r="L35" s="88">
        <v>4.233455829705961</v>
      </c>
    </row>
    <row r="36" spans="2:12" ht="11.25">
      <c r="B36" s="86" t="s">
        <v>74</v>
      </c>
      <c r="C36" s="87">
        <v>63.976579815</v>
      </c>
      <c r="D36" s="87">
        <v>63.991608127</v>
      </c>
      <c r="E36" s="88">
        <v>0.15651255870999503</v>
      </c>
      <c r="F36" s="93">
        <v>0</v>
      </c>
      <c r="G36" s="88">
        <v>0</v>
      </c>
      <c r="H36" s="88">
        <v>13.444713361477136</v>
      </c>
      <c r="I36" s="88">
        <v>30.11472370553443</v>
      </c>
      <c r="J36" s="88">
        <v>51.35532761635642</v>
      </c>
      <c r="K36" s="88">
        <v>4.928722757922025</v>
      </c>
      <c r="L36" s="88">
        <v>1.8776777825321052</v>
      </c>
    </row>
    <row r="37" spans="2:12" ht="11.25">
      <c r="B37" s="90" t="s">
        <v>75</v>
      </c>
      <c r="C37" s="91">
        <v>60.106702154</v>
      </c>
      <c r="D37" s="91">
        <v>61.59437553</v>
      </c>
      <c r="E37" s="92">
        <v>14.933609050071672</v>
      </c>
      <c r="F37" s="94">
        <v>9.603795686226254</v>
      </c>
      <c r="G37" s="92">
        <v>16.403015199045008</v>
      </c>
      <c r="H37" s="94">
        <v>34.405038329207706</v>
      </c>
      <c r="I37" s="92">
        <v>14.726501886496965</v>
      </c>
      <c r="J37" s="94">
        <v>9.007723371308305</v>
      </c>
      <c r="K37" s="92">
        <v>0.9203164776440922</v>
      </c>
      <c r="L37" s="92">
        <v>1.671812062893345</v>
      </c>
    </row>
    <row r="38" spans="2:11" ht="123.75" customHeight="1">
      <c r="B38" s="138" t="s">
        <v>106</v>
      </c>
      <c r="C38" s="138"/>
      <c r="D38" s="138"/>
      <c r="E38" s="138"/>
      <c r="F38" s="138"/>
      <c r="G38" s="138"/>
      <c r="H38" s="138"/>
      <c r="I38" s="138"/>
      <c r="J38" s="138"/>
      <c r="K38" s="138"/>
    </row>
  </sheetData>
  <sheetProtection/>
  <mergeCells count="5">
    <mergeCell ref="L3:L4"/>
    <mergeCell ref="B2:K2"/>
    <mergeCell ref="B38:K38"/>
    <mergeCell ref="C3:D3"/>
    <mergeCell ref="E3:K3"/>
  </mergeCells>
  <printOptions/>
  <pageMargins left="0.787401575" right="0.787401575" top="0.984251969" bottom="0.984251969" header="0.4921259845" footer="0.492125984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2:N38"/>
  <sheetViews>
    <sheetView showGridLines="0" zoomScalePageLayoutView="0" workbookViewId="0" topLeftCell="B1">
      <selection activeCell="J23" sqref="J23:N23"/>
    </sheetView>
  </sheetViews>
  <sheetFormatPr defaultColWidth="11.421875" defaultRowHeight="12.75"/>
  <cols>
    <col min="1" max="1" width="3.421875" style="45" customWidth="1"/>
    <col min="2" max="2" width="24.8515625" style="45" customWidth="1"/>
    <col min="3" max="9" width="8.7109375" style="45" customWidth="1"/>
    <col min="10" max="16384" width="11.421875" style="45" customWidth="1"/>
  </cols>
  <sheetData>
    <row r="2" spans="1:10" ht="40.5" customHeight="1">
      <c r="A2" s="59" t="s">
        <v>37</v>
      </c>
      <c r="B2" s="151" t="s">
        <v>95</v>
      </c>
      <c r="C2" s="151"/>
      <c r="D2" s="151"/>
      <c r="E2" s="151"/>
      <c r="F2" s="151"/>
      <c r="G2" s="151"/>
      <c r="H2" s="151"/>
      <c r="I2" s="151"/>
      <c r="J2" s="151"/>
    </row>
    <row r="3" spans="2:9" ht="11.25">
      <c r="B3" s="60"/>
      <c r="C3" s="61"/>
      <c r="D3" s="61"/>
      <c r="E3" s="61"/>
      <c r="F3" s="61"/>
      <c r="G3" s="61"/>
      <c r="H3" s="62"/>
      <c r="I3" s="62" t="s">
        <v>23</v>
      </c>
    </row>
    <row r="4" spans="2:9" ht="15" customHeight="1">
      <c r="B4" s="63"/>
      <c r="C4" s="64">
        <v>55</v>
      </c>
      <c r="D4" s="64">
        <v>56</v>
      </c>
      <c r="E4" s="64">
        <v>57</v>
      </c>
      <c r="F4" s="64">
        <v>58</v>
      </c>
      <c r="G4" s="64">
        <v>59</v>
      </c>
      <c r="H4" s="64">
        <v>60</v>
      </c>
      <c r="I4" s="64">
        <v>61</v>
      </c>
    </row>
    <row r="5" spans="2:9" ht="15" customHeight="1">
      <c r="B5" s="65" t="s">
        <v>0</v>
      </c>
      <c r="C5" s="66"/>
      <c r="D5" s="66"/>
      <c r="E5" s="66"/>
      <c r="F5" s="67"/>
      <c r="G5" s="66"/>
      <c r="H5" s="66"/>
      <c r="I5" s="68"/>
    </row>
    <row r="6" spans="2:12" ht="15" customHeight="1">
      <c r="B6" s="69" t="s">
        <v>18</v>
      </c>
      <c r="C6" s="70">
        <v>1.0075538343999133</v>
      </c>
      <c r="D6" s="70">
        <v>1.085122710559049</v>
      </c>
      <c r="E6" s="70">
        <v>1.1902507029474203</v>
      </c>
      <c r="F6" s="71">
        <v>1.261867919791301</v>
      </c>
      <c r="G6" s="70">
        <v>1.2172808868890617</v>
      </c>
      <c r="H6" s="70">
        <v>1.2789617414216743</v>
      </c>
      <c r="I6" s="70">
        <v>1.2768072846726768</v>
      </c>
      <c r="J6" s="72"/>
      <c r="K6" s="58"/>
      <c r="L6" s="58"/>
    </row>
    <row r="7" spans="2:12" ht="15" customHeight="1">
      <c r="B7" s="69" t="s">
        <v>25</v>
      </c>
      <c r="C7" s="70">
        <v>0.7357115372156187</v>
      </c>
      <c r="D7" s="70">
        <v>0.8835064760142117</v>
      </c>
      <c r="E7" s="70">
        <v>1.9059098723955399</v>
      </c>
      <c r="F7" s="71">
        <v>2.5533076022006775</v>
      </c>
      <c r="G7" s="70">
        <v>3.6369705738151037</v>
      </c>
      <c r="H7" s="70">
        <v>4.986600779967012</v>
      </c>
      <c r="I7" s="70">
        <v>6.278947325819044</v>
      </c>
      <c r="J7" s="72"/>
      <c r="K7" s="58"/>
      <c r="L7" s="58"/>
    </row>
    <row r="8" spans="2:12" ht="15" customHeight="1">
      <c r="B8" s="69" t="s">
        <v>26</v>
      </c>
      <c r="C8" s="70">
        <v>0.5145322788739246</v>
      </c>
      <c r="D8" s="70">
        <v>0.7843653913931489</v>
      </c>
      <c r="E8" s="70">
        <v>1.3228040787205564</v>
      </c>
      <c r="F8" s="71">
        <v>1.8864144741755247</v>
      </c>
      <c r="G8" s="70">
        <v>2.246634608332534</v>
      </c>
      <c r="H8" s="70">
        <v>2.2831204274287398</v>
      </c>
      <c r="I8" s="70">
        <v>2.3690287402769203</v>
      </c>
      <c r="J8" s="72"/>
      <c r="K8" s="58"/>
      <c r="L8" s="58"/>
    </row>
    <row r="9" spans="2:12" ht="15" customHeight="1">
      <c r="B9" s="69" t="s">
        <v>28</v>
      </c>
      <c r="C9" s="70">
        <v>0.014326504531220573</v>
      </c>
      <c r="D9" s="70">
        <v>0.048735307761108605</v>
      </c>
      <c r="E9" s="70">
        <v>0.09540922211968356</v>
      </c>
      <c r="F9" s="71">
        <v>0.15754828130558376</v>
      </c>
      <c r="G9" s="70">
        <v>0.27651992024920485</v>
      </c>
      <c r="H9" s="70">
        <v>14.221113545653274</v>
      </c>
      <c r="I9" s="70">
        <v>23.263559476858955</v>
      </c>
      <c r="J9" s="72"/>
      <c r="K9" s="58"/>
      <c r="L9" s="58"/>
    </row>
    <row r="10" spans="2:12" ht="15" customHeight="1">
      <c r="B10" s="69" t="s">
        <v>27</v>
      </c>
      <c r="C10" s="70">
        <v>2.272124155020677</v>
      </c>
      <c r="D10" s="70">
        <v>2.8017298857275184</v>
      </c>
      <c r="E10" s="70">
        <v>4.514373876183201</v>
      </c>
      <c r="F10" s="70">
        <v>5.859138277473088</v>
      </c>
      <c r="G10" s="70">
        <v>7.377405989285904</v>
      </c>
      <c r="H10" s="70">
        <v>22.769796494470697</v>
      </c>
      <c r="I10" s="70">
        <v>33.1883428276276</v>
      </c>
      <c r="J10" s="72"/>
      <c r="K10" s="58"/>
      <c r="L10" s="58"/>
    </row>
    <row r="11" spans="2:12" ht="15" customHeight="1">
      <c r="B11" s="65" t="s">
        <v>9</v>
      </c>
      <c r="C11" s="73"/>
      <c r="D11" s="73"/>
      <c r="E11" s="73"/>
      <c r="F11" s="73"/>
      <c r="G11" s="73"/>
      <c r="H11" s="73"/>
      <c r="I11" s="74"/>
      <c r="J11" s="72"/>
      <c r="K11" s="58"/>
      <c r="L11" s="58"/>
    </row>
    <row r="12" spans="2:12" ht="15" customHeight="1">
      <c r="B12" s="69" t="s">
        <v>18</v>
      </c>
      <c r="C12" s="70">
        <v>0.14109868875822126</v>
      </c>
      <c r="D12" s="70">
        <v>0.15237601922537305</v>
      </c>
      <c r="E12" s="70">
        <v>0.21630453415392137</v>
      </c>
      <c r="F12" s="71">
        <v>0.2187926775395662</v>
      </c>
      <c r="G12" s="70">
        <v>0.20452016401115233</v>
      </c>
      <c r="H12" s="70">
        <v>0.18073003065320056</v>
      </c>
      <c r="I12" s="70">
        <v>0.1976609801736607</v>
      </c>
      <c r="J12" s="72"/>
      <c r="K12" s="58"/>
      <c r="L12" s="58"/>
    </row>
    <row r="13" spans="2:12" ht="15" customHeight="1">
      <c r="B13" s="69" t="s">
        <v>77</v>
      </c>
      <c r="C13" s="70">
        <v>1.2547503253045993</v>
      </c>
      <c r="D13" s="70">
        <v>1.3908111550867253</v>
      </c>
      <c r="E13" s="70">
        <v>2.8179619143872845</v>
      </c>
      <c r="F13" s="71">
        <v>3.69648598154391</v>
      </c>
      <c r="G13" s="70">
        <v>5.163992804943822</v>
      </c>
      <c r="H13" s="70">
        <v>6.714184607568509</v>
      </c>
      <c r="I13" s="70">
        <v>8.329970702076904</v>
      </c>
      <c r="J13" s="72"/>
      <c r="K13" s="58"/>
      <c r="L13" s="58"/>
    </row>
    <row r="14" spans="2:12" ht="15" customHeight="1">
      <c r="B14" s="69" t="s">
        <v>26</v>
      </c>
      <c r="C14" s="70">
        <v>0.25277382943232996</v>
      </c>
      <c r="D14" s="70">
        <v>0.37138219605636175</v>
      </c>
      <c r="E14" s="70">
        <v>0.5193224103241727</v>
      </c>
      <c r="F14" s="71">
        <v>0.7399369713614187</v>
      </c>
      <c r="G14" s="70">
        <v>0.847186788390609</v>
      </c>
      <c r="H14" s="70">
        <v>1.0116893285460382</v>
      </c>
      <c r="I14" s="70">
        <v>0.9993296429528756</v>
      </c>
      <c r="J14" s="72"/>
      <c r="K14" s="58"/>
      <c r="L14" s="58"/>
    </row>
    <row r="15" spans="2:12" ht="15" customHeight="1">
      <c r="B15" s="69" t="s">
        <v>28</v>
      </c>
      <c r="C15" s="70">
        <v>0.016350842620555552</v>
      </c>
      <c r="D15" s="70">
        <v>0.02953574179608394</v>
      </c>
      <c r="E15" s="70">
        <v>0.059654285267087916</v>
      </c>
      <c r="F15" s="71">
        <v>0.12542512121577304</v>
      </c>
      <c r="G15" s="70">
        <v>0.15343207588226943</v>
      </c>
      <c r="H15" s="70">
        <v>8.608240650601235</v>
      </c>
      <c r="I15" s="70">
        <v>14.928552077475976</v>
      </c>
      <c r="J15" s="72"/>
      <c r="K15" s="58"/>
      <c r="L15" s="58"/>
    </row>
    <row r="16" spans="2:12" ht="15" customHeight="1">
      <c r="B16" s="69" t="s">
        <v>27</v>
      </c>
      <c r="C16" s="70">
        <v>1.664973686115706</v>
      </c>
      <c r="D16" s="70">
        <v>1.944105112164544</v>
      </c>
      <c r="E16" s="70">
        <v>3.6132431441324666</v>
      </c>
      <c r="F16" s="70">
        <v>4.780640751660668</v>
      </c>
      <c r="G16" s="70">
        <v>6.369131833227853</v>
      </c>
      <c r="H16" s="70">
        <v>16.514844617368983</v>
      </c>
      <c r="I16" s="70">
        <v>24.45551340267942</v>
      </c>
      <c r="J16" s="72"/>
      <c r="K16" s="58"/>
      <c r="L16" s="58"/>
    </row>
    <row r="17" spans="2:12" ht="15" customHeight="1">
      <c r="B17" s="65" t="s">
        <v>8</v>
      </c>
      <c r="C17" s="73"/>
      <c r="D17" s="73"/>
      <c r="E17" s="73"/>
      <c r="F17" s="73"/>
      <c r="G17" s="73"/>
      <c r="H17" s="73"/>
      <c r="I17" s="74"/>
      <c r="J17" s="72"/>
      <c r="K17" s="58"/>
      <c r="L17" s="58"/>
    </row>
    <row r="18" spans="2:12" ht="15" customHeight="1">
      <c r="B18" s="69" t="s">
        <v>18</v>
      </c>
      <c r="C18" s="70">
        <v>1.9180493963756717</v>
      </c>
      <c r="D18" s="70">
        <v>2.0685794748204627</v>
      </c>
      <c r="E18" s="70">
        <v>2.219084699237562</v>
      </c>
      <c r="F18" s="71">
        <v>2.3760413729007905</v>
      </c>
      <c r="G18" s="70">
        <v>2.3086313384616233</v>
      </c>
      <c r="H18" s="70">
        <v>2.4694160134708265</v>
      </c>
      <c r="I18" s="70">
        <v>2.4516357846215926</v>
      </c>
      <c r="J18" s="72"/>
      <c r="K18" s="58"/>
      <c r="L18" s="58"/>
    </row>
    <row r="19" spans="2:12" ht="15" customHeight="1">
      <c r="B19" s="69" t="s">
        <v>25</v>
      </c>
      <c r="C19" s="70">
        <v>0.1902909053163172</v>
      </c>
      <c r="D19" s="70">
        <v>0.34862147153141276</v>
      </c>
      <c r="E19" s="70">
        <v>0.9424581157657491</v>
      </c>
      <c r="F19" s="71">
        <v>1.332207770818077</v>
      </c>
      <c r="G19" s="70">
        <v>1.9914521765691928</v>
      </c>
      <c r="H19" s="70">
        <v>3.1139453760794806</v>
      </c>
      <c r="I19" s="70">
        <v>4.046070554204821</v>
      </c>
      <c r="J19" s="72"/>
      <c r="K19" s="58"/>
      <c r="L19" s="58"/>
    </row>
    <row r="20" spans="2:12" ht="15" customHeight="1">
      <c r="B20" s="69" t="s">
        <v>26</v>
      </c>
      <c r="C20" s="70">
        <v>0.7895954575335907</v>
      </c>
      <c r="D20" s="70">
        <v>1.2198009933136724</v>
      </c>
      <c r="E20" s="70">
        <v>2.1715668567149042</v>
      </c>
      <c r="F20" s="71">
        <v>3.111038304250533</v>
      </c>
      <c r="G20" s="70">
        <v>3.754678883495418</v>
      </c>
      <c r="H20" s="70">
        <v>3.6613182780644236</v>
      </c>
      <c r="I20" s="70">
        <v>3.8601718125201514</v>
      </c>
      <c r="J20" s="72"/>
      <c r="K20" s="58"/>
      <c r="L20" s="58"/>
    </row>
    <row r="21" spans="2:12" ht="15" customHeight="1">
      <c r="B21" s="69" t="s">
        <v>28</v>
      </c>
      <c r="C21" s="70">
        <v>0.012199272838329011</v>
      </c>
      <c r="D21" s="70">
        <v>0.06897868486940863</v>
      </c>
      <c r="E21" s="70">
        <v>0.13317916849641928</v>
      </c>
      <c r="F21" s="71">
        <v>0.19186102381185802</v>
      </c>
      <c r="G21" s="70">
        <v>0.4091593201572344</v>
      </c>
      <c r="H21" s="70">
        <v>20.30532004858519</v>
      </c>
      <c r="I21" s="70">
        <v>32.337587900304435</v>
      </c>
      <c r="J21" s="72"/>
      <c r="K21" s="58"/>
      <c r="L21" s="58"/>
    </row>
    <row r="22" spans="2:12" ht="15" customHeight="1">
      <c r="B22" s="51" t="s">
        <v>27</v>
      </c>
      <c r="C22" s="70">
        <v>2.9101350320639088</v>
      </c>
      <c r="D22" s="70">
        <v>3.705980624534957</v>
      </c>
      <c r="E22" s="70">
        <v>5.466288840214634</v>
      </c>
      <c r="F22" s="70">
        <v>7.011148471781259</v>
      </c>
      <c r="G22" s="70">
        <v>8.463921718683467</v>
      </c>
      <c r="H22" s="70">
        <v>29.54999971619992</v>
      </c>
      <c r="I22" s="70">
        <v>42.695466051650996</v>
      </c>
      <c r="J22" s="72"/>
      <c r="K22" s="58"/>
      <c r="L22" s="58"/>
    </row>
    <row r="23" spans="2:14" ht="139.5" customHeight="1">
      <c r="B23" s="149" t="s">
        <v>107</v>
      </c>
      <c r="C23" s="150"/>
      <c r="D23" s="150"/>
      <c r="E23" s="150"/>
      <c r="F23" s="150"/>
      <c r="G23" s="150"/>
      <c r="H23" s="150"/>
      <c r="I23" s="60"/>
      <c r="J23" s="152"/>
      <c r="K23" s="153"/>
      <c r="L23" s="153"/>
      <c r="M23" s="153"/>
      <c r="N23" s="153"/>
    </row>
    <row r="24" spans="2:9" ht="11.25">
      <c r="B24" s="75"/>
      <c r="C24" s="75"/>
      <c r="D24" s="75"/>
      <c r="E24" s="75"/>
      <c r="F24" s="75"/>
      <c r="G24" s="75"/>
      <c r="H24" s="75"/>
      <c r="I24" s="60"/>
    </row>
    <row r="25" spans="2:8" ht="11.25">
      <c r="B25" s="75"/>
      <c r="C25" s="75"/>
      <c r="D25" s="75"/>
      <c r="E25" s="75"/>
      <c r="F25" s="75"/>
      <c r="G25" s="75"/>
      <c r="H25" s="75"/>
    </row>
    <row r="30" ht="11.25">
      <c r="F30" s="45" t="s">
        <v>38</v>
      </c>
    </row>
    <row r="38" ht="11.25">
      <c r="J38" s="45" t="s">
        <v>38</v>
      </c>
    </row>
  </sheetData>
  <sheetProtection/>
  <mergeCells count="3">
    <mergeCell ref="B23:H23"/>
    <mergeCell ref="B2:J2"/>
    <mergeCell ref="J23:N23"/>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B2:Z57"/>
  <sheetViews>
    <sheetView showGridLines="0" zoomScalePageLayoutView="0" workbookViewId="0" topLeftCell="A1">
      <selection activeCell="E18" sqref="E18"/>
    </sheetView>
  </sheetViews>
  <sheetFormatPr defaultColWidth="11.421875" defaultRowHeight="12.75"/>
  <cols>
    <col min="1" max="1" width="3.7109375" style="45" customWidth="1"/>
    <col min="2" max="2" width="19.8515625" style="45" customWidth="1"/>
    <col min="3" max="23" width="5.7109375" style="45" customWidth="1"/>
    <col min="24" max="69" width="6.8515625" style="45" customWidth="1"/>
    <col min="70" max="16384" width="11.421875" style="45" customWidth="1"/>
  </cols>
  <sheetData>
    <row r="2" spans="2:23" ht="11.25">
      <c r="B2" s="157" t="s">
        <v>67</v>
      </c>
      <c r="C2" s="157"/>
      <c r="D2" s="157"/>
      <c r="E2" s="157"/>
      <c r="F2" s="157"/>
      <c r="G2" s="157"/>
      <c r="H2" s="157"/>
      <c r="I2" s="157"/>
      <c r="J2" s="157"/>
      <c r="K2" s="157"/>
      <c r="L2" s="157"/>
      <c r="M2" s="157"/>
      <c r="N2" s="157"/>
      <c r="O2" s="157"/>
      <c r="P2" s="157"/>
      <c r="Q2" s="157"/>
      <c r="R2" s="157"/>
      <c r="S2" s="157"/>
      <c r="T2" s="157"/>
      <c r="U2" s="157"/>
      <c r="V2" s="157"/>
      <c r="W2" s="157"/>
    </row>
    <row r="3" spans="2:23" ht="11.25">
      <c r="B3" s="46"/>
      <c r="C3" s="47"/>
      <c r="D3" s="47"/>
      <c r="E3" s="47"/>
      <c r="F3" s="48"/>
      <c r="G3" s="48"/>
      <c r="H3" s="48"/>
      <c r="I3" s="48"/>
      <c r="J3" s="48"/>
      <c r="K3" s="48"/>
      <c r="L3" s="48"/>
      <c r="M3" s="48"/>
      <c r="N3" s="48"/>
      <c r="O3" s="48"/>
      <c r="P3" s="48"/>
      <c r="Q3" s="48"/>
      <c r="R3" s="48"/>
      <c r="S3" s="48"/>
      <c r="T3" s="48"/>
      <c r="U3" s="48"/>
      <c r="V3" s="48"/>
      <c r="W3" s="49" t="s">
        <v>23</v>
      </c>
    </row>
    <row r="4" spans="2:23" ht="15" customHeight="1">
      <c r="B4" s="50" t="s">
        <v>45</v>
      </c>
      <c r="C4" s="50">
        <v>50</v>
      </c>
      <c r="D4" s="50">
        <v>51</v>
      </c>
      <c r="E4" s="50">
        <v>52</v>
      </c>
      <c r="F4" s="50">
        <v>53</v>
      </c>
      <c r="G4" s="50">
        <v>54</v>
      </c>
      <c r="H4" s="50">
        <v>55</v>
      </c>
      <c r="I4" s="50">
        <v>56</v>
      </c>
      <c r="J4" s="50">
        <v>57</v>
      </c>
      <c r="K4" s="50">
        <v>58</v>
      </c>
      <c r="L4" s="50">
        <v>59</v>
      </c>
      <c r="M4" s="50">
        <v>60</v>
      </c>
      <c r="N4" s="50">
        <v>61</v>
      </c>
      <c r="O4" s="50">
        <v>62</v>
      </c>
      <c r="P4" s="50">
        <v>63</v>
      </c>
      <c r="Q4" s="50">
        <v>64</v>
      </c>
      <c r="R4" s="50">
        <v>65</v>
      </c>
      <c r="S4" s="50">
        <v>66</v>
      </c>
      <c r="T4" s="50">
        <v>67</v>
      </c>
      <c r="U4" s="50">
        <v>68</v>
      </c>
      <c r="V4" s="50">
        <v>69</v>
      </c>
      <c r="W4" s="50">
        <v>70</v>
      </c>
    </row>
    <row r="5" spans="2:23" ht="15" customHeight="1">
      <c r="B5" s="51" t="s">
        <v>0</v>
      </c>
      <c r="C5" s="52">
        <v>1.023111177253496</v>
      </c>
      <c r="D5" s="52">
        <v>1.1226478652172944</v>
      </c>
      <c r="E5" s="52">
        <v>1.2054602294368146</v>
      </c>
      <c r="F5" s="52">
        <v>1.426377706084128</v>
      </c>
      <c r="G5" s="52">
        <v>1.6070850645904504</v>
      </c>
      <c r="H5" s="52">
        <v>2.2903594003321888</v>
      </c>
      <c r="I5" s="52">
        <v>2.8272345869237587</v>
      </c>
      <c r="J5" s="52">
        <v>4.5603440344445065</v>
      </c>
      <c r="K5" s="52">
        <v>5.925142899672818</v>
      </c>
      <c r="L5" s="52">
        <v>7.468515072194784</v>
      </c>
      <c r="M5" s="52">
        <v>23.075744564801283</v>
      </c>
      <c r="N5" s="52">
        <v>33.67042807848355</v>
      </c>
      <c r="O5" s="52">
        <v>65.90547676699086</v>
      </c>
      <c r="P5" s="52">
        <v>76.48990402915733</v>
      </c>
      <c r="Q5" s="52">
        <v>79.70130173592163</v>
      </c>
      <c r="R5" s="52">
        <v>84.50507076888239</v>
      </c>
      <c r="S5" s="52">
        <v>95.71085650609716</v>
      </c>
      <c r="T5" s="52">
        <v>99.5214699795898</v>
      </c>
      <c r="U5" s="52">
        <v>98.45593846661738</v>
      </c>
      <c r="V5" s="52">
        <v>99.36671361339296</v>
      </c>
      <c r="W5" s="52">
        <v>99.20576226117797</v>
      </c>
    </row>
    <row r="6" spans="2:23" ht="15" customHeight="1">
      <c r="B6" s="51" t="s">
        <v>9</v>
      </c>
      <c r="C6" s="52">
        <v>0.7296977834554361</v>
      </c>
      <c r="D6" s="52">
        <v>0.7994520725361092</v>
      </c>
      <c r="E6" s="52">
        <v>0.8385462780151299</v>
      </c>
      <c r="F6" s="52">
        <v>1.1185766734231501</v>
      </c>
      <c r="G6" s="52">
        <v>1.2130076386110675</v>
      </c>
      <c r="H6" s="52">
        <v>1.692601729250276</v>
      </c>
      <c r="I6" s="52">
        <v>1.9806300580077298</v>
      </c>
      <c r="J6" s="52">
        <v>3.689088300621843</v>
      </c>
      <c r="K6" s="52">
        <v>4.891569670251954</v>
      </c>
      <c r="L6" s="52">
        <v>6.531075194454834</v>
      </c>
      <c r="M6" s="52">
        <v>16.97161994813753</v>
      </c>
      <c r="N6" s="52">
        <v>25.18674288780755</v>
      </c>
      <c r="O6" s="52">
        <v>62.65917586163802</v>
      </c>
      <c r="P6" s="52">
        <v>74.22286812282661</v>
      </c>
      <c r="Q6" s="52">
        <v>77.5721202356509</v>
      </c>
      <c r="R6" s="52">
        <v>82.10922255447377</v>
      </c>
      <c r="S6" s="52">
        <v>96.15312282667496</v>
      </c>
      <c r="T6" s="52">
        <v>100</v>
      </c>
      <c r="U6" s="52">
        <v>99.00136500371369</v>
      </c>
      <c r="V6" s="52">
        <v>99.91278046968577</v>
      </c>
      <c r="W6" s="52">
        <v>99.68539244266634</v>
      </c>
    </row>
    <row r="7" spans="2:26" ht="15" customHeight="1">
      <c r="B7" s="51" t="s">
        <v>8</v>
      </c>
      <c r="C7" s="52">
        <v>1.3257618123133832</v>
      </c>
      <c r="D7" s="52">
        <v>1.4547855623318682</v>
      </c>
      <c r="E7" s="52">
        <v>1.5823135995167765</v>
      </c>
      <c r="F7" s="52">
        <v>1.7426786911390852</v>
      </c>
      <c r="G7" s="52">
        <v>2.013470213239594</v>
      </c>
      <c r="H7" s="52">
        <v>2.9101350320639106</v>
      </c>
      <c r="I7" s="52">
        <v>3.705980624534957</v>
      </c>
      <c r="J7" s="52">
        <v>5.466288840214636</v>
      </c>
      <c r="K7" s="52">
        <v>7.011148471781263</v>
      </c>
      <c r="L7" s="52">
        <v>8.463921718683462</v>
      </c>
      <c r="M7" s="52">
        <v>29.549999716199938</v>
      </c>
      <c r="N7" s="52">
        <v>42.695466051650996</v>
      </c>
      <c r="O7" s="52">
        <v>69.47931321151948</v>
      </c>
      <c r="P7" s="52">
        <v>79.09119082092555</v>
      </c>
      <c r="Q7" s="52">
        <v>82.15850877694018</v>
      </c>
      <c r="R7" s="52">
        <v>87.28936521042998</v>
      </c>
      <c r="S7" s="52">
        <v>95.49577882200444</v>
      </c>
      <c r="T7" s="52">
        <v>98.98410867867793</v>
      </c>
      <c r="U7" s="52">
        <v>98.18188127466236</v>
      </c>
      <c r="V7" s="52">
        <v>99.12641497898824</v>
      </c>
      <c r="W7" s="52">
        <v>99.04471079261229</v>
      </c>
      <c r="Z7" s="53"/>
    </row>
    <row r="8" spans="2:23" ht="15" customHeight="1">
      <c r="B8" s="51" t="s">
        <v>69</v>
      </c>
      <c r="C8" s="54">
        <v>0.07755565297603476</v>
      </c>
      <c r="D8" s="54">
        <v>0.06147118443953772</v>
      </c>
      <c r="E8" s="54">
        <v>0.08350519315770585</v>
      </c>
      <c r="F8" s="54">
        <v>0.07794028165604491</v>
      </c>
      <c r="G8" s="54">
        <v>0.10080697500019628</v>
      </c>
      <c r="H8" s="54">
        <v>0.3367062162316685</v>
      </c>
      <c r="I8" s="54">
        <v>0.3640289119724727</v>
      </c>
      <c r="J8" s="54">
        <v>0.974586534151116</v>
      </c>
      <c r="K8" s="54">
        <v>0.9709530957554551</v>
      </c>
      <c r="L8" s="54">
        <v>0.7820408484962248</v>
      </c>
      <c r="M8" s="54">
        <v>14.810991719774394</v>
      </c>
      <c r="N8" s="54">
        <v>7.947490012486259</v>
      </c>
      <c r="O8" s="54">
        <v>31.589675932114176</v>
      </c>
      <c r="P8" s="54">
        <v>8.843801897930396</v>
      </c>
      <c r="Q8" s="54">
        <v>3.314758879397995</v>
      </c>
      <c r="R8" s="54">
        <v>4.041352674097317</v>
      </c>
      <c r="S8" s="54">
        <v>9.260292499280238</v>
      </c>
      <c r="T8" s="54">
        <v>1.1070143060123856</v>
      </c>
      <c r="U8" s="54">
        <v>0.6016496140732548</v>
      </c>
      <c r="V8" s="54">
        <v>0.3404201990934</v>
      </c>
      <c r="W8" s="54">
        <v>0.27513090212826924</v>
      </c>
    </row>
    <row r="9" spans="2:23" ht="15" customHeight="1">
      <c r="B9" s="51" t="s">
        <v>46</v>
      </c>
      <c r="C9" s="54">
        <v>0.043549235126955965</v>
      </c>
      <c r="D9" s="54">
        <v>0.03758181173468992</v>
      </c>
      <c r="E9" s="54">
        <v>0.03852040042970885</v>
      </c>
      <c r="F9" s="54">
        <v>0.031843917956586934</v>
      </c>
      <c r="G9" s="54">
        <v>0.05453629028914891</v>
      </c>
      <c r="H9" s="54">
        <v>0.09341846368626856</v>
      </c>
      <c r="I9" s="54">
        <v>0.19863458364507947</v>
      </c>
      <c r="J9" s="54">
        <v>1.0629437270178905</v>
      </c>
      <c r="K9" s="54">
        <v>0.8917856904328346</v>
      </c>
      <c r="L9" s="54">
        <v>0.7212807843035557</v>
      </c>
      <c r="M9" s="54">
        <v>9.543331320360208</v>
      </c>
      <c r="N9" s="54">
        <v>6.1304424681446825</v>
      </c>
      <c r="O9" s="54">
        <v>36.07108411139355</v>
      </c>
      <c r="P9" s="54">
        <v>9.343436595031736</v>
      </c>
      <c r="Q9" s="54">
        <v>3.1724129386137974</v>
      </c>
      <c r="R9" s="54">
        <v>4.017952402756562</v>
      </c>
      <c r="S9" s="54">
        <v>11.553464355131997</v>
      </c>
      <c r="T9" s="54">
        <v>1.0444636218214707</v>
      </c>
      <c r="U9" s="54">
        <v>0.523310913537733</v>
      </c>
      <c r="V9" s="54">
        <v>0.3009259945340224</v>
      </c>
      <c r="W9" s="54">
        <v>0.21756680609478019</v>
      </c>
    </row>
    <row r="10" spans="2:23" ht="15" customHeight="1">
      <c r="B10" s="51" t="s">
        <v>47</v>
      </c>
      <c r="C10" s="54">
        <v>0.11277395272776582</v>
      </c>
      <c r="D10" s="54">
        <v>0.08617050673716455</v>
      </c>
      <c r="E10" s="54">
        <v>0.1300865130028993</v>
      </c>
      <c r="F10" s="54">
        <v>0.1257523459582075</v>
      </c>
      <c r="G10" s="54">
        <v>0.14907350934190514</v>
      </c>
      <c r="H10" s="54">
        <v>0.5923598644209147</v>
      </c>
      <c r="I10" s="54">
        <v>0.5384151333070918</v>
      </c>
      <c r="J10" s="54">
        <v>0.8812498726899253</v>
      </c>
      <c r="K10" s="54">
        <v>1.0555167185786825</v>
      </c>
      <c r="L10" s="54">
        <v>0.847515863468978</v>
      </c>
      <c r="M10" s="54">
        <v>20.520996962473838</v>
      </c>
      <c r="N10" s="54">
        <v>9.925645552615455</v>
      </c>
      <c r="O10" s="54">
        <v>26.677192897730773</v>
      </c>
      <c r="P10" s="54">
        <v>8.289683572030485</v>
      </c>
      <c r="Q10" s="54">
        <v>3.472315809730029</v>
      </c>
      <c r="R10" s="54">
        <v>4.06741743607613</v>
      </c>
      <c r="S10" s="54">
        <v>6.702633792064488</v>
      </c>
      <c r="T10" s="54">
        <v>1.177001217461718</v>
      </c>
      <c r="U10" s="54">
        <v>0.6898537778686544</v>
      </c>
      <c r="V10" s="54">
        <v>0.385265513227141</v>
      </c>
      <c r="W10" s="54">
        <v>0.3402729132562869</v>
      </c>
    </row>
    <row r="11" spans="2:23" ht="68.25" customHeight="1">
      <c r="B11" s="155" t="s">
        <v>108</v>
      </c>
      <c r="C11" s="156"/>
      <c r="D11" s="156"/>
      <c r="E11" s="156"/>
      <c r="F11" s="156"/>
      <c r="G11" s="156"/>
      <c r="H11" s="156"/>
      <c r="I11" s="156"/>
      <c r="J11" s="156"/>
      <c r="K11" s="156"/>
      <c r="L11" s="156"/>
      <c r="M11" s="156"/>
      <c r="N11" s="156"/>
      <c r="O11" s="156"/>
      <c r="P11" s="156"/>
      <c r="Q11" s="156"/>
      <c r="R11" s="156"/>
      <c r="S11" s="156"/>
      <c r="T11" s="156"/>
      <c r="U11" s="156"/>
      <c r="V11" s="156"/>
      <c r="W11" s="156"/>
    </row>
    <row r="12" spans="2:23" ht="11.25">
      <c r="B12" s="55"/>
      <c r="C12" s="56"/>
      <c r="D12" s="56"/>
      <c r="E12" s="56"/>
      <c r="F12" s="56"/>
      <c r="G12" s="56"/>
      <c r="H12" s="56"/>
      <c r="I12" s="56"/>
      <c r="J12" s="56"/>
      <c r="K12" s="56"/>
      <c r="L12" s="56"/>
      <c r="M12" s="56"/>
      <c r="N12" s="56"/>
      <c r="O12" s="56"/>
      <c r="P12" s="56"/>
      <c r="Q12" s="56"/>
      <c r="R12" s="56"/>
      <c r="S12" s="56"/>
      <c r="T12" s="56"/>
      <c r="U12" s="56"/>
      <c r="V12" s="56"/>
      <c r="W12" s="56"/>
    </row>
    <row r="13" spans="2:23" ht="11.25">
      <c r="B13" s="55"/>
      <c r="C13" s="56"/>
      <c r="D13" s="56"/>
      <c r="E13" s="56"/>
      <c r="F13" s="56"/>
      <c r="G13" s="56"/>
      <c r="H13" s="56"/>
      <c r="I13" s="56"/>
      <c r="J13" s="56"/>
      <c r="K13" s="56"/>
      <c r="L13" s="56"/>
      <c r="M13" s="56"/>
      <c r="N13" s="56"/>
      <c r="O13" s="56"/>
      <c r="P13" s="56"/>
      <c r="Q13" s="56"/>
      <c r="R13" s="56"/>
      <c r="S13" s="56"/>
      <c r="T13" s="56"/>
      <c r="U13" s="56"/>
      <c r="V13" s="56"/>
      <c r="W13" s="56"/>
    </row>
    <row r="14" spans="2:23" ht="11.25">
      <c r="B14" s="55"/>
      <c r="C14" s="56"/>
      <c r="D14" s="56"/>
      <c r="E14" s="56"/>
      <c r="F14" s="56"/>
      <c r="G14" s="56"/>
      <c r="H14" s="56"/>
      <c r="I14" s="56"/>
      <c r="J14" s="56"/>
      <c r="K14" s="56"/>
      <c r="L14" s="56"/>
      <c r="M14" s="56"/>
      <c r="N14" s="56"/>
      <c r="O14" s="56"/>
      <c r="P14" s="56"/>
      <c r="Q14" s="56"/>
      <c r="R14" s="56"/>
      <c r="S14" s="56"/>
      <c r="T14" s="56"/>
      <c r="U14" s="56"/>
      <c r="V14" s="56"/>
      <c r="W14" s="56"/>
    </row>
    <row r="16" ht="11.25">
      <c r="B16" s="57"/>
    </row>
    <row r="17" ht="11.25">
      <c r="B17" s="57"/>
    </row>
    <row r="18" ht="11.25">
      <c r="B18" s="57"/>
    </row>
    <row r="22" spans="3:15" ht="11.25">
      <c r="C22" s="154"/>
      <c r="D22" s="154"/>
      <c r="E22" s="154"/>
      <c r="F22" s="154"/>
      <c r="G22" s="154"/>
      <c r="H22" s="154"/>
      <c r="I22" s="46"/>
      <c r="J22" s="154"/>
      <c r="K22" s="154"/>
      <c r="L22" s="154"/>
      <c r="M22" s="154"/>
      <c r="N22" s="154"/>
      <c r="O22" s="154"/>
    </row>
    <row r="23" spans="3:23" ht="11.25">
      <c r="C23" s="58"/>
      <c r="D23" s="58"/>
      <c r="E23" s="58"/>
      <c r="F23" s="58"/>
      <c r="G23" s="58"/>
      <c r="H23" s="58"/>
      <c r="I23" s="58"/>
      <c r="J23" s="58"/>
      <c r="K23" s="58"/>
      <c r="L23" s="58"/>
      <c r="M23" s="58"/>
      <c r="N23" s="58"/>
      <c r="O23" s="58"/>
      <c r="P23" s="58"/>
      <c r="Q23" s="58"/>
      <c r="R23" s="58"/>
      <c r="S23" s="58"/>
      <c r="T23" s="58"/>
      <c r="U23" s="58"/>
      <c r="V23" s="58"/>
      <c r="W23" s="58"/>
    </row>
    <row r="24" spans="3:23" ht="11.25">
      <c r="C24" s="53"/>
      <c r="D24" s="53"/>
      <c r="E24" s="53"/>
      <c r="F24" s="53"/>
      <c r="G24" s="53"/>
      <c r="H24" s="53"/>
      <c r="I24" s="53"/>
      <c r="J24" s="53"/>
      <c r="K24" s="53"/>
      <c r="L24" s="53"/>
      <c r="M24" s="53"/>
      <c r="N24" s="53"/>
      <c r="O24" s="53"/>
      <c r="P24" s="53"/>
      <c r="Q24" s="53"/>
      <c r="R24" s="53"/>
      <c r="S24" s="53"/>
      <c r="T24" s="53"/>
      <c r="U24" s="53"/>
      <c r="V24" s="53"/>
      <c r="W24" s="53"/>
    </row>
    <row r="25" spans="4:17" ht="11.25">
      <c r="D25" s="58"/>
      <c r="E25" s="58"/>
      <c r="F25" s="58"/>
      <c r="G25" s="58"/>
      <c r="H25" s="58"/>
      <c r="I25" s="58"/>
      <c r="J25" s="58"/>
      <c r="K25" s="58"/>
      <c r="L25" s="58"/>
      <c r="M25" s="58"/>
      <c r="N25" s="58"/>
      <c r="O25" s="58"/>
      <c r="P25" s="58"/>
      <c r="Q25" s="58"/>
    </row>
    <row r="26" spans="3:23" ht="11.25">
      <c r="C26" s="53"/>
      <c r="D26" s="53"/>
      <c r="E26" s="53"/>
      <c r="F26" s="53"/>
      <c r="G26" s="53"/>
      <c r="H26" s="53"/>
      <c r="I26" s="53"/>
      <c r="J26" s="53"/>
      <c r="K26" s="53"/>
      <c r="L26" s="53"/>
      <c r="M26" s="53"/>
      <c r="N26" s="53"/>
      <c r="O26" s="53"/>
      <c r="P26" s="53"/>
      <c r="Q26" s="53"/>
      <c r="R26" s="53"/>
      <c r="S26" s="53"/>
      <c r="T26" s="53"/>
      <c r="U26" s="53"/>
      <c r="V26" s="53"/>
      <c r="W26" s="53"/>
    </row>
    <row r="27" spans="4:17" ht="11.25">
      <c r="D27" s="58"/>
      <c r="E27" s="58"/>
      <c r="F27" s="58"/>
      <c r="G27" s="58"/>
      <c r="H27" s="58"/>
      <c r="I27" s="58"/>
      <c r="J27" s="58"/>
      <c r="K27" s="58"/>
      <c r="L27" s="58"/>
      <c r="M27" s="58"/>
      <c r="N27" s="58"/>
      <c r="O27" s="58"/>
      <c r="P27" s="58"/>
      <c r="Q27" s="58"/>
    </row>
    <row r="28" spans="4:17" ht="11.25">
      <c r="D28" s="58"/>
      <c r="E28" s="58"/>
      <c r="F28" s="58"/>
      <c r="G28" s="58"/>
      <c r="H28" s="58"/>
      <c r="I28" s="58"/>
      <c r="J28" s="58"/>
      <c r="K28" s="58"/>
      <c r="L28" s="58"/>
      <c r="M28" s="58"/>
      <c r="N28" s="58"/>
      <c r="O28" s="58"/>
      <c r="P28" s="58"/>
      <c r="Q28" s="58"/>
    </row>
    <row r="29" spans="4:17" ht="11.25">
      <c r="D29" s="58"/>
      <c r="E29" s="58"/>
      <c r="F29" s="58"/>
      <c r="G29" s="58"/>
      <c r="H29" s="58"/>
      <c r="I29" s="58"/>
      <c r="J29" s="58"/>
      <c r="K29" s="58"/>
      <c r="L29" s="58"/>
      <c r="M29" s="58"/>
      <c r="N29" s="58"/>
      <c r="O29" s="58"/>
      <c r="P29" s="58"/>
      <c r="Q29" s="58"/>
    </row>
    <row r="30" spans="4:17" ht="11.25">
      <c r="D30" s="58"/>
      <c r="E30" s="58"/>
      <c r="F30" s="58"/>
      <c r="G30" s="58"/>
      <c r="H30" s="58"/>
      <c r="I30" s="58"/>
      <c r="J30" s="58"/>
      <c r="K30" s="58"/>
      <c r="L30" s="58"/>
      <c r="M30" s="58"/>
      <c r="N30" s="58"/>
      <c r="O30" s="58"/>
      <c r="P30" s="58"/>
      <c r="Q30" s="58"/>
    </row>
    <row r="31" spans="4:17" ht="11.25">
      <c r="D31" s="58"/>
      <c r="E31" s="58"/>
      <c r="F31" s="58"/>
      <c r="G31" s="58"/>
      <c r="H31" s="58"/>
      <c r="I31" s="58"/>
      <c r="J31" s="58"/>
      <c r="K31" s="58"/>
      <c r="L31" s="58"/>
      <c r="M31" s="58"/>
      <c r="N31" s="58"/>
      <c r="O31" s="58"/>
      <c r="P31" s="58"/>
      <c r="Q31" s="58"/>
    </row>
    <row r="32" spans="4:17" ht="11.25">
      <c r="D32" s="58"/>
      <c r="E32" s="58"/>
      <c r="F32" s="58"/>
      <c r="G32" s="58"/>
      <c r="H32" s="58"/>
      <c r="I32" s="58"/>
      <c r="J32" s="58"/>
      <c r="K32" s="58"/>
      <c r="L32" s="58"/>
      <c r="M32" s="58"/>
      <c r="N32" s="58"/>
      <c r="O32" s="58"/>
      <c r="P32" s="58"/>
      <c r="Q32" s="58"/>
    </row>
    <row r="33" spans="4:17" ht="11.25">
      <c r="D33" s="58"/>
      <c r="E33" s="58"/>
      <c r="F33" s="58"/>
      <c r="G33" s="58"/>
      <c r="H33" s="58"/>
      <c r="I33" s="58"/>
      <c r="J33" s="58"/>
      <c r="K33" s="58"/>
      <c r="L33" s="58"/>
      <c r="M33" s="58"/>
      <c r="N33" s="58"/>
      <c r="O33" s="58"/>
      <c r="P33" s="58"/>
      <c r="Q33" s="58"/>
    </row>
    <row r="34" spans="4:17" ht="11.25">
      <c r="D34" s="58"/>
      <c r="E34" s="58"/>
      <c r="F34" s="58"/>
      <c r="G34" s="58"/>
      <c r="H34" s="58"/>
      <c r="I34" s="58"/>
      <c r="J34" s="58"/>
      <c r="K34" s="58"/>
      <c r="L34" s="58"/>
      <c r="M34" s="58"/>
      <c r="N34" s="58"/>
      <c r="O34" s="58"/>
      <c r="P34" s="58"/>
      <c r="Q34" s="58"/>
    </row>
    <row r="35" spans="4:17" ht="11.25">
      <c r="D35" s="58"/>
      <c r="E35" s="58"/>
      <c r="F35" s="58"/>
      <c r="G35" s="58"/>
      <c r="H35" s="58"/>
      <c r="I35" s="58"/>
      <c r="J35" s="58"/>
      <c r="K35" s="58"/>
      <c r="L35" s="58"/>
      <c r="M35" s="58"/>
      <c r="N35" s="58"/>
      <c r="O35" s="58"/>
      <c r="P35" s="58"/>
      <c r="Q35" s="58"/>
    </row>
    <row r="36" spans="4:17" ht="11.25">
      <c r="D36" s="58"/>
      <c r="E36" s="58"/>
      <c r="F36" s="58"/>
      <c r="G36" s="58"/>
      <c r="H36" s="58"/>
      <c r="I36" s="58"/>
      <c r="J36" s="58"/>
      <c r="K36" s="58"/>
      <c r="L36" s="58"/>
      <c r="M36" s="58"/>
      <c r="N36" s="58"/>
      <c r="O36" s="58"/>
      <c r="P36" s="58"/>
      <c r="Q36" s="58"/>
    </row>
    <row r="42" spans="4:17" ht="11.25">
      <c r="D42" s="58"/>
      <c r="E42" s="58"/>
      <c r="F42" s="58"/>
      <c r="G42" s="58"/>
      <c r="H42" s="58"/>
      <c r="I42" s="58"/>
      <c r="J42" s="58"/>
      <c r="K42" s="58"/>
      <c r="L42" s="58"/>
      <c r="M42" s="58"/>
      <c r="N42" s="58"/>
      <c r="O42" s="58"/>
      <c r="P42" s="58"/>
      <c r="Q42" s="58"/>
    </row>
    <row r="43" spans="4:17" ht="11.25">
      <c r="D43" s="58"/>
      <c r="E43" s="58"/>
      <c r="F43" s="58"/>
      <c r="G43" s="58"/>
      <c r="H43" s="58"/>
      <c r="I43" s="58"/>
      <c r="J43" s="58"/>
      <c r="K43" s="58"/>
      <c r="L43" s="58"/>
      <c r="M43" s="58"/>
      <c r="N43" s="58"/>
      <c r="O43" s="58"/>
      <c r="P43" s="58"/>
      <c r="Q43" s="58"/>
    </row>
    <row r="44" spans="4:17" ht="11.25">
      <c r="D44" s="58"/>
      <c r="E44" s="58"/>
      <c r="F44" s="58"/>
      <c r="G44" s="58"/>
      <c r="H44" s="58"/>
      <c r="I44" s="58"/>
      <c r="J44" s="58"/>
      <c r="K44" s="58"/>
      <c r="L44" s="58"/>
      <c r="M44" s="58"/>
      <c r="N44" s="58"/>
      <c r="O44" s="58"/>
      <c r="P44" s="58"/>
      <c r="Q44" s="58"/>
    </row>
    <row r="45" spans="4:17" ht="11.25">
      <c r="D45" s="58"/>
      <c r="E45" s="58"/>
      <c r="F45" s="58"/>
      <c r="G45" s="58"/>
      <c r="H45" s="58"/>
      <c r="I45" s="58"/>
      <c r="J45" s="58"/>
      <c r="K45" s="58"/>
      <c r="L45" s="58"/>
      <c r="M45" s="58"/>
      <c r="N45" s="58"/>
      <c r="O45" s="58"/>
      <c r="P45" s="58"/>
      <c r="Q45" s="58"/>
    </row>
    <row r="46" spans="4:17" ht="11.25">
      <c r="D46" s="58"/>
      <c r="E46" s="58"/>
      <c r="F46" s="58"/>
      <c r="G46" s="58"/>
      <c r="H46" s="58"/>
      <c r="I46" s="58"/>
      <c r="J46" s="58"/>
      <c r="K46" s="58"/>
      <c r="L46" s="58"/>
      <c r="M46" s="58"/>
      <c r="N46" s="58"/>
      <c r="O46" s="58"/>
      <c r="P46" s="58"/>
      <c r="Q46" s="58"/>
    </row>
    <row r="47" spans="4:17" ht="11.25">
      <c r="D47" s="58"/>
      <c r="E47" s="58"/>
      <c r="F47" s="58"/>
      <c r="G47" s="58"/>
      <c r="H47" s="58"/>
      <c r="I47" s="58"/>
      <c r="J47" s="58"/>
      <c r="K47" s="58"/>
      <c r="L47" s="58"/>
      <c r="M47" s="58"/>
      <c r="N47" s="58"/>
      <c r="O47" s="58"/>
      <c r="P47" s="58"/>
      <c r="Q47" s="58"/>
    </row>
    <row r="48" spans="4:17" ht="11.25">
      <c r="D48" s="58"/>
      <c r="E48" s="58"/>
      <c r="F48" s="58"/>
      <c r="G48" s="58"/>
      <c r="H48" s="58"/>
      <c r="I48" s="58"/>
      <c r="J48" s="58"/>
      <c r="K48" s="58"/>
      <c r="L48" s="58"/>
      <c r="M48" s="58"/>
      <c r="N48" s="58"/>
      <c r="O48" s="58"/>
      <c r="P48" s="58"/>
      <c r="Q48" s="58"/>
    </row>
    <row r="49" spans="4:17" ht="11.25">
      <c r="D49" s="58"/>
      <c r="E49" s="58"/>
      <c r="F49" s="58"/>
      <c r="G49" s="58"/>
      <c r="H49" s="58"/>
      <c r="I49" s="58"/>
      <c r="J49" s="58"/>
      <c r="K49" s="58"/>
      <c r="L49" s="58"/>
      <c r="M49" s="58"/>
      <c r="N49" s="58"/>
      <c r="O49" s="58"/>
      <c r="P49" s="58"/>
      <c r="Q49" s="58"/>
    </row>
    <row r="50" spans="4:17" ht="11.25">
      <c r="D50" s="58"/>
      <c r="E50" s="58"/>
      <c r="F50" s="58"/>
      <c r="G50" s="58"/>
      <c r="H50" s="58"/>
      <c r="I50" s="58"/>
      <c r="J50" s="58"/>
      <c r="K50" s="58"/>
      <c r="L50" s="58"/>
      <c r="M50" s="58"/>
      <c r="N50" s="58"/>
      <c r="O50" s="58"/>
      <c r="P50" s="58"/>
      <c r="Q50" s="58"/>
    </row>
    <row r="51" spans="4:17" ht="11.25">
      <c r="D51" s="58"/>
      <c r="E51" s="58"/>
      <c r="F51" s="58"/>
      <c r="G51" s="58"/>
      <c r="H51" s="58"/>
      <c r="I51" s="58"/>
      <c r="J51" s="58"/>
      <c r="K51" s="58"/>
      <c r="L51" s="58"/>
      <c r="M51" s="58"/>
      <c r="N51" s="58"/>
      <c r="O51" s="58"/>
      <c r="P51" s="58"/>
      <c r="Q51" s="58"/>
    </row>
    <row r="52" spans="4:17" ht="11.25">
      <c r="D52" s="58"/>
      <c r="E52" s="58"/>
      <c r="F52" s="58"/>
      <c r="G52" s="58"/>
      <c r="H52" s="58"/>
      <c r="I52" s="58"/>
      <c r="J52" s="58"/>
      <c r="K52" s="58"/>
      <c r="L52" s="58"/>
      <c r="M52" s="58"/>
      <c r="N52" s="58"/>
      <c r="O52" s="58"/>
      <c r="P52" s="58"/>
      <c r="Q52" s="58"/>
    </row>
    <row r="53" spans="4:17" ht="11.25">
      <c r="D53" s="58"/>
      <c r="E53" s="58"/>
      <c r="F53" s="58"/>
      <c r="G53" s="58"/>
      <c r="H53" s="58"/>
      <c r="I53" s="58"/>
      <c r="J53" s="58"/>
      <c r="K53" s="58"/>
      <c r="L53" s="58"/>
      <c r="M53" s="58"/>
      <c r="N53" s="58"/>
      <c r="O53" s="58"/>
      <c r="P53" s="58"/>
      <c r="Q53" s="58"/>
    </row>
    <row r="54" spans="4:17" ht="11.25">
      <c r="D54" s="58"/>
      <c r="E54" s="58"/>
      <c r="F54" s="58"/>
      <c r="G54" s="58"/>
      <c r="H54" s="58"/>
      <c r="I54" s="58"/>
      <c r="J54" s="58"/>
      <c r="K54" s="58"/>
      <c r="L54" s="58"/>
      <c r="M54" s="58"/>
      <c r="N54" s="58"/>
      <c r="O54" s="58"/>
      <c r="P54" s="58"/>
      <c r="Q54" s="58"/>
    </row>
    <row r="55" spans="4:17" ht="11.25">
      <c r="D55" s="58"/>
      <c r="E55" s="58"/>
      <c r="F55" s="58"/>
      <c r="G55" s="58"/>
      <c r="H55" s="58"/>
      <c r="I55" s="58"/>
      <c r="J55" s="58"/>
      <c r="K55" s="58"/>
      <c r="L55" s="58"/>
      <c r="M55" s="58"/>
      <c r="N55" s="58"/>
      <c r="O55" s="58"/>
      <c r="P55" s="58"/>
      <c r="Q55" s="58"/>
    </row>
    <row r="56" spans="4:17" ht="11.25">
      <c r="D56" s="58"/>
      <c r="E56" s="58"/>
      <c r="F56" s="58"/>
      <c r="G56" s="58"/>
      <c r="H56" s="58"/>
      <c r="I56" s="58"/>
      <c r="J56" s="58"/>
      <c r="K56" s="58"/>
      <c r="L56" s="58"/>
      <c r="M56" s="58"/>
      <c r="N56" s="58"/>
      <c r="O56" s="58"/>
      <c r="P56" s="58"/>
      <c r="Q56" s="58"/>
    </row>
    <row r="57" spans="4:17" ht="11.25">
      <c r="D57" s="58"/>
      <c r="E57" s="58"/>
      <c r="F57" s="58"/>
      <c r="G57" s="58"/>
      <c r="H57" s="58"/>
      <c r="I57" s="58"/>
      <c r="J57" s="58"/>
      <c r="K57" s="58"/>
      <c r="L57" s="58"/>
      <c r="M57" s="58"/>
      <c r="N57" s="58"/>
      <c r="O57" s="58"/>
      <c r="P57" s="58"/>
      <c r="Q57" s="58"/>
    </row>
  </sheetData>
  <sheetProtection/>
  <mergeCells count="4">
    <mergeCell ref="C22:H22"/>
    <mergeCell ref="J22:O22"/>
    <mergeCell ref="B11:W11"/>
    <mergeCell ref="B2:W2"/>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V38"/>
  <sheetViews>
    <sheetView showGridLines="0" zoomScalePageLayoutView="0" workbookViewId="0" topLeftCell="A1">
      <selection activeCell="J11" sqref="J11"/>
    </sheetView>
  </sheetViews>
  <sheetFormatPr defaultColWidth="10.8515625" defaultRowHeight="12.75"/>
  <cols>
    <col min="1" max="16384" width="10.8515625" style="14" customWidth="1"/>
  </cols>
  <sheetData>
    <row r="1" spans="1:22" ht="21" customHeight="1">
      <c r="A1" s="166" t="s">
        <v>96</v>
      </c>
      <c r="B1" s="166"/>
      <c r="C1" s="166"/>
      <c r="D1" s="166"/>
      <c r="E1" s="166"/>
      <c r="F1" s="166"/>
      <c r="G1" s="166"/>
      <c r="H1" s="166"/>
      <c r="I1" s="166"/>
      <c r="J1" s="166"/>
      <c r="K1" s="166"/>
      <c r="L1" s="166"/>
      <c r="M1" s="166"/>
      <c r="N1" s="166"/>
      <c r="O1" s="166"/>
      <c r="P1" s="166"/>
      <c r="Q1" s="166"/>
      <c r="R1" s="166"/>
      <c r="S1" s="166"/>
      <c r="T1" s="166"/>
      <c r="U1" s="166"/>
      <c r="V1" s="166"/>
    </row>
    <row r="2" spans="1:22" ht="11.25">
      <c r="A2" s="41"/>
      <c r="B2" s="41"/>
      <c r="C2" s="41"/>
      <c r="D2" s="41"/>
      <c r="E2" s="41"/>
      <c r="F2" s="41"/>
      <c r="G2" s="41"/>
      <c r="H2" s="41"/>
      <c r="I2" s="41"/>
      <c r="J2" s="41"/>
      <c r="K2" s="41"/>
      <c r="L2" s="41"/>
      <c r="M2" s="41"/>
      <c r="N2" s="41"/>
      <c r="O2" s="41"/>
      <c r="P2" s="41"/>
      <c r="Q2" s="41"/>
      <c r="R2" s="41"/>
      <c r="S2" s="41"/>
      <c r="T2" s="41"/>
      <c r="U2" s="41"/>
      <c r="V2" s="41"/>
    </row>
    <row r="3" spans="1:7" ht="11.25">
      <c r="A3" s="35"/>
      <c r="B3" s="158" t="s">
        <v>57</v>
      </c>
      <c r="C3" s="159"/>
      <c r="D3" s="159"/>
      <c r="E3" s="159"/>
      <c r="F3" s="159"/>
      <c r="G3" s="160"/>
    </row>
    <row r="4" spans="1:7" ht="11.25">
      <c r="A4" s="35"/>
      <c r="B4" s="37" t="s">
        <v>39</v>
      </c>
      <c r="C4" s="37" t="s">
        <v>54</v>
      </c>
      <c r="D4" s="37" t="s">
        <v>55</v>
      </c>
      <c r="E4" s="37" t="s">
        <v>2</v>
      </c>
      <c r="F4" s="38" t="s">
        <v>56</v>
      </c>
      <c r="G4" s="38" t="s">
        <v>68</v>
      </c>
    </row>
    <row r="5" spans="1:7" ht="11.25">
      <c r="A5" s="39">
        <v>2004</v>
      </c>
      <c r="B5" s="36">
        <v>74.93960823431856</v>
      </c>
      <c r="C5" s="36">
        <v>77.96955515444186</v>
      </c>
      <c r="D5" s="36">
        <v>79.05829178331666</v>
      </c>
      <c r="E5" s="36">
        <v>97.60668566643538</v>
      </c>
      <c r="F5" s="40">
        <v>99.47716646333474</v>
      </c>
      <c r="G5" s="40">
        <v>99</v>
      </c>
    </row>
    <row r="6" spans="1:7" ht="11.25">
      <c r="A6" s="39">
        <v>2005</v>
      </c>
      <c r="B6" s="36">
        <v>76.03406441700685</v>
      </c>
      <c r="C6" s="36">
        <v>77.45510106094008</v>
      </c>
      <c r="D6" s="36">
        <v>79.7028349655249</v>
      </c>
      <c r="E6" s="36">
        <v>97.10529344553767</v>
      </c>
      <c r="F6" s="40">
        <v>99.54033687453932</v>
      </c>
      <c r="G6" s="40">
        <v>99</v>
      </c>
    </row>
    <row r="7" spans="1:7" ht="11.25">
      <c r="A7" s="39">
        <v>2006</v>
      </c>
      <c r="B7" s="36">
        <v>74.91940023300259</v>
      </c>
      <c r="C7" s="36">
        <v>78.57849911910571</v>
      </c>
      <c r="D7" s="36">
        <v>79.16417382375901</v>
      </c>
      <c r="E7" s="36">
        <v>97.14720412638891</v>
      </c>
      <c r="F7" s="40">
        <v>99.8124329417286</v>
      </c>
      <c r="G7" s="40">
        <v>100</v>
      </c>
    </row>
    <row r="8" spans="1:7" ht="11.25">
      <c r="A8" s="39">
        <v>2007</v>
      </c>
      <c r="B8" s="36">
        <v>75.15168239994621</v>
      </c>
      <c r="C8" s="36">
        <v>77.56556452482775</v>
      </c>
      <c r="D8" s="36">
        <v>79.93823983884273</v>
      </c>
      <c r="E8" s="36">
        <v>95.84142175423919</v>
      </c>
      <c r="F8" s="40">
        <v>99.78091244754964</v>
      </c>
      <c r="G8" s="40">
        <v>100</v>
      </c>
    </row>
    <row r="9" spans="1:18" ht="11.25">
      <c r="A9" s="39">
        <v>2008</v>
      </c>
      <c r="B9" s="36">
        <v>77.75320209577924</v>
      </c>
      <c r="C9" s="36">
        <v>78.82019980260245</v>
      </c>
      <c r="D9" s="36">
        <v>80.5498346576644</v>
      </c>
      <c r="E9" s="36">
        <v>95.4290024744946</v>
      </c>
      <c r="F9" s="40">
        <v>97.37431158651339</v>
      </c>
      <c r="G9" s="40">
        <v>99</v>
      </c>
      <c r="P9" s="42"/>
      <c r="Q9" s="42"/>
      <c r="R9" s="42"/>
    </row>
    <row r="10" spans="1:18" ht="11.25">
      <c r="A10" s="39">
        <v>2009</v>
      </c>
      <c r="B10" s="36">
        <v>78.34812981335257</v>
      </c>
      <c r="C10" s="36">
        <v>80.33523459229518</v>
      </c>
      <c r="D10" s="36">
        <v>81.22063619750816</v>
      </c>
      <c r="E10" s="36">
        <v>95.25995373849071</v>
      </c>
      <c r="F10" s="40">
        <v>98.78586861336798</v>
      </c>
      <c r="G10" s="40">
        <v>99</v>
      </c>
      <c r="P10" s="42"/>
      <c r="Q10" s="42"/>
      <c r="R10" s="42"/>
    </row>
    <row r="11" spans="1:7" ht="11.25">
      <c r="A11" s="39">
        <v>2010</v>
      </c>
      <c r="B11" s="36">
        <v>78.70938685293677</v>
      </c>
      <c r="C11" s="36">
        <v>81.3350524433208</v>
      </c>
      <c r="D11" s="36">
        <v>82.8845606708651</v>
      </c>
      <c r="E11" s="36">
        <v>94.92663781661636</v>
      </c>
      <c r="F11" s="40">
        <v>98.44634139940807</v>
      </c>
      <c r="G11" s="40">
        <v>99</v>
      </c>
    </row>
    <row r="12" spans="1:7" ht="11.25">
      <c r="A12" s="39">
        <v>2011</v>
      </c>
      <c r="B12" s="36">
        <v>78.38681324188795</v>
      </c>
      <c r="C12" s="36">
        <v>80.86069395866568</v>
      </c>
      <c r="D12" s="36">
        <v>82.74984701782354</v>
      </c>
      <c r="E12" s="36">
        <v>94.66675441576538</v>
      </c>
      <c r="F12" s="40">
        <v>97.44681021255899</v>
      </c>
      <c r="G12" s="40">
        <v>98</v>
      </c>
    </row>
    <row r="13" spans="1:7" ht="11.25">
      <c r="A13" s="39">
        <v>2012</v>
      </c>
      <c r="B13" s="36">
        <v>77.81410665676864</v>
      </c>
      <c r="C13" s="36">
        <v>81.68889253049463</v>
      </c>
      <c r="D13" s="36">
        <v>83.63817213413502</v>
      </c>
      <c r="E13" s="36">
        <v>95.89988025921953</v>
      </c>
      <c r="F13" s="40">
        <v>98.16701760310323</v>
      </c>
      <c r="G13" s="40">
        <v>98</v>
      </c>
    </row>
    <row r="14" spans="1:7" ht="11.25">
      <c r="A14" s="39">
        <v>2013</v>
      </c>
      <c r="B14" s="36">
        <v>77.4066357351883</v>
      </c>
      <c r="C14" s="36">
        <v>81.38431394825255</v>
      </c>
      <c r="D14" s="36">
        <v>84.50642931710334</v>
      </c>
      <c r="E14" s="36">
        <v>95.2500529918375</v>
      </c>
      <c r="F14" s="40">
        <v>99.42077586902283</v>
      </c>
      <c r="G14" s="40">
        <v>99</v>
      </c>
    </row>
    <row r="15" spans="1:7" ht="11.25">
      <c r="A15" s="39">
        <v>2014</v>
      </c>
      <c r="B15" s="36">
        <v>75.4453721195154</v>
      </c>
      <c r="C15" s="36">
        <v>81.5326184310343</v>
      </c>
      <c r="D15" s="36">
        <v>84.19012336006644</v>
      </c>
      <c r="E15" s="36">
        <v>95.98988869657894</v>
      </c>
      <c r="F15" s="40">
        <v>98.9398416035337</v>
      </c>
      <c r="G15" s="40">
        <v>100</v>
      </c>
    </row>
    <row r="16" spans="1:7" ht="11.25">
      <c r="A16" s="39">
        <v>2015</v>
      </c>
      <c r="B16" s="36">
        <v>74.92884957224302</v>
      </c>
      <c r="C16" s="36">
        <v>79.15080827655024</v>
      </c>
      <c r="D16" s="36">
        <v>83.6544789481145</v>
      </c>
      <c r="E16" s="36">
        <v>94.28516297601621</v>
      </c>
      <c r="F16" s="40">
        <v>99.40519440220659</v>
      </c>
      <c r="G16" s="40">
        <v>100</v>
      </c>
    </row>
    <row r="17" spans="1:7" ht="11.25">
      <c r="A17" s="39">
        <v>2016</v>
      </c>
      <c r="B17" s="36">
        <v>69.73390513905842</v>
      </c>
      <c r="C17" s="36">
        <v>77.37838681500189</v>
      </c>
      <c r="D17" s="36">
        <v>81.30196732617532</v>
      </c>
      <c r="E17" s="36">
        <v>91.86015789735723</v>
      </c>
      <c r="F17" s="40">
        <v>97.28007489095906</v>
      </c>
      <c r="G17" s="40">
        <v>99</v>
      </c>
    </row>
    <row r="18" spans="1:7" ht="11.25">
      <c r="A18" s="39">
        <v>2017</v>
      </c>
      <c r="B18" s="36">
        <v>65.93258711866974</v>
      </c>
      <c r="C18" s="36">
        <v>76.25479747155838</v>
      </c>
      <c r="D18" s="36">
        <v>80.49395913487568</v>
      </c>
      <c r="E18" s="36">
        <v>85.92426768357561</v>
      </c>
      <c r="F18" s="40">
        <v>98.48669538489976</v>
      </c>
      <c r="G18" s="40">
        <v>98</v>
      </c>
    </row>
    <row r="19" spans="1:7" ht="11.25">
      <c r="A19" s="39">
        <v>2018</v>
      </c>
      <c r="B19" s="36">
        <v>65.90547676699086</v>
      </c>
      <c r="C19" s="36">
        <v>76.48990402915733</v>
      </c>
      <c r="D19" s="36">
        <v>79.70130173592163</v>
      </c>
      <c r="E19" s="36">
        <v>84.50507076888239</v>
      </c>
      <c r="F19" s="40">
        <v>95.71085650609716</v>
      </c>
      <c r="G19" s="40">
        <v>99.5214699795898</v>
      </c>
    </row>
    <row r="20" spans="1:22" ht="66.75" customHeight="1">
      <c r="A20" s="155" t="s">
        <v>109</v>
      </c>
      <c r="B20" s="156"/>
      <c r="C20" s="156"/>
      <c r="D20" s="156"/>
      <c r="E20" s="156"/>
      <c r="F20" s="156"/>
      <c r="G20" s="156"/>
      <c r="H20" s="156"/>
      <c r="I20" s="156"/>
      <c r="J20" s="156"/>
      <c r="K20" s="156"/>
      <c r="L20" s="156"/>
      <c r="M20" s="156"/>
      <c r="N20" s="156"/>
      <c r="O20" s="156"/>
      <c r="P20" s="156"/>
      <c r="Q20" s="156"/>
      <c r="R20" s="156"/>
      <c r="S20" s="156"/>
      <c r="T20" s="156"/>
      <c r="U20" s="156"/>
      <c r="V20" s="156"/>
    </row>
    <row r="24" spans="2:7" ht="11.25">
      <c r="B24" s="43"/>
      <c r="C24" s="43"/>
      <c r="D24" s="43"/>
      <c r="E24" s="43"/>
      <c r="F24" s="43"/>
      <c r="G24" s="43"/>
    </row>
    <row r="27" ht="11.25">
      <c r="B27" s="44"/>
    </row>
    <row r="38" ht="11.25">
      <c r="O38" s="14" t="s">
        <v>38</v>
      </c>
    </row>
  </sheetData>
  <sheetProtection/>
  <mergeCells count="3">
    <mergeCell ref="A1:V1"/>
    <mergeCell ref="A20:V20"/>
    <mergeCell ref="B3:G3"/>
  </mergeCells>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Q69"/>
  <sheetViews>
    <sheetView showGridLines="0" zoomScalePageLayoutView="0" workbookViewId="0" topLeftCell="A43">
      <selection activeCell="Q1" sqref="Q1"/>
    </sheetView>
  </sheetViews>
  <sheetFormatPr defaultColWidth="10.8515625" defaultRowHeight="12.75"/>
  <cols>
    <col min="1" max="16" width="10.8515625" style="14" customWidth="1"/>
    <col min="17" max="17" width="12.421875" style="14" bestFit="1" customWidth="1"/>
    <col min="18" max="16384" width="10.8515625" style="14" customWidth="1"/>
  </cols>
  <sheetData>
    <row r="1" ht="11.25">
      <c r="A1" s="28" t="s">
        <v>62</v>
      </c>
    </row>
    <row r="2" ht="11.25">
      <c r="A2" s="14" t="s">
        <v>38</v>
      </c>
    </row>
    <row r="3" spans="1:2" ht="11.25">
      <c r="A3" s="14" t="s">
        <v>58</v>
      </c>
      <c r="B3" s="14" t="s">
        <v>80</v>
      </c>
    </row>
    <row r="4" spans="1:17" ht="11.25">
      <c r="A4" s="29"/>
      <c r="B4" s="29"/>
      <c r="C4" s="29">
        <v>2004</v>
      </c>
      <c r="D4" s="29">
        <v>2005</v>
      </c>
      <c r="E4" s="29">
        <v>2006</v>
      </c>
      <c r="F4" s="29">
        <v>2007</v>
      </c>
      <c r="G4" s="29">
        <v>2008</v>
      </c>
      <c r="H4" s="29">
        <v>2009</v>
      </c>
      <c r="I4" s="29">
        <v>2010</v>
      </c>
      <c r="J4" s="29">
        <v>2011</v>
      </c>
      <c r="K4" s="29">
        <v>2012</v>
      </c>
      <c r="L4" s="29">
        <v>2013</v>
      </c>
      <c r="M4" s="29">
        <v>2014</v>
      </c>
      <c r="N4" s="29">
        <v>2015</v>
      </c>
      <c r="O4" s="29">
        <v>2016</v>
      </c>
      <c r="P4" s="29">
        <v>2017</v>
      </c>
      <c r="Q4" s="30">
        <v>2018</v>
      </c>
    </row>
    <row r="5" spans="1:17" ht="11.25">
      <c r="A5" s="31" t="s">
        <v>59</v>
      </c>
      <c r="B5" s="31">
        <v>50</v>
      </c>
      <c r="C5" s="31">
        <v>2</v>
      </c>
      <c r="D5" s="31">
        <v>2</v>
      </c>
      <c r="E5" s="31">
        <v>2</v>
      </c>
      <c r="F5" s="31">
        <v>2</v>
      </c>
      <c r="G5" s="31">
        <v>2</v>
      </c>
      <c r="H5" s="31">
        <v>2</v>
      </c>
      <c r="I5" s="31">
        <v>3</v>
      </c>
      <c r="J5" s="31">
        <v>3</v>
      </c>
      <c r="K5" s="31">
        <v>3</v>
      </c>
      <c r="L5" s="31">
        <v>2</v>
      </c>
      <c r="M5" s="31">
        <v>2</v>
      </c>
      <c r="N5" s="31">
        <v>1</v>
      </c>
      <c r="O5" s="31">
        <v>1</v>
      </c>
      <c r="P5" s="31">
        <v>1</v>
      </c>
      <c r="Q5" s="32">
        <f>'[5]TxRetr(Normalisés)_an'!$U6*100</f>
        <v>1.023111177253496</v>
      </c>
    </row>
    <row r="6" spans="1:17" ht="11.25">
      <c r="A6" s="31"/>
      <c r="B6" s="31">
        <v>51</v>
      </c>
      <c r="C6" s="31">
        <v>2</v>
      </c>
      <c r="D6" s="31">
        <v>2</v>
      </c>
      <c r="E6" s="31">
        <v>2</v>
      </c>
      <c r="F6" s="31">
        <v>2</v>
      </c>
      <c r="G6" s="31">
        <v>2</v>
      </c>
      <c r="H6" s="31">
        <v>2</v>
      </c>
      <c r="I6" s="31">
        <v>4</v>
      </c>
      <c r="J6" s="31">
        <v>4</v>
      </c>
      <c r="K6" s="31">
        <v>3</v>
      </c>
      <c r="L6" s="31">
        <v>2</v>
      </c>
      <c r="M6" s="31">
        <v>2</v>
      </c>
      <c r="N6" s="31">
        <v>2</v>
      </c>
      <c r="O6" s="31">
        <v>1</v>
      </c>
      <c r="P6" s="31">
        <v>1</v>
      </c>
      <c r="Q6" s="32">
        <f>'[5]TxRetr(Normalisés)_an'!$U7*100</f>
        <v>1.1226478652172944</v>
      </c>
    </row>
    <row r="7" spans="1:17" ht="11.25">
      <c r="A7" s="31"/>
      <c r="B7" s="31">
        <v>52</v>
      </c>
      <c r="C7" s="31">
        <v>2</v>
      </c>
      <c r="D7" s="31">
        <v>2</v>
      </c>
      <c r="E7" s="31">
        <v>2</v>
      </c>
      <c r="F7" s="31">
        <v>2</v>
      </c>
      <c r="G7" s="31">
        <v>3</v>
      </c>
      <c r="H7" s="31">
        <v>3</v>
      </c>
      <c r="I7" s="31">
        <v>5</v>
      </c>
      <c r="J7" s="31">
        <v>4</v>
      </c>
      <c r="K7" s="31">
        <v>4</v>
      </c>
      <c r="L7" s="31">
        <v>2</v>
      </c>
      <c r="M7" s="31">
        <v>2</v>
      </c>
      <c r="N7" s="31">
        <v>2</v>
      </c>
      <c r="O7" s="31">
        <v>1</v>
      </c>
      <c r="P7" s="31">
        <v>1</v>
      </c>
      <c r="Q7" s="32">
        <f>'[5]TxRetr(Normalisés)_an'!$U8*100</f>
        <v>1.2054602294368146</v>
      </c>
    </row>
    <row r="8" spans="1:17" ht="11.25">
      <c r="A8" s="31"/>
      <c r="B8" s="31">
        <v>53</v>
      </c>
      <c r="C8" s="31">
        <v>3</v>
      </c>
      <c r="D8" s="31">
        <v>2</v>
      </c>
      <c r="E8" s="31">
        <v>2</v>
      </c>
      <c r="F8" s="31">
        <v>2</v>
      </c>
      <c r="G8" s="31">
        <v>3</v>
      </c>
      <c r="H8" s="31">
        <v>3</v>
      </c>
      <c r="I8" s="31">
        <v>5</v>
      </c>
      <c r="J8" s="31">
        <v>4</v>
      </c>
      <c r="K8" s="31">
        <v>4</v>
      </c>
      <c r="L8" s="31">
        <v>2</v>
      </c>
      <c r="M8" s="31">
        <v>2</v>
      </c>
      <c r="N8" s="31">
        <v>2</v>
      </c>
      <c r="O8" s="31">
        <v>2</v>
      </c>
      <c r="P8" s="31">
        <v>2</v>
      </c>
      <c r="Q8" s="32">
        <f>'[5]TxRetr(Normalisés)_an'!$U9*100</f>
        <v>1.426377706084128</v>
      </c>
    </row>
    <row r="9" spans="1:17" ht="11.25">
      <c r="A9" s="31"/>
      <c r="B9" s="31">
        <v>54</v>
      </c>
      <c r="C9" s="31">
        <v>3</v>
      </c>
      <c r="D9" s="31">
        <v>3</v>
      </c>
      <c r="E9" s="31">
        <v>3</v>
      </c>
      <c r="F9" s="31">
        <v>3</v>
      </c>
      <c r="G9" s="31">
        <v>4</v>
      </c>
      <c r="H9" s="31">
        <v>4</v>
      </c>
      <c r="I9" s="31">
        <v>4</v>
      </c>
      <c r="J9" s="31">
        <v>3</v>
      </c>
      <c r="K9" s="31">
        <v>5</v>
      </c>
      <c r="L9" s="31">
        <v>3</v>
      </c>
      <c r="M9" s="31">
        <v>3</v>
      </c>
      <c r="N9" s="31">
        <v>3</v>
      </c>
      <c r="O9" s="31">
        <v>2</v>
      </c>
      <c r="P9" s="31">
        <v>2</v>
      </c>
      <c r="Q9" s="32">
        <f>'[5]TxRetr(Normalisés)_an'!$U10*100</f>
        <v>1.6070850645904504</v>
      </c>
    </row>
    <row r="10" spans="1:17" ht="11.25">
      <c r="A10" s="31"/>
      <c r="B10" s="31">
        <v>55</v>
      </c>
      <c r="C10" s="31">
        <v>7</v>
      </c>
      <c r="D10" s="31">
        <v>6</v>
      </c>
      <c r="E10" s="31">
        <v>6</v>
      </c>
      <c r="F10" s="31">
        <v>6</v>
      </c>
      <c r="G10" s="31">
        <v>6</v>
      </c>
      <c r="H10" s="31">
        <v>5</v>
      </c>
      <c r="I10" s="31">
        <v>5</v>
      </c>
      <c r="J10" s="31">
        <v>5</v>
      </c>
      <c r="K10" s="31">
        <v>4</v>
      </c>
      <c r="L10" s="31">
        <v>4</v>
      </c>
      <c r="M10" s="31">
        <v>4</v>
      </c>
      <c r="N10" s="31">
        <v>4</v>
      </c>
      <c r="O10" s="31">
        <v>3</v>
      </c>
      <c r="P10" s="31">
        <v>2</v>
      </c>
      <c r="Q10" s="32">
        <f>'[5]TxRetr(Normalisés)_an'!$U11*100</f>
        <v>2.2903594003321888</v>
      </c>
    </row>
    <row r="11" spans="1:17" ht="11.25">
      <c r="A11" s="31"/>
      <c r="B11" s="31">
        <v>56</v>
      </c>
      <c r="C11" s="31">
        <v>9</v>
      </c>
      <c r="D11" s="31">
        <v>10</v>
      </c>
      <c r="E11" s="31">
        <v>10</v>
      </c>
      <c r="F11" s="31">
        <v>10</v>
      </c>
      <c r="G11" s="31">
        <v>11</v>
      </c>
      <c r="H11" s="31">
        <v>7</v>
      </c>
      <c r="I11" s="31">
        <v>7</v>
      </c>
      <c r="J11" s="31">
        <v>8</v>
      </c>
      <c r="K11" s="31">
        <v>6</v>
      </c>
      <c r="L11" s="31">
        <v>6</v>
      </c>
      <c r="M11" s="31">
        <v>5</v>
      </c>
      <c r="N11" s="31">
        <v>4</v>
      </c>
      <c r="O11" s="31">
        <v>4</v>
      </c>
      <c r="P11" s="31">
        <v>4</v>
      </c>
      <c r="Q11" s="32">
        <f>'[5]TxRetr(Normalisés)_an'!$U12*100</f>
        <v>2.8272345869237587</v>
      </c>
    </row>
    <row r="12" spans="1:17" ht="11.25">
      <c r="A12" s="31"/>
      <c r="B12" s="31">
        <v>57</v>
      </c>
      <c r="C12" s="31">
        <v>12</v>
      </c>
      <c r="D12" s="31">
        <v>14</v>
      </c>
      <c r="E12" s="31">
        <v>15</v>
      </c>
      <c r="F12" s="31">
        <v>15</v>
      </c>
      <c r="G12" s="31">
        <v>16</v>
      </c>
      <c r="H12" s="31">
        <v>12</v>
      </c>
      <c r="I12" s="31">
        <v>9</v>
      </c>
      <c r="J12" s="31">
        <v>10</v>
      </c>
      <c r="K12" s="31">
        <v>8</v>
      </c>
      <c r="L12" s="31">
        <v>7</v>
      </c>
      <c r="M12" s="31">
        <v>6</v>
      </c>
      <c r="N12" s="31">
        <v>6</v>
      </c>
      <c r="O12" s="31">
        <v>6</v>
      </c>
      <c r="P12" s="31">
        <v>5</v>
      </c>
      <c r="Q12" s="32">
        <f>'[5]TxRetr(Normalisés)_an'!$U13*100</f>
        <v>4.5603440344445065</v>
      </c>
    </row>
    <row r="13" spans="1:17" ht="11.25">
      <c r="A13" s="31"/>
      <c r="B13" s="31">
        <v>58</v>
      </c>
      <c r="C13" s="31">
        <v>14</v>
      </c>
      <c r="D13" s="31">
        <v>16</v>
      </c>
      <c r="E13" s="31">
        <v>18</v>
      </c>
      <c r="F13" s="31">
        <v>19</v>
      </c>
      <c r="G13" s="31">
        <v>19</v>
      </c>
      <c r="H13" s="31">
        <v>17</v>
      </c>
      <c r="I13" s="31">
        <v>15</v>
      </c>
      <c r="J13" s="31">
        <v>12</v>
      </c>
      <c r="K13" s="31">
        <v>9</v>
      </c>
      <c r="L13" s="31">
        <v>9</v>
      </c>
      <c r="M13" s="31">
        <v>8</v>
      </c>
      <c r="N13" s="31">
        <v>8</v>
      </c>
      <c r="O13" s="31">
        <v>7</v>
      </c>
      <c r="P13" s="31">
        <v>7</v>
      </c>
      <c r="Q13" s="32">
        <f>'[5]TxRetr(Normalisés)_an'!$U14*100</f>
        <v>5.925142899672818</v>
      </c>
    </row>
    <row r="14" spans="1:17" ht="11.25">
      <c r="A14" s="31"/>
      <c r="B14" s="31">
        <v>59</v>
      </c>
      <c r="C14" s="31">
        <v>15</v>
      </c>
      <c r="D14" s="31">
        <v>18</v>
      </c>
      <c r="E14" s="31">
        <v>20</v>
      </c>
      <c r="F14" s="31">
        <v>21</v>
      </c>
      <c r="G14" s="31">
        <v>22</v>
      </c>
      <c r="H14" s="31">
        <v>21</v>
      </c>
      <c r="I14" s="31">
        <v>19</v>
      </c>
      <c r="J14" s="31">
        <v>18</v>
      </c>
      <c r="K14" s="31">
        <v>12</v>
      </c>
      <c r="L14" s="31">
        <v>11</v>
      </c>
      <c r="M14" s="31">
        <v>10</v>
      </c>
      <c r="N14" s="31">
        <v>10</v>
      </c>
      <c r="O14" s="31">
        <v>9</v>
      </c>
      <c r="P14" s="31">
        <v>8</v>
      </c>
      <c r="Q14" s="32">
        <f>'[5]TxRetr(Normalisés)_an'!$U15*100</f>
        <v>7.468515072194784</v>
      </c>
    </row>
    <row r="15" spans="1:17" ht="11.25">
      <c r="A15" s="31"/>
      <c r="B15" s="31">
        <v>60</v>
      </c>
      <c r="C15" s="31">
        <v>63</v>
      </c>
      <c r="D15" s="31">
        <v>62</v>
      </c>
      <c r="E15" s="31">
        <v>63</v>
      </c>
      <c r="F15" s="31">
        <v>64</v>
      </c>
      <c r="G15" s="31">
        <v>64</v>
      </c>
      <c r="H15" s="31">
        <v>64</v>
      </c>
      <c r="I15" s="31">
        <v>64</v>
      </c>
      <c r="J15" s="31">
        <v>50</v>
      </c>
      <c r="K15" s="31">
        <v>31</v>
      </c>
      <c r="L15" s="31">
        <v>30</v>
      </c>
      <c r="M15" s="31">
        <v>28</v>
      </c>
      <c r="N15" s="31">
        <v>26</v>
      </c>
      <c r="O15" s="31">
        <v>25</v>
      </c>
      <c r="P15" s="31">
        <v>25</v>
      </c>
      <c r="Q15" s="32">
        <f>'[5]TxRetr(Normalisés)_an'!$U16*100</f>
        <v>23.075744564801283</v>
      </c>
    </row>
    <row r="16" spans="1:17" ht="11.25">
      <c r="A16" s="31"/>
      <c r="B16" s="31">
        <v>61</v>
      </c>
      <c r="C16" s="31">
        <v>73</v>
      </c>
      <c r="D16" s="31">
        <v>72</v>
      </c>
      <c r="E16" s="31">
        <v>72</v>
      </c>
      <c r="F16" s="31">
        <v>74</v>
      </c>
      <c r="G16" s="31">
        <v>75</v>
      </c>
      <c r="H16" s="31">
        <v>75</v>
      </c>
      <c r="I16" s="31">
        <v>76</v>
      </c>
      <c r="J16" s="31">
        <v>73</v>
      </c>
      <c r="K16" s="31">
        <v>73</v>
      </c>
      <c r="L16" s="31">
        <v>68</v>
      </c>
      <c r="M16" s="31">
        <v>59</v>
      </c>
      <c r="N16" s="31">
        <v>42</v>
      </c>
      <c r="O16" s="31">
        <v>33</v>
      </c>
      <c r="P16" s="31">
        <v>33</v>
      </c>
      <c r="Q16" s="32">
        <f>'[5]TxRetr(Normalisés)_an'!$U17*100</f>
        <v>33.67042807848355</v>
      </c>
    </row>
    <row r="17" spans="1:17" ht="11.25">
      <c r="A17" s="31"/>
      <c r="B17" s="31">
        <v>62</v>
      </c>
      <c r="C17" s="31">
        <v>75</v>
      </c>
      <c r="D17" s="31">
        <v>76</v>
      </c>
      <c r="E17" s="31">
        <v>75</v>
      </c>
      <c r="F17" s="31">
        <v>75</v>
      </c>
      <c r="G17" s="31">
        <v>78</v>
      </c>
      <c r="H17" s="31">
        <v>78</v>
      </c>
      <c r="I17" s="31">
        <v>79</v>
      </c>
      <c r="J17" s="31">
        <v>78</v>
      </c>
      <c r="K17" s="31">
        <v>78</v>
      </c>
      <c r="L17" s="31">
        <v>77</v>
      </c>
      <c r="M17" s="31">
        <v>75</v>
      </c>
      <c r="N17" s="31">
        <v>75</v>
      </c>
      <c r="O17" s="31">
        <v>70</v>
      </c>
      <c r="P17" s="31">
        <v>66</v>
      </c>
      <c r="Q17" s="32">
        <f>'[5]TxRetr(Normalisés)_an'!$U18*100</f>
        <v>65.90547676699086</v>
      </c>
    </row>
    <row r="18" spans="1:17" ht="11.25">
      <c r="A18" s="31"/>
      <c r="B18" s="31">
        <v>63</v>
      </c>
      <c r="C18" s="31">
        <v>78</v>
      </c>
      <c r="D18" s="31">
        <v>77</v>
      </c>
      <c r="E18" s="31">
        <v>79</v>
      </c>
      <c r="F18" s="31">
        <v>78</v>
      </c>
      <c r="G18" s="31">
        <v>79</v>
      </c>
      <c r="H18" s="31">
        <v>80</v>
      </c>
      <c r="I18" s="31">
        <v>81</v>
      </c>
      <c r="J18" s="31">
        <v>81</v>
      </c>
      <c r="K18" s="31">
        <v>82</v>
      </c>
      <c r="L18" s="31">
        <v>81</v>
      </c>
      <c r="M18" s="31">
        <v>82</v>
      </c>
      <c r="N18" s="31">
        <v>79</v>
      </c>
      <c r="O18" s="31">
        <v>77</v>
      </c>
      <c r="P18" s="31">
        <v>76</v>
      </c>
      <c r="Q18" s="32">
        <f>'[5]TxRetr(Normalisés)_an'!$U19*100</f>
        <v>76.48990402915733</v>
      </c>
    </row>
    <row r="19" spans="1:17" ht="11.25">
      <c r="A19" s="31"/>
      <c r="B19" s="31">
        <v>64</v>
      </c>
      <c r="C19" s="31">
        <v>79</v>
      </c>
      <c r="D19" s="31">
        <v>80</v>
      </c>
      <c r="E19" s="31">
        <v>79</v>
      </c>
      <c r="F19" s="31">
        <v>80</v>
      </c>
      <c r="G19" s="31">
        <v>81</v>
      </c>
      <c r="H19" s="31">
        <v>81</v>
      </c>
      <c r="I19" s="31">
        <v>83</v>
      </c>
      <c r="J19" s="31">
        <v>83</v>
      </c>
      <c r="K19" s="31">
        <v>84</v>
      </c>
      <c r="L19" s="31">
        <v>85</v>
      </c>
      <c r="M19" s="31">
        <v>84</v>
      </c>
      <c r="N19" s="31">
        <v>84</v>
      </c>
      <c r="O19" s="31">
        <v>81</v>
      </c>
      <c r="P19" s="31">
        <v>80</v>
      </c>
      <c r="Q19" s="32">
        <f>'[5]TxRetr(Normalisés)_an'!$U20*100</f>
        <v>79.70130173592163</v>
      </c>
    </row>
    <row r="20" spans="1:17" ht="11.25">
      <c r="A20" s="31"/>
      <c r="B20" s="31">
        <v>65</v>
      </c>
      <c r="C20" s="31">
        <v>98</v>
      </c>
      <c r="D20" s="31">
        <v>97</v>
      </c>
      <c r="E20" s="31">
        <v>97</v>
      </c>
      <c r="F20" s="31">
        <v>96</v>
      </c>
      <c r="G20" s="31">
        <v>95</v>
      </c>
      <c r="H20" s="31">
        <v>95</v>
      </c>
      <c r="I20" s="31">
        <v>95</v>
      </c>
      <c r="J20" s="31">
        <v>95</v>
      </c>
      <c r="K20" s="31">
        <v>96</v>
      </c>
      <c r="L20" s="31">
        <v>95</v>
      </c>
      <c r="M20" s="31">
        <v>96</v>
      </c>
      <c r="N20" s="31">
        <v>94</v>
      </c>
      <c r="O20" s="31">
        <v>92</v>
      </c>
      <c r="P20" s="31">
        <v>86</v>
      </c>
      <c r="Q20" s="32">
        <f>'[5]TxRetr(Normalisés)_an'!$U21*100</f>
        <v>84.50507076888239</v>
      </c>
    </row>
    <row r="21" spans="1:17" ht="11.25">
      <c r="A21" s="31"/>
      <c r="B21" s="31">
        <v>66</v>
      </c>
      <c r="C21" s="31">
        <v>99</v>
      </c>
      <c r="D21" s="31">
        <v>100</v>
      </c>
      <c r="E21" s="31">
        <v>100</v>
      </c>
      <c r="F21" s="31">
        <v>100</v>
      </c>
      <c r="G21" s="31">
        <v>97</v>
      </c>
      <c r="H21" s="31">
        <v>99</v>
      </c>
      <c r="I21" s="31">
        <v>98</v>
      </c>
      <c r="J21" s="31">
        <v>97</v>
      </c>
      <c r="K21" s="31">
        <v>98</v>
      </c>
      <c r="L21" s="31">
        <v>99</v>
      </c>
      <c r="M21" s="31">
        <v>99</v>
      </c>
      <c r="N21" s="31">
        <v>99</v>
      </c>
      <c r="O21" s="31">
        <v>97</v>
      </c>
      <c r="P21" s="31">
        <v>98</v>
      </c>
      <c r="Q21" s="32">
        <f>'[5]TxRetr(Normalisés)_an'!$U22*100</f>
        <v>95.71085650609716</v>
      </c>
    </row>
    <row r="22" spans="1:17" ht="11.25">
      <c r="A22" s="31"/>
      <c r="B22" s="31">
        <v>67</v>
      </c>
      <c r="C22" s="31">
        <v>99</v>
      </c>
      <c r="D22" s="31">
        <v>99</v>
      </c>
      <c r="E22" s="31">
        <v>100</v>
      </c>
      <c r="F22" s="31">
        <v>100</v>
      </c>
      <c r="G22" s="31">
        <v>99</v>
      </c>
      <c r="H22" s="31">
        <v>99</v>
      </c>
      <c r="I22" s="31">
        <v>99</v>
      </c>
      <c r="J22" s="31">
        <v>98</v>
      </c>
      <c r="K22" s="31">
        <v>98</v>
      </c>
      <c r="L22" s="31">
        <v>99</v>
      </c>
      <c r="M22" s="31">
        <v>100</v>
      </c>
      <c r="N22" s="31">
        <v>100</v>
      </c>
      <c r="O22" s="31">
        <v>99</v>
      </c>
      <c r="P22" s="31">
        <v>98</v>
      </c>
      <c r="Q22" s="32">
        <f>'[5]TxRetr(Normalisés)_an'!$U23*100</f>
        <v>99.5214699795898</v>
      </c>
    </row>
    <row r="23" spans="1:17" ht="11.25">
      <c r="A23" s="31"/>
      <c r="B23" s="31">
        <v>68</v>
      </c>
      <c r="C23" s="31">
        <v>100</v>
      </c>
      <c r="D23" s="31">
        <v>99</v>
      </c>
      <c r="E23" s="31">
        <v>100</v>
      </c>
      <c r="F23" s="31">
        <v>100</v>
      </c>
      <c r="G23" s="31">
        <v>99</v>
      </c>
      <c r="H23" s="31">
        <v>99</v>
      </c>
      <c r="I23" s="31">
        <v>99</v>
      </c>
      <c r="J23" s="31">
        <v>98</v>
      </c>
      <c r="K23" s="31">
        <v>99</v>
      </c>
      <c r="L23" s="31">
        <v>99</v>
      </c>
      <c r="M23" s="31">
        <v>100</v>
      </c>
      <c r="N23" s="31">
        <v>100</v>
      </c>
      <c r="O23" s="31">
        <v>99</v>
      </c>
      <c r="P23" s="31">
        <v>99</v>
      </c>
      <c r="Q23" s="32">
        <f>'[5]TxRetr(Normalisés)_an'!$U24*100</f>
        <v>98.45593846661738</v>
      </c>
    </row>
    <row r="24" spans="1:17" ht="11.25">
      <c r="A24" s="31"/>
      <c r="B24" s="31">
        <v>69</v>
      </c>
      <c r="C24" s="31">
        <v>100</v>
      </c>
      <c r="D24" s="31">
        <v>100</v>
      </c>
      <c r="E24" s="31">
        <v>100</v>
      </c>
      <c r="F24" s="31">
        <v>100</v>
      </c>
      <c r="G24" s="31">
        <v>99</v>
      </c>
      <c r="H24" s="31">
        <v>99</v>
      </c>
      <c r="I24" s="31">
        <v>99</v>
      </c>
      <c r="J24" s="31">
        <v>99</v>
      </c>
      <c r="K24" s="31">
        <v>100</v>
      </c>
      <c r="L24" s="31">
        <v>100</v>
      </c>
      <c r="M24" s="31">
        <v>99</v>
      </c>
      <c r="N24" s="31">
        <v>100</v>
      </c>
      <c r="O24" s="31">
        <v>99</v>
      </c>
      <c r="P24" s="31">
        <v>99</v>
      </c>
      <c r="Q24" s="32">
        <f>'[5]TxRetr(Normalisés)_an'!$U25*100</f>
        <v>99.36671361339296</v>
      </c>
    </row>
    <row r="25" spans="1:17" ht="11.25">
      <c r="A25" s="31"/>
      <c r="B25" s="31">
        <v>70</v>
      </c>
      <c r="C25" s="31">
        <v>100</v>
      </c>
      <c r="D25" s="31">
        <v>99</v>
      </c>
      <c r="E25" s="31">
        <v>99</v>
      </c>
      <c r="F25" s="31">
        <v>99</v>
      </c>
      <c r="G25" s="31">
        <v>100</v>
      </c>
      <c r="H25" s="31">
        <v>100</v>
      </c>
      <c r="I25" s="31">
        <v>100</v>
      </c>
      <c r="J25" s="31">
        <v>100</v>
      </c>
      <c r="K25" s="31">
        <v>100</v>
      </c>
      <c r="L25" s="31">
        <v>100</v>
      </c>
      <c r="M25" s="31">
        <v>100</v>
      </c>
      <c r="N25" s="31">
        <v>99</v>
      </c>
      <c r="O25" s="31">
        <v>100</v>
      </c>
      <c r="P25" s="31">
        <v>99</v>
      </c>
      <c r="Q25" s="32">
        <f>'[5]TxRetr(Normalisés)_an'!$U26*100</f>
        <v>99.20576226117797</v>
      </c>
    </row>
    <row r="26" spans="1:17" ht="11.25">
      <c r="A26" s="31"/>
      <c r="B26" s="31"/>
      <c r="C26" s="31">
        <v>2004</v>
      </c>
      <c r="D26" s="31">
        <v>2005</v>
      </c>
      <c r="E26" s="31">
        <v>2006</v>
      </c>
      <c r="F26" s="31">
        <v>2007</v>
      </c>
      <c r="G26" s="31">
        <v>2008</v>
      </c>
      <c r="H26" s="31">
        <v>2009</v>
      </c>
      <c r="I26" s="31">
        <v>2010</v>
      </c>
      <c r="J26" s="31">
        <v>2011</v>
      </c>
      <c r="K26" s="31">
        <v>2012</v>
      </c>
      <c r="L26" s="31">
        <v>2013</v>
      </c>
      <c r="M26" s="31">
        <v>2014</v>
      </c>
      <c r="N26" s="31">
        <v>2015</v>
      </c>
      <c r="O26" s="31">
        <v>2016</v>
      </c>
      <c r="P26" s="31">
        <v>2017</v>
      </c>
      <c r="Q26" s="32">
        <v>2018</v>
      </c>
    </row>
    <row r="27" spans="1:17" ht="11.25">
      <c r="A27" s="29" t="s">
        <v>60</v>
      </c>
      <c r="B27" s="29">
        <v>50</v>
      </c>
      <c r="C27" s="29">
        <v>1</v>
      </c>
      <c r="D27" s="29">
        <v>1</v>
      </c>
      <c r="E27" s="29">
        <v>1</v>
      </c>
      <c r="F27" s="29">
        <v>1</v>
      </c>
      <c r="G27" s="29">
        <v>2</v>
      </c>
      <c r="H27" s="29">
        <v>2</v>
      </c>
      <c r="I27" s="29">
        <v>3</v>
      </c>
      <c r="J27" s="29">
        <v>3</v>
      </c>
      <c r="K27" s="29">
        <v>3</v>
      </c>
      <c r="L27" s="29">
        <v>1</v>
      </c>
      <c r="M27" s="29">
        <v>1</v>
      </c>
      <c r="N27" s="29">
        <v>1</v>
      </c>
      <c r="O27" s="29">
        <v>1</v>
      </c>
      <c r="P27" s="29">
        <v>1</v>
      </c>
      <c r="Q27" s="30">
        <f>'[5]TxRetr(Normalisés)_an'!$U28*100</f>
        <v>0.7296977834554361</v>
      </c>
    </row>
    <row r="28" spans="1:17" ht="11.25">
      <c r="A28" s="31"/>
      <c r="B28" s="31">
        <v>51</v>
      </c>
      <c r="C28" s="31">
        <v>2</v>
      </c>
      <c r="D28" s="31">
        <v>1</v>
      </c>
      <c r="E28" s="31">
        <v>1</v>
      </c>
      <c r="F28" s="31">
        <v>1</v>
      </c>
      <c r="G28" s="31">
        <v>2</v>
      </c>
      <c r="H28" s="31">
        <v>2</v>
      </c>
      <c r="I28" s="31">
        <v>4</v>
      </c>
      <c r="J28" s="31">
        <v>4</v>
      </c>
      <c r="K28" s="31">
        <v>3</v>
      </c>
      <c r="L28" s="31">
        <v>1</v>
      </c>
      <c r="M28" s="31">
        <v>1</v>
      </c>
      <c r="N28" s="31">
        <v>1</v>
      </c>
      <c r="O28" s="31">
        <v>1</v>
      </c>
      <c r="P28" s="31">
        <v>1</v>
      </c>
      <c r="Q28" s="32">
        <f>'[5]TxRetr(Normalisés)_an'!$U29*100</f>
        <v>0.7994520725361092</v>
      </c>
    </row>
    <row r="29" spans="1:17" ht="11.25">
      <c r="A29" s="31"/>
      <c r="B29" s="31">
        <v>52</v>
      </c>
      <c r="C29" s="31">
        <v>2</v>
      </c>
      <c r="D29" s="31">
        <v>2</v>
      </c>
      <c r="E29" s="31">
        <v>2</v>
      </c>
      <c r="F29" s="31">
        <v>2</v>
      </c>
      <c r="G29" s="31">
        <v>2</v>
      </c>
      <c r="H29" s="31">
        <v>2</v>
      </c>
      <c r="I29" s="31">
        <v>4</v>
      </c>
      <c r="J29" s="31">
        <v>4</v>
      </c>
      <c r="K29" s="31">
        <v>4</v>
      </c>
      <c r="L29" s="31">
        <v>2</v>
      </c>
      <c r="M29" s="31">
        <v>1</v>
      </c>
      <c r="N29" s="31">
        <v>1</v>
      </c>
      <c r="O29" s="31">
        <v>1</v>
      </c>
      <c r="P29" s="31">
        <v>1</v>
      </c>
      <c r="Q29" s="32">
        <f>'[5]TxRetr(Normalisés)_an'!$U30*100</f>
        <v>0.8385462780151299</v>
      </c>
    </row>
    <row r="30" spans="1:17" ht="11.25">
      <c r="A30" s="31"/>
      <c r="B30" s="31">
        <v>53</v>
      </c>
      <c r="C30" s="31">
        <v>2</v>
      </c>
      <c r="D30" s="31">
        <v>2</v>
      </c>
      <c r="E30" s="31">
        <v>2</v>
      </c>
      <c r="F30" s="31">
        <v>2</v>
      </c>
      <c r="G30" s="31">
        <v>2</v>
      </c>
      <c r="H30" s="31">
        <v>2</v>
      </c>
      <c r="I30" s="31">
        <v>4</v>
      </c>
      <c r="J30" s="31">
        <v>4</v>
      </c>
      <c r="K30" s="31">
        <v>4</v>
      </c>
      <c r="L30" s="31">
        <v>2</v>
      </c>
      <c r="M30" s="31">
        <v>2</v>
      </c>
      <c r="N30" s="31">
        <v>2</v>
      </c>
      <c r="O30" s="31">
        <v>1</v>
      </c>
      <c r="P30" s="31">
        <v>1</v>
      </c>
      <c r="Q30" s="32">
        <f>'[5]TxRetr(Normalisés)_an'!$U31*100</f>
        <v>1.1185766734231501</v>
      </c>
    </row>
    <row r="31" spans="1:17" ht="11.25">
      <c r="A31" s="31"/>
      <c r="B31" s="31">
        <v>54</v>
      </c>
      <c r="C31" s="31">
        <v>2</v>
      </c>
      <c r="D31" s="31">
        <v>2</v>
      </c>
      <c r="E31" s="31">
        <v>2</v>
      </c>
      <c r="F31" s="31">
        <v>2</v>
      </c>
      <c r="G31" s="31">
        <v>4</v>
      </c>
      <c r="H31" s="31">
        <v>4</v>
      </c>
      <c r="I31" s="31">
        <v>4</v>
      </c>
      <c r="J31" s="31">
        <v>3</v>
      </c>
      <c r="K31" s="31">
        <v>5</v>
      </c>
      <c r="L31" s="31">
        <v>3</v>
      </c>
      <c r="M31" s="31">
        <v>2</v>
      </c>
      <c r="N31" s="31">
        <v>3</v>
      </c>
      <c r="O31" s="31">
        <v>2</v>
      </c>
      <c r="P31" s="31">
        <v>2</v>
      </c>
      <c r="Q31" s="32">
        <f>'[5]TxRetr(Normalisés)_an'!$U32*100</f>
        <v>1.2130076386110675</v>
      </c>
    </row>
    <row r="32" spans="1:17" ht="11.25">
      <c r="A32" s="31"/>
      <c r="B32" s="31">
        <v>55</v>
      </c>
      <c r="C32" s="31">
        <v>5</v>
      </c>
      <c r="D32" s="31">
        <v>5</v>
      </c>
      <c r="E32" s="31">
        <v>5</v>
      </c>
      <c r="F32" s="31">
        <v>5</v>
      </c>
      <c r="G32" s="31">
        <v>5</v>
      </c>
      <c r="H32" s="31">
        <v>4</v>
      </c>
      <c r="I32" s="31">
        <v>4</v>
      </c>
      <c r="J32" s="31">
        <v>5</v>
      </c>
      <c r="K32" s="31">
        <v>4</v>
      </c>
      <c r="L32" s="31">
        <v>3</v>
      </c>
      <c r="M32" s="31">
        <v>3</v>
      </c>
      <c r="N32" s="31">
        <v>3</v>
      </c>
      <c r="O32" s="31">
        <v>2</v>
      </c>
      <c r="P32" s="31">
        <v>2</v>
      </c>
      <c r="Q32" s="32">
        <f>'[5]TxRetr(Normalisés)_an'!$U33*100</f>
        <v>1.692601729250276</v>
      </c>
    </row>
    <row r="33" spans="1:17" ht="11.25">
      <c r="A33" s="31"/>
      <c r="B33" s="31">
        <v>56</v>
      </c>
      <c r="C33" s="31">
        <v>7</v>
      </c>
      <c r="D33" s="31">
        <v>7</v>
      </c>
      <c r="E33" s="31">
        <v>7</v>
      </c>
      <c r="F33" s="31">
        <v>7</v>
      </c>
      <c r="G33" s="31">
        <v>7</v>
      </c>
      <c r="H33" s="31">
        <v>5</v>
      </c>
      <c r="I33" s="31">
        <v>5</v>
      </c>
      <c r="J33" s="31">
        <v>7</v>
      </c>
      <c r="K33" s="31">
        <v>5</v>
      </c>
      <c r="L33" s="31">
        <v>5</v>
      </c>
      <c r="M33" s="31">
        <v>4</v>
      </c>
      <c r="N33" s="31">
        <v>4</v>
      </c>
      <c r="O33" s="31">
        <v>3</v>
      </c>
      <c r="P33" s="31">
        <v>3</v>
      </c>
      <c r="Q33" s="32">
        <f>'[5]TxRetr(Normalisés)_an'!$U34*100</f>
        <v>1.9806300580077298</v>
      </c>
    </row>
    <row r="34" spans="1:17" ht="11.25">
      <c r="A34" s="31"/>
      <c r="B34" s="31">
        <v>57</v>
      </c>
      <c r="C34" s="31">
        <v>8</v>
      </c>
      <c r="D34" s="31">
        <v>9</v>
      </c>
      <c r="E34" s="31">
        <v>9</v>
      </c>
      <c r="F34" s="31">
        <v>10</v>
      </c>
      <c r="G34" s="31">
        <v>10</v>
      </c>
      <c r="H34" s="31">
        <v>8</v>
      </c>
      <c r="I34" s="31">
        <v>7</v>
      </c>
      <c r="J34" s="31">
        <v>7</v>
      </c>
      <c r="K34" s="31">
        <v>7</v>
      </c>
      <c r="L34" s="31">
        <v>6</v>
      </c>
      <c r="M34" s="31">
        <v>6</v>
      </c>
      <c r="N34" s="31">
        <v>5</v>
      </c>
      <c r="O34" s="31">
        <v>5</v>
      </c>
      <c r="P34" s="31">
        <v>4</v>
      </c>
      <c r="Q34" s="32">
        <f>'[5]TxRetr(Normalisés)_an'!$U35*100</f>
        <v>3.689088300621843</v>
      </c>
    </row>
    <row r="35" spans="1:17" ht="11.25">
      <c r="A35" s="31"/>
      <c r="B35" s="31">
        <v>58</v>
      </c>
      <c r="C35" s="31">
        <v>9</v>
      </c>
      <c r="D35" s="31">
        <v>10</v>
      </c>
      <c r="E35" s="31">
        <v>11</v>
      </c>
      <c r="F35" s="31">
        <v>12</v>
      </c>
      <c r="G35" s="31">
        <v>12</v>
      </c>
      <c r="H35" s="31">
        <v>11</v>
      </c>
      <c r="I35" s="31">
        <v>10</v>
      </c>
      <c r="J35" s="31">
        <v>8</v>
      </c>
      <c r="K35" s="31">
        <v>8</v>
      </c>
      <c r="L35" s="31">
        <v>8</v>
      </c>
      <c r="M35" s="31">
        <v>7</v>
      </c>
      <c r="N35" s="31">
        <v>7</v>
      </c>
      <c r="O35" s="31">
        <v>6</v>
      </c>
      <c r="P35" s="31">
        <v>6</v>
      </c>
      <c r="Q35" s="32">
        <f>'[5]TxRetr(Normalisés)_an'!$U36*100</f>
        <v>4.891569670251954</v>
      </c>
    </row>
    <row r="36" spans="1:17" ht="11.25">
      <c r="A36" s="31"/>
      <c r="B36" s="31">
        <v>59</v>
      </c>
      <c r="C36" s="31">
        <v>9</v>
      </c>
      <c r="D36" s="31">
        <v>11</v>
      </c>
      <c r="E36" s="31">
        <v>12</v>
      </c>
      <c r="F36" s="31">
        <v>13</v>
      </c>
      <c r="G36" s="31">
        <v>14</v>
      </c>
      <c r="H36" s="31">
        <v>13</v>
      </c>
      <c r="I36" s="31">
        <v>13</v>
      </c>
      <c r="J36" s="31">
        <v>12</v>
      </c>
      <c r="K36" s="31">
        <v>9</v>
      </c>
      <c r="L36" s="31">
        <v>9</v>
      </c>
      <c r="M36" s="31">
        <v>9</v>
      </c>
      <c r="N36" s="31">
        <v>9</v>
      </c>
      <c r="O36" s="31">
        <v>8</v>
      </c>
      <c r="P36" s="31">
        <v>7</v>
      </c>
      <c r="Q36" s="32">
        <f>'[5]TxRetr(Normalisés)_an'!$U37*100</f>
        <v>6.531075194454834</v>
      </c>
    </row>
    <row r="37" spans="1:17" ht="11.25">
      <c r="A37" s="31"/>
      <c r="B37" s="31">
        <v>60</v>
      </c>
      <c r="C37" s="31">
        <v>57</v>
      </c>
      <c r="D37" s="31">
        <v>57</v>
      </c>
      <c r="E37" s="31">
        <v>59</v>
      </c>
      <c r="F37" s="31">
        <v>60</v>
      </c>
      <c r="G37" s="31">
        <v>60</v>
      </c>
      <c r="H37" s="31">
        <v>60</v>
      </c>
      <c r="I37" s="31">
        <v>61</v>
      </c>
      <c r="J37" s="31">
        <v>45</v>
      </c>
      <c r="K37" s="31">
        <v>24</v>
      </c>
      <c r="L37" s="31">
        <v>21</v>
      </c>
      <c r="M37" s="31">
        <v>20</v>
      </c>
      <c r="N37" s="31">
        <v>20</v>
      </c>
      <c r="O37" s="31">
        <v>19</v>
      </c>
      <c r="P37" s="31">
        <v>18</v>
      </c>
      <c r="Q37" s="32">
        <f>'[5]TxRetr(Normalisés)_an'!$U38*100</f>
        <v>16.97161994813753</v>
      </c>
    </row>
    <row r="38" spans="1:17" ht="11.25">
      <c r="A38" s="31"/>
      <c r="B38" s="31">
        <v>61</v>
      </c>
      <c r="C38" s="31">
        <v>66</v>
      </c>
      <c r="D38" s="31">
        <v>66</v>
      </c>
      <c r="E38" s="31">
        <v>67</v>
      </c>
      <c r="F38" s="31">
        <v>69</v>
      </c>
      <c r="G38" s="31">
        <v>71</v>
      </c>
      <c r="H38" s="31">
        <v>72</v>
      </c>
      <c r="I38" s="31">
        <v>73</v>
      </c>
      <c r="J38" s="31">
        <v>72</v>
      </c>
      <c r="K38" s="31">
        <v>71</v>
      </c>
      <c r="L38" s="31">
        <v>66</v>
      </c>
      <c r="M38" s="31">
        <v>54</v>
      </c>
      <c r="N38" s="31">
        <v>35</v>
      </c>
      <c r="O38" s="31" t="s">
        <v>38</v>
      </c>
      <c r="P38" s="31">
        <v>25</v>
      </c>
      <c r="Q38" s="32">
        <f>'[5]TxRetr(Normalisés)_an'!$U39*100</f>
        <v>25.18674288780755</v>
      </c>
    </row>
    <row r="39" spans="1:17" ht="11.25">
      <c r="A39" s="31"/>
      <c r="B39" s="31">
        <v>62</v>
      </c>
      <c r="C39" s="31">
        <v>68</v>
      </c>
      <c r="D39" s="31">
        <v>69</v>
      </c>
      <c r="E39" s="31">
        <v>69</v>
      </c>
      <c r="F39" s="31">
        <v>70</v>
      </c>
      <c r="G39" s="31">
        <v>73</v>
      </c>
      <c r="H39" s="31">
        <v>75</v>
      </c>
      <c r="I39" s="31">
        <v>75</v>
      </c>
      <c r="J39" s="31">
        <v>76</v>
      </c>
      <c r="K39" s="31">
        <v>75</v>
      </c>
      <c r="L39" s="31">
        <v>75</v>
      </c>
      <c r="M39" s="31">
        <v>72</v>
      </c>
      <c r="N39" s="31">
        <v>72</v>
      </c>
      <c r="O39" s="31">
        <v>67</v>
      </c>
      <c r="P39" s="31">
        <v>63</v>
      </c>
      <c r="Q39" s="32">
        <f>'[5]TxRetr(Normalisés)_an'!$U40*100</f>
        <v>62.65917586163802</v>
      </c>
    </row>
    <row r="40" spans="1:17" ht="11.25">
      <c r="A40" s="31"/>
      <c r="B40" s="31">
        <v>63</v>
      </c>
      <c r="C40" s="31">
        <v>70</v>
      </c>
      <c r="D40" s="31">
        <v>70</v>
      </c>
      <c r="E40" s="31">
        <v>72</v>
      </c>
      <c r="F40" s="31">
        <v>71</v>
      </c>
      <c r="G40" s="31">
        <v>73</v>
      </c>
      <c r="H40" s="31">
        <v>75</v>
      </c>
      <c r="I40" s="31">
        <v>77</v>
      </c>
      <c r="J40" s="31">
        <v>78</v>
      </c>
      <c r="K40" s="31">
        <v>78</v>
      </c>
      <c r="L40" s="31">
        <v>78</v>
      </c>
      <c r="M40" s="31">
        <v>78</v>
      </c>
      <c r="N40" s="31">
        <v>76</v>
      </c>
      <c r="O40" s="31">
        <v>75</v>
      </c>
      <c r="P40" s="31">
        <v>74</v>
      </c>
      <c r="Q40" s="32">
        <f>'[5]TxRetr(Normalisés)_an'!$U41*100</f>
        <v>74.22286812282661</v>
      </c>
    </row>
    <row r="41" spans="1:17" ht="11.25">
      <c r="A41" s="31"/>
      <c r="B41" s="31">
        <v>64</v>
      </c>
      <c r="C41" s="31">
        <v>70</v>
      </c>
      <c r="D41" s="31">
        <v>71</v>
      </c>
      <c r="E41" s="31">
        <v>72</v>
      </c>
      <c r="F41" s="31">
        <v>73</v>
      </c>
      <c r="G41" s="31">
        <v>74</v>
      </c>
      <c r="H41" s="31">
        <v>76</v>
      </c>
      <c r="I41" s="31">
        <v>78</v>
      </c>
      <c r="J41" s="31">
        <v>79</v>
      </c>
      <c r="K41" s="31">
        <v>79</v>
      </c>
      <c r="L41" s="31">
        <v>80</v>
      </c>
      <c r="M41" s="31">
        <v>81</v>
      </c>
      <c r="N41" s="31">
        <v>80</v>
      </c>
      <c r="O41" s="31">
        <v>78</v>
      </c>
      <c r="P41" s="31">
        <v>78</v>
      </c>
      <c r="Q41" s="32">
        <f>'[5]TxRetr(Normalisés)_an'!$U42*100</f>
        <v>77.5721202356509</v>
      </c>
    </row>
    <row r="42" spans="1:17" ht="11.25">
      <c r="A42" s="31"/>
      <c r="B42" s="31">
        <v>65</v>
      </c>
      <c r="C42" s="31">
        <v>97</v>
      </c>
      <c r="D42" s="31">
        <v>97</v>
      </c>
      <c r="E42" s="31">
        <v>97</v>
      </c>
      <c r="F42" s="31">
        <v>96</v>
      </c>
      <c r="G42" s="31">
        <v>95</v>
      </c>
      <c r="H42" s="31">
        <v>95</v>
      </c>
      <c r="I42" s="31">
        <v>95</v>
      </c>
      <c r="J42" s="31">
        <v>96</v>
      </c>
      <c r="K42" s="31">
        <v>96</v>
      </c>
      <c r="L42" s="31">
        <v>95</v>
      </c>
      <c r="M42" s="31">
        <v>96</v>
      </c>
      <c r="N42" s="31">
        <v>95</v>
      </c>
      <c r="O42" s="31">
        <v>91</v>
      </c>
      <c r="P42" s="31">
        <v>84</v>
      </c>
      <c r="Q42" s="32">
        <f>'[5]TxRetr(Normalisés)_an'!$U43*100</f>
        <v>82.10922255447377</v>
      </c>
    </row>
    <row r="43" spans="1:17" ht="11.25">
      <c r="A43" s="31"/>
      <c r="B43" s="31">
        <v>66</v>
      </c>
      <c r="C43" s="31">
        <v>99</v>
      </c>
      <c r="D43" s="31">
        <v>99</v>
      </c>
      <c r="E43" s="31">
        <v>99</v>
      </c>
      <c r="F43" s="31">
        <v>100</v>
      </c>
      <c r="G43" s="31">
        <v>98</v>
      </c>
      <c r="H43" s="31">
        <v>100</v>
      </c>
      <c r="I43" s="31">
        <v>99</v>
      </c>
      <c r="J43" s="31">
        <v>99</v>
      </c>
      <c r="K43" s="31">
        <v>98</v>
      </c>
      <c r="L43" s="31">
        <v>100</v>
      </c>
      <c r="M43" s="31">
        <v>99</v>
      </c>
      <c r="N43" s="31">
        <v>99</v>
      </c>
      <c r="O43" s="31">
        <v>98</v>
      </c>
      <c r="P43" s="31">
        <v>99</v>
      </c>
      <c r="Q43" s="32">
        <f>'[5]TxRetr(Normalisés)_an'!$U44*100</f>
        <v>96.15312282667496</v>
      </c>
    </row>
    <row r="44" spans="1:17" ht="11.25">
      <c r="A44" s="31"/>
      <c r="B44" s="31">
        <v>67</v>
      </c>
      <c r="C44" s="31">
        <v>97</v>
      </c>
      <c r="D44" s="31">
        <v>99</v>
      </c>
      <c r="E44" s="31">
        <v>99</v>
      </c>
      <c r="F44" s="31">
        <v>99</v>
      </c>
      <c r="G44" s="31">
        <v>98</v>
      </c>
      <c r="H44" s="31">
        <v>98</v>
      </c>
      <c r="I44" s="31">
        <v>99</v>
      </c>
      <c r="J44" s="31">
        <v>99</v>
      </c>
      <c r="K44" s="31">
        <v>98</v>
      </c>
      <c r="L44" s="31">
        <v>99</v>
      </c>
      <c r="M44" s="31">
        <v>100</v>
      </c>
      <c r="N44" s="31">
        <v>100</v>
      </c>
      <c r="O44" s="31">
        <v>99</v>
      </c>
      <c r="P44" s="31">
        <v>98</v>
      </c>
      <c r="Q44" s="32">
        <f>'[5]TxRetr(Normalisés)_an'!$U45*100</f>
        <v>100</v>
      </c>
    </row>
    <row r="45" spans="1:17" ht="11.25">
      <c r="A45" s="31"/>
      <c r="B45" s="31">
        <v>68</v>
      </c>
      <c r="C45" s="31">
        <v>98</v>
      </c>
      <c r="D45" s="31">
        <v>98</v>
      </c>
      <c r="E45" s="31">
        <v>100</v>
      </c>
      <c r="F45" s="31">
        <v>99</v>
      </c>
      <c r="G45" s="31">
        <v>98</v>
      </c>
      <c r="H45" s="31">
        <v>99</v>
      </c>
      <c r="I45" s="31">
        <v>100</v>
      </c>
      <c r="J45" s="31">
        <v>99</v>
      </c>
      <c r="K45" s="31">
        <v>99</v>
      </c>
      <c r="L45" s="31">
        <v>99</v>
      </c>
      <c r="M45" s="31">
        <v>100</v>
      </c>
      <c r="N45" s="31">
        <v>100</v>
      </c>
      <c r="O45" s="31">
        <v>99</v>
      </c>
      <c r="P45" s="31">
        <v>100</v>
      </c>
      <c r="Q45" s="32">
        <f>'[5]TxRetr(Normalisés)_an'!$U46*100</f>
        <v>99.00136500371369</v>
      </c>
    </row>
    <row r="46" spans="1:17" ht="11.25">
      <c r="A46" s="31"/>
      <c r="B46" s="31">
        <v>69</v>
      </c>
      <c r="C46" s="31">
        <v>100</v>
      </c>
      <c r="D46" s="31">
        <v>99</v>
      </c>
      <c r="E46" s="31">
        <v>100</v>
      </c>
      <c r="F46" s="31">
        <v>100</v>
      </c>
      <c r="G46" s="31">
        <v>99</v>
      </c>
      <c r="H46" s="31">
        <v>99</v>
      </c>
      <c r="I46" s="31">
        <v>100</v>
      </c>
      <c r="J46" s="31">
        <v>100</v>
      </c>
      <c r="K46" s="31">
        <v>99</v>
      </c>
      <c r="L46" s="31">
        <v>100</v>
      </c>
      <c r="M46" s="31">
        <v>99</v>
      </c>
      <c r="N46" s="31">
        <v>100</v>
      </c>
      <c r="O46" s="31">
        <v>99</v>
      </c>
      <c r="P46" s="31">
        <v>100</v>
      </c>
      <c r="Q46" s="32">
        <f>'[5]TxRetr(Normalisés)_an'!$U47*100</f>
        <v>99.91278046968577</v>
      </c>
    </row>
    <row r="47" spans="1:17" ht="11.25">
      <c r="A47" s="31"/>
      <c r="B47" s="31">
        <v>70</v>
      </c>
      <c r="C47" s="31">
        <v>100</v>
      </c>
      <c r="D47" s="31">
        <v>100</v>
      </c>
      <c r="E47" s="31">
        <v>100</v>
      </c>
      <c r="F47" s="31">
        <v>100</v>
      </c>
      <c r="G47" s="31">
        <v>100</v>
      </c>
      <c r="H47" s="31">
        <v>100</v>
      </c>
      <c r="I47" s="31">
        <v>100</v>
      </c>
      <c r="J47" s="31">
        <v>100</v>
      </c>
      <c r="K47" s="31">
        <v>100</v>
      </c>
      <c r="L47" s="31">
        <v>100</v>
      </c>
      <c r="M47" s="31">
        <v>100</v>
      </c>
      <c r="N47" s="31">
        <v>99</v>
      </c>
      <c r="O47" s="31">
        <v>100</v>
      </c>
      <c r="P47" s="31">
        <v>100</v>
      </c>
      <c r="Q47" s="32">
        <f>'[5]TxRetr(Normalisés)_an'!$U48*100</f>
        <v>99.68539244266634</v>
      </c>
    </row>
    <row r="48" spans="1:17" ht="11.25">
      <c r="A48" s="31"/>
      <c r="B48" s="31"/>
      <c r="C48" s="31">
        <v>2004</v>
      </c>
      <c r="D48" s="31">
        <v>2005</v>
      </c>
      <c r="E48" s="31">
        <v>2006</v>
      </c>
      <c r="F48" s="31">
        <v>2007</v>
      </c>
      <c r="G48" s="31">
        <v>2008</v>
      </c>
      <c r="H48" s="31">
        <v>2009</v>
      </c>
      <c r="I48" s="31">
        <v>2010</v>
      </c>
      <c r="J48" s="31">
        <v>2011</v>
      </c>
      <c r="K48" s="31">
        <v>2012</v>
      </c>
      <c r="L48" s="31">
        <v>2013</v>
      </c>
      <c r="M48" s="31">
        <v>2014</v>
      </c>
      <c r="N48" s="31">
        <v>2015</v>
      </c>
      <c r="O48" s="31">
        <v>2016</v>
      </c>
      <c r="P48" s="31">
        <v>2017</v>
      </c>
      <c r="Q48" s="32">
        <v>2018</v>
      </c>
    </row>
    <row r="49" spans="1:17" ht="11.25">
      <c r="A49" s="29" t="s">
        <v>61</v>
      </c>
      <c r="B49" s="29">
        <v>50</v>
      </c>
      <c r="C49" s="29">
        <v>2</v>
      </c>
      <c r="D49" s="29">
        <v>1</v>
      </c>
      <c r="E49" s="29">
        <v>1</v>
      </c>
      <c r="F49" s="29">
        <v>1</v>
      </c>
      <c r="G49" s="29">
        <v>2</v>
      </c>
      <c r="H49" s="29">
        <v>2</v>
      </c>
      <c r="I49" s="29">
        <v>3</v>
      </c>
      <c r="J49" s="29">
        <v>4</v>
      </c>
      <c r="K49" s="29">
        <v>3</v>
      </c>
      <c r="L49" s="29">
        <v>2</v>
      </c>
      <c r="M49" s="29">
        <v>2</v>
      </c>
      <c r="N49" s="29">
        <v>2</v>
      </c>
      <c r="O49" s="29">
        <v>1</v>
      </c>
      <c r="P49" s="29">
        <v>1</v>
      </c>
      <c r="Q49" s="30">
        <f>'[5]TxRetr(Normalisés)_an'!$U50*100</f>
        <v>1.3257618123133832</v>
      </c>
    </row>
    <row r="50" spans="1:17" ht="11.25">
      <c r="A50" s="31"/>
      <c r="B50" s="31">
        <v>51</v>
      </c>
      <c r="C50" s="31">
        <v>2</v>
      </c>
      <c r="D50" s="31">
        <v>1</v>
      </c>
      <c r="E50" s="31">
        <v>1</v>
      </c>
      <c r="F50" s="31">
        <v>1</v>
      </c>
      <c r="G50" s="31">
        <v>3</v>
      </c>
      <c r="H50" s="31">
        <v>2</v>
      </c>
      <c r="I50" s="31">
        <v>4</v>
      </c>
      <c r="J50" s="31">
        <v>5</v>
      </c>
      <c r="K50" s="31">
        <v>4</v>
      </c>
      <c r="L50" s="31">
        <v>2</v>
      </c>
      <c r="M50" s="31">
        <v>2</v>
      </c>
      <c r="N50" s="31">
        <v>2</v>
      </c>
      <c r="O50" s="31">
        <v>1</v>
      </c>
      <c r="P50" s="31">
        <v>1</v>
      </c>
      <c r="Q50" s="32">
        <f>'[5]TxRetr(Normalisés)_an'!$U51*100</f>
        <v>1.4547855623318682</v>
      </c>
    </row>
    <row r="51" spans="1:17" ht="11.25">
      <c r="A51" s="31"/>
      <c r="B51" s="31">
        <v>52</v>
      </c>
      <c r="C51" s="31">
        <v>3</v>
      </c>
      <c r="D51" s="31">
        <v>2</v>
      </c>
      <c r="E51" s="31">
        <v>2</v>
      </c>
      <c r="F51" s="31">
        <v>2</v>
      </c>
      <c r="G51" s="31">
        <v>3</v>
      </c>
      <c r="H51" s="31">
        <v>3</v>
      </c>
      <c r="I51" s="31">
        <v>6</v>
      </c>
      <c r="J51" s="31">
        <v>4</v>
      </c>
      <c r="K51" s="31">
        <v>4</v>
      </c>
      <c r="L51" s="31">
        <v>2</v>
      </c>
      <c r="M51" s="31">
        <v>2</v>
      </c>
      <c r="N51" s="31">
        <v>2</v>
      </c>
      <c r="O51" s="31">
        <v>1</v>
      </c>
      <c r="P51" s="31">
        <v>2</v>
      </c>
      <c r="Q51" s="32">
        <f>'[5]TxRetr(Normalisés)_an'!$U52*100</f>
        <v>1.5823135995167765</v>
      </c>
    </row>
    <row r="52" spans="1:17" ht="11.25">
      <c r="A52" s="31"/>
      <c r="B52" s="31">
        <v>53</v>
      </c>
      <c r="C52" s="31">
        <v>3</v>
      </c>
      <c r="D52" s="31">
        <v>2</v>
      </c>
      <c r="E52" s="31">
        <v>2</v>
      </c>
      <c r="F52" s="31">
        <v>2</v>
      </c>
      <c r="G52" s="31">
        <v>3</v>
      </c>
      <c r="H52" s="31">
        <v>3</v>
      </c>
      <c r="I52" s="31">
        <v>5</v>
      </c>
      <c r="J52" s="31">
        <v>4</v>
      </c>
      <c r="K52" s="31">
        <v>4</v>
      </c>
      <c r="L52" s="31">
        <v>3</v>
      </c>
      <c r="M52" s="31">
        <v>2</v>
      </c>
      <c r="N52" s="31">
        <v>2</v>
      </c>
      <c r="O52" s="31">
        <v>2</v>
      </c>
      <c r="P52" s="31">
        <v>2</v>
      </c>
      <c r="Q52" s="32">
        <f>'[5]TxRetr(Normalisés)_an'!$U53*100</f>
        <v>1.7426786911390852</v>
      </c>
    </row>
    <row r="53" spans="1:17" ht="11.25">
      <c r="A53" s="31"/>
      <c r="B53" s="31">
        <v>54</v>
      </c>
      <c r="C53" s="31">
        <v>3</v>
      </c>
      <c r="D53" s="31">
        <v>3</v>
      </c>
      <c r="E53" s="31">
        <v>3</v>
      </c>
      <c r="F53" s="31">
        <v>3</v>
      </c>
      <c r="G53" s="31">
        <v>5</v>
      </c>
      <c r="H53" s="31">
        <v>5</v>
      </c>
      <c r="I53" s="31">
        <v>5</v>
      </c>
      <c r="J53" s="31">
        <v>3</v>
      </c>
      <c r="K53" s="31">
        <v>5</v>
      </c>
      <c r="L53" s="31">
        <v>3</v>
      </c>
      <c r="M53" s="31">
        <v>3</v>
      </c>
      <c r="N53" s="31">
        <v>3</v>
      </c>
      <c r="O53" s="31">
        <v>2</v>
      </c>
      <c r="P53" s="31">
        <v>2</v>
      </c>
      <c r="Q53" s="32">
        <f>'[5]TxRetr(Normalisés)_an'!$U54*100</f>
        <v>2.013470213239594</v>
      </c>
    </row>
    <row r="54" spans="1:17" ht="11.25">
      <c r="A54" s="31"/>
      <c r="B54" s="31">
        <v>55</v>
      </c>
      <c r="C54" s="31">
        <v>8</v>
      </c>
      <c r="D54" s="31">
        <v>8</v>
      </c>
      <c r="E54" s="31">
        <v>7</v>
      </c>
      <c r="F54" s="31">
        <v>7</v>
      </c>
      <c r="G54" s="31">
        <v>7</v>
      </c>
      <c r="H54" s="31">
        <v>6</v>
      </c>
      <c r="I54" s="31">
        <v>6</v>
      </c>
      <c r="J54" s="31">
        <v>6</v>
      </c>
      <c r="K54" s="31">
        <v>4</v>
      </c>
      <c r="L54" s="31">
        <v>5</v>
      </c>
      <c r="M54" s="31">
        <v>4</v>
      </c>
      <c r="N54" s="31">
        <v>5</v>
      </c>
      <c r="O54" s="31">
        <v>4</v>
      </c>
      <c r="P54" s="31">
        <v>3</v>
      </c>
      <c r="Q54" s="32">
        <f>'[5]TxRetr(Normalisés)_an'!$U55*100</f>
        <v>2.9101350320639106</v>
      </c>
    </row>
    <row r="55" spans="1:17" ht="11.25">
      <c r="A55" s="31"/>
      <c r="B55" s="31">
        <v>56</v>
      </c>
      <c r="C55" s="31">
        <v>12</v>
      </c>
      <c r="D55" s="31">
        <v>12</v>
      </c>
      <c r="E55" s="31">
        <v>12</v>
      </c>
      <c r="F55" s="31">
        <v>13</v>
      </c>
      <c r="G55" s="31">
        <v>15</v>
      </c>
      <c r="H55" s="31">
        <v>9</v>
      </c>
      <c r="I55" s="31">
        <v>8</v>
      </c>
      <c r="J55" s="31">
        <v>10</v>
      </c>
      <c r="K55" s="31">
        <v>7</v>
      </c>
      <c r="L55" s="31">
        <v>6</v>
      </c>
      <c r="M55" s="31">
        <v>6</v>
      </c>
      <c r="N55" s="31">
        <v>5</v>
      </c>
      <c r="O55" s="31">
        <v>5</v>
      </c>
      <c r="P55" s="31">
        <v>5</v>
      </c>
      <c r="Q55" s="32">
        <f>'[5]TxRetr(Normalisés)_an'!$U56*100</f>
        <v>3.705980624534957</v>
      </c>
    </row>
    <row r="56" spans="1:17" ht="11.25">
      <c r="A56" s="31"/>
      <c r="B56" s="31">
        <v>57</v>
      </c>
      <c r="C56" s="31">
        <v>16</v>
      </c>
      <c r="D56" s="31">
        <v>19</v>
      </c>
      <c r="E56" s="31">
        <v>20</v>
      </c>
      <c r="F56" s="31">
        <v>21</v>
      </c>
      <c r="G56" s="31">
        <v>21</v>
      </c>
      <c r="H56" s="31">
        <v>15</v>
      </c>
      <c r="I56" s="31">
        <v>11</v>
      </c>
      <c r="J56" s="31">
        <v>13</v>
      </c>
      <c r="K56" s="31">
        <v>9</v>
      </c>
      <c r="L56" s="31">
        <v>8</v>
      </c>
      <c r="M56" s="31">
        <v>7</v>
      </c>
      <c r="N56" s="31">
        <v>7</v>
      </c>
      <c r="O56" s="31">
        <v>6</v>
      </c>
      <c r="P56" s="31">
        <v>6</v>
      </c>
      <c r="Q56" s="32">
        <f>'[5]TxRetr(Normalisés)_an'!$U57*100</f>
        <v>5.466288840214636</v>
      </c>
    </row>
    <row r="57" spans="1:17" ht="11.25">
      <c r="A57" s="31"/>
      <c r="B57" s="31">
        <v>58</v>
      </c>
      <c r="C57" s="31">
        <v>19</v>
      </c>
      <c r="D57" s="31">
        <v>22</v>
      </c>
      <c r="E57" s="31">
        <v>25</v>
      </c>
      <c r="F57" s="31">
        <v>26</v>
      </c>
      <c r="G57" s="31">
        <v>25</v>
      </c>
      <c r="H57" s="31">
        <v>23</v>
      </c>
      <c r="I57" s="31">
        <v>19</v>
      </c>
      <c r="J57" s="31">
        <v>16</v>
      </c>
      <c r="K57" s="31">
        <v>11</v>
      </c>
      <c r="L57" s="31">
        <v>11</v>
      </c>
      <c r="M57" s="31">
        <v>9</v>
      </c>
      <c r="N57" s="31">
        <v>8</v>
      </c>
      <c r="O57" s="31">
        <v>8</v>
      </c>
      <c r="P57" s="31">
        <v>8</v>
      </c>
      <c r="Q57" s="32">
        <f>'[5]TxRetr(Normalisés)_an'!$U58*100</f>
        <v>7.011148471781263</v>
      </c>
    </row>
    <row r="58" spans="1:17" ht="11.25">
      <c r="A58" s="31"/>
      <c r="B58" s="31">
        <v>59</v>
      </c>
      <c r="C58" s="31">
        <v>20</v>
      </c>
      <c r="D58" s="31">
        <v>24</v>
      </c>
      <c r="E58" s="31">
        <v>28</v>
      </c>
      <c r="F58" s="31">
        <v>30</v>
      </c>
      <c r="G58" s="31">
        <v>30</v>
      </c>
      <c r="H58" s="31">
        <v>28</v>
      </c>
      <c r="I58" s="31">
        <v>26</v>
      </c>
      <c r="J58" s="31">
        <v>24</v>
      </c>
      <c r="K58" s="31">
        <v>15</v>
      </c>
      <c r="L58" s="31">
        <v>14</v>
      </c>
      <c r="M58" s="31">
        <v>12</v>
      </c>
      <c r="N58" s="31">
        <v>11</v>
      </c>
      <c r="O58" s="31">
        <v>10</v>
      </c>
      <c r="P58" s="31">
        <v>9</v>
      </c>
      <c r="Q58" s="32">
        <f>'[5]TxRetr(Normalisés)_an'!$U59*100</f>
        <v>8.463921718683462</v>
      </c>
    </row>
    <row r="59" spans="1:17" ht="11.25">
      <c r="A59" s="31"/>
      <c r="B59" s="31">
        <v>60</v>
      </c>
      <c r="C59" s="31">
        <v>68</v>
      </c>
      <c r="D59" s="31">
        <v>67</v>
      </c>
      <c r="E59" s="31">
        <v>68</v>
      </c>
      <c r="F59" s="31">
        <v>68</v>
      </c>
      <c r="G59" s="31">
        <v>68</v>
      </c>
      <c r="H59" s="31">
        <v>67</v>
      </c>
      <c r="I59" s="31">
        <v>67</v>
      </c>
      <c r="J59" s="31">
        <v>55</v>
      </c>
      <c r="K59" s="31">
        <v>40</v>
      </c>
      <c r="L59" s="31">
        <v>39</v>
      </c>
      <c r="M59" s="31">
        <v>36</v>
      </c>
      <c r="N59" s="31">
        <v>33</v>
      </c>
      <c r="O59" s="31">
        <v>32</v>
      </c>
      <c r="P59" s="31">
        <v>32</v>
      </c>
      <c r="Q59" s="32">
        <f>'[5]TxRetr(Normalisés)_an'!$U60*100</f>
        <v>29.549999716199938</v>
      </c>
    </row>
    <row r="60" spans="1:17" ht="11.25">
      <c r="A60" s="31"/>
      <c r="B60" s="31">
        <v>61</v>
      </c>
      <c r="C60" s="31">
        <v>79</v>
      </c>
      <c r="D60" s="31">
        <v>78</v>
      </c>
      <c r="E60" s="31">
        <v>77</v>
      </c>
      <c r="F60" s="31">
        <v>78</v>
      </c>
      <c r="G60" s="31">
        <v>79</v>
      </c>
      <c r="H60" s="31">
        <v>78</v>
      </c>
      <c r="I60" s="31">
        <v>79</v>
      </c>
      <c r="J60" s="31">
        <v>74</v>
      </c>
      <c r="K60" s="31">
        <v>75</v>
      </c>
      <c r="L60" s="31">
        <v>71</v>
      </c>
      <c r="M60" s="31">
        <v>64</v>
      </c>
      <c r="N60" s="31">
        <v>50</v>
      </c>
      <c r="O60" s="31">
        <v>42</v>
      </c>
      <c r="P60" s="31">
        <v>42</v>
      </c>
      <c r="Q60" s="32">
        <f>'[5]TxRetr(Normalisés)_an'!$U61*100</f>
        <v>42.695466051650996</v>
      </c>
    </row>
    <row r="61" spans="1:17" ht="11.25">
      <c r="A61" s="31"/>
      <c r="B61" s="31">
        <v>62</v>
      </c>
      <c r="C61" s="31">
        <v>82</v>
      </c>
      <c r="D61" s="31">
        <v>83</v>
      </c>
      <c r="E61" s="31">
        <v>82</v>
      </c>
      <c r="F61" s="31">
        <v>80</v>
      </c>
      <c r="G61" s="31">
        <v>83</v>
      </c>
      <c r="H61" s="31">
        <v>82</v>
      </c>
      <c r="I61" s="31">
        <v>82</v>
      </c>
      <c r="J61" s="31">
        <v>81</v>
      </c>
      <c r="K61" s="31">
        <v>81</v>
      </c>
      <c r="L61" s="31">
        <v>80</v>
      </c>
      <c r="M61" s="31">
        <v>79</v>
      </c>
      <c r="N61" s="31">
        <v>78</v>
      </c>
      <c r="O61" s="31">
        <v>72</v>
      </c>
      <c r="P61" s="31">
        <v>69</v>
      </c>
      <c r="Q61" s="32">
        <f>'[5]TxRetr(Normalisés)_an'!$U62*100</f>
        <v>69.47931321151948</v>
      </c>
    </row>
    <row r="62" spans="1:17" ht="11.25">
      <c r="A62" s="31"/>
      <c r="B62" s="31">
        <v>63</v>
      </c>
      <c r="C62" s="31">
        <v>86</v>
      </c>
      <c r="D62" s="31">
        <v>85</v>
      </c>
      <c r="E62" s="31">
        <v>85</v>
      </c>
      <c r="F62" s="31">
        <v>84</v>
      </c>
      <c r="G62" s="31">
        <v>85</v>
      </c>
      <c r="H62" s="31">
        <v>86</v>
      </c>
      <c r="I62" s="31">
        <v>86</v>
      </c>
      <c r="J62" s="31">
        <v>84</v>
      </c>
      <c r="K62" s="31">
        <v>86</v>
      </c>
      <c r="L62" s="31">
        <v>85</v>
      </c>
      <c r="M62" s="31">
        <v>85</v>
      </c>
      <c r="N62" s="31">
        <v>83</v>
      </c>
      <c r="O62" s="31">
        <v>80</v>
      </c>
      <c r="P62" s="31">
        <v>79</v>
      </c>
      <c r="Q62" s="32">
        <f>'[5]TxRetr(Normalisés)_an'!$U63*100</f>
        <v>79.09119082092555</v>
      </c>
    </row>
    <row r="63" spans="1:17" ht="11.25">
      <c r="A63" s="31"/>
      <c r="B63" s="31">
        <v>64</v>
      </c>
      <c r="C63" s="31">
        <v>88</v>
      </c>
      <c r="D63" s="31">
        <v>88</v>
      </c>
      <c r="E63" s="31">
        <v>87</v>
      </c>
      <c r="F63" s="31">
        <v>87</v>
      </c>
      <c r="G63" s="31">
        <v>87</v>
      </c>
      <c r="H63" s="31">
        <v>87</v>
      </c>
      <c r="I63" s="31">
        <v>88</v>
      </c>
      <c r="J63" s="31">
        <v>87</v>
      </c>
      <c r="K63" s="31">
        <v>89</v>
      </c>
      <c r="L63" s="31">
        <v>89</v>
      </c>
      <c r="M63" s="31">
        <v>88</v>
      </c>
      <c r="N63" s="31">
        <v>87</v>
      </c>
      <c r="O63" s="31">
        <v>85</v>
      </c>
      <c r="P63" s="31">
        <v>83</v>
      </c>
      <c r="Q63" s="32">
        <f>'[5]TxRetr(Normalisés)_an'!$U64*100</f>
        <v>82.15850877694018</v>
      </c>
    </row>
    <row r="64" spans="1:17" ht="11.25">
      <c r="A64" s="31"/>
      <c r="B64" s="31">
        <v>65</v>
      </c>
      <c r="C64" s="31">
        <v>98</v>
      </c>
      <c r="D64" s="31">
        <v>98</v>
      </c>
      <c r="E64" s="31">
        <v>98</v>
      </c>
      <c r="F64" s="31">
        <v>96</v>
      </c>
      <c r="G64" s="31">
        <v>96</v>
      </c>
      <c r="H64" s="31">
        <v>96</v>
      </c>
      <c r="I64" s="31">
        <v>95</v>
      </c>
      <c r="J64" s="31">
        <v>94</v>
      </c>
      <c r="K64" s="31">
        <v>96</v>
      </c>
      <c r="L64" s="31">
        <v>96</v>
      </c>
      <c r="M64" s="31">
        <v>96</v>
      </c>
      <c r="N64" s="31">
        <v>94</v>
      </c>
      <c r="O64" s="31">
        <v>93</v>
      </c>
      <c r="P64" s="31">
        <v>89</v>
      </c>
      <c r="Q64" s="32">
        <f>'[5]TxRetr(Normalisés)_an'!$U65*100</f>
        <v>87.28936521042998</v>
      </c>
    </row>
    <row r="65" spans="1:17" ht="11.25">
      <c r="A65" s="31"/>
      <c r="B65" s="31">
        <v>66</v>
      </c>
      <c r="C65" s="31">
        <v>100</v>
      </c>
      <c r="D65" s="31">
        <v>100</v>
      </c>
      <c r="E65" s="31">
        <v>100</v>
      </c>
      <c r="F65" s="31">
        <v>100</v>
      </c>
      <c r="G65" s="31">
        <v>97</v>
      </c>
      <c r="H65" s="31">
        <v>98</v>
      </c>
      <c r="I65" s="31">
        <v>98</v>
      </c>
      <c r="J65" s="31">
        <v>96</v>
      </c>
      <c r="K65" s="31">
        <v>98</v>
      </c>
      <c r="L65" s="31">
        <v>100</v>
      </c>
      <c r="M65" s="31">
        <v>99</v>
      </c>
      <c r="N65" s="31">
        <v>100</v>
      </c>
      <c r="O65" s="31">
        <v>97</v>
      </c>
      <c r="P65" s="31">
        <v>98</v>
      </c>
      <c r="Q65" s="32">
        <f>'[5]TxRetr(Normalisés)_an'!$U66*100</f>
        <v>95.49577882200444</v>
      </c>
    </row>
    <row r="66" spans="1:17" ht="11.25">
      <c r="A66" s="31"/>
      <c r="B66" s="31">
        <v>67</v>
      </c>
      <c r="C66" s="31">
        <v>100</v>
      </c>
      <c r="D66" s="31">
        <v>100</v>
      </c>
      <c r="E66" s="31">
        <v>100</v>
      </c>
      <c r="F66" s="31">
        <v>100</v>
      </c>
      <c r="G66" s="31">
        <v>100</v>
      </c>
      <c r="H66" s="31">
        <v>99</v>
      </c>
      <c r="I66" s="31">
        <v>99</v>
      </c>
      <c r="J66" s="31">
        <v>96</v>
      </c>
      <c r="K66" s="31">
        <v>99</v>
      </c>
      <c r="L66" s="31">
        <v>99</v>
      </c>
      <c r="M66" s="31">
        <v>100</v>
      </c>
      <c r="N66" s="31">
        <v>100</v>
      </c>
      <c r="O66" s="31">
        <v>99</v>
      </c>
      <c r="P66" s="31">
        <v>98</v>
      </c>
      <c r="Q66" s="32">
        <f>'[5]TxRetr(Normalisés)_an'!$U67*100</f>
        <v>98.98410867867793</v>
      </c>
    </row>
    <row r="67" spans="1:17" ht="11.25">
      <c r="A67" s="31"/>
      <c r="B67" s="31">
        <v>68</v>
      </c>
      <c r="C67" s="31">
        <v>100</v>
      </c>
      <c r="D67" s="31">
        <v>100</v>
      </c>
      <c r="E67" s="31">
        <v>100</v>
      </c>
      <c r="F67" s="31">
        <v>100</v>
      </c>
      <c r="G67" s="31">
        <v>100</v>
      </c>
      <c r="H67" s="31">
        <v>99</v>
      </c>
      <c r="I67" s="31">
        <v>99</v>
      </c>
      <c r="J67" s="31">
        <v>96</v>
      </c>
      <c r="K67" s="31">
        <v>99</v>
      </c>
      <c r="L67" s="31">
        <v>100</v>
      </c>
      <c r="M67" s="31">
        <v>100</v>
      </c>
      <c r="N67" s="31">
        <v>100</v>
      </c>
      <c r="O67" s="31">
        <v>99</v>
      </c>
      <c r="P67" s="31">
        <v>99</v>
      </c>
      <c r="Q67" s="32">
        <f>'[5]TxRetr(Normalisés)_an'!$U68*100</f>
        <v>98.18188127466236</v>
      </c>
    </row>
    <row r="68" spans="1:17" ht="11.25">
      <c r="A68" s="31"/>
      <c r="B68" s="31">
        <v>69</v>
      </c>
      <c r="C68" s="31">
        <v>100</v>
      </c>
      <c r="D68" s="31">
        <v>100</v>
      </c>
      <c r="E68" s="31">
        <v>100</v>
      </c>
      <c r="F68" s="31">
        <v>100</v>
      </c>
      <c r="G68" s="31">
        <v>100</v>
      </c>
      <c r="H68" s="31">
        <v>99</v>
      </c>
      <c r="I68" s="31">
        <v>99</v>
      </c>
      <c r="J68" s="31">
        <v>98</v>
      </c>
      <c r="K68" s="31">
        <v>100</v>
      </c>
      <c r="L68" s="31">
        <v>100</v>
      </c>
      <c r="M68" s="31">
        <v>100</v>
      </c>
      <c r="N68" s="31">
        <v>100</v>
      </c>
      <c r="O68" s="31">
        <v>99</v>
      </c>
      <c r="P68" s="31">
        <v>99</v>
      </c>
      <c r="Q68" s="32">
        <f>'[5]TxRetr(Normalisés)_an'!$U69*100</f>
        <v>99.12641497898824</v>
      </c>
    </row>
    <row r="69" spans="1:17" ht="11.25">
      <c r="A69" s="33"/>
      <c r="B69" s="33">
        <v>70</v>
      </c>
      <c r="C69" s="33">
        <v>100</v>
      </c>
      <c r="D69" s="33">
        <v>99</v>
      </c>
      <c r="E69" s="33">
        <v>99</v>
      </c>
      <c r="F69" s="33">
        <v>99</v>
      </c>
      <c r="G69" s="33">
        <v>100</v>
      </c>
      <c r="H69" s="33">
        <v>100</v>
      </c>
      <c r="I69" s="33">
        <v>100</v>
      </c>
      <c r="J69" s="33">
        <v>100</v>
      </c>
      <c r="K69" s="33">
        <v>100</v>
      </c>
      <c r="L69" s="33">
        <v>100</v>
      </c>
      <c r="M69" s="33">
        <v>100</v>
      </c>
      <c r="N69" s="33">
        <v>100</v>
      </c>
      <c r="O69" s="33">
        <v>100</v>
      </c>
      <c r="P69" s="33">
        <v>99</v>
      </c>
      <c r="Q69" s="34">
        <f>'[5]TxRetr(Normalisés)_an'!$U70*100</f>
        <v>99.04471079261229</v>
      </c>
    </row>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O25"/>
  <sheetViews>
    <sheetView showGridLines="0" zoomScalePageLayoutView="0" workbookViewId="0" topLeftCell="A16">
      <selection activeCell="O20" sqref="O20"/>
    </sheetView>
  </sheetViews>
  <sheetFormatPr defaultColWidth="10.8515625" defaultRowHeight="12.75"/>
  <cols>
    <col min="1" max="16384" width="10.8515625" style="14" customWidth="1"/>
  </cols>
  <sheetData>
    <row r="1" spans="1:13" ht="11.25">
      <c r="A1" s="161" t="s">
        <v>97</v>
      </c>
      <c r="B1" s="161"/>
      <c r="C1" s="161"/>
      <c r="D1" s="161"/>
      <c r="E1" s="161"/>
      <c r="F1" s="161"/>
      <c r="G1" s="161"/>
      <c r="H1" s="161"/>
      <c r="I1" s="15"/>
      <c r="J1" s="15"/>
      <c r="K1" s="15"/>
      <c r="L1" s="15"/>
      <c r="M1" s="15"/>
    </row>
    <row r="2" spans="1:15" ht="11.25">
      <c r="A2" s="7"/>
      <c r="I2" s="167" t="s">
        <v>63</v>
      </c>
      <c r="J2" s="167"/>
      <c r="K2" s="167"/>
      <c r="L2" s="167"/>
      <c r="M2" s="167"/>
      <c r="N2" s="167"/>
      <c r="O2" s="167"/>
    </row>
    <row r="3" spans="1:13" ht="11.25">
      <c r="A3" s="8"/>
      <c r="B3" s="23">
        <v>1928</v>
      </c>
      <c r="C3" s="23">
        <v>1930</v>
      </c>
      <c r="D3" s="23">
        <v>1932</v>
      </c>
      <c r="E3" s="23">
        <v>1934</v>
      </c>
      <c r="F3" s="23">
        <v>1936</v>
      </c>
      <c r="G3" s="23">
        <v>1938</v>
      </c>
      <c r="H3" s="23">
        <v>1940</v>
      </c>
      <c r="I3" s="23">
        <v>1942</v>
      </c>
      <c r="J3" s="23">
        <v>1944</v>
      </c>
      <c r="K3" s="23">
        <v>1946</v>
      </c>
      <c r="L3" s="23">
        <v>1948</v>
      </c>
      <c r="M3" s="23">
        <v>1950</v>
      </c>
    </row>
    <row r="4" spans="1:13" ht="11.25">
      <c r="A4" s="18" t="s">
        <v>48</v>
      </c>
      <c r="B4" s="6">
        <v>7281.38</v>
      </c>
      <c r="C4" s="6">
        <v>16668.34</v>
      </c>
      <c r="D4" s="6">
        <v>7882.09</v>
      </c>
      <c r="E4" s="6">
        <v>17626.8</v>
      </c>
      <c r="F4" s="6">
        <v>19945.57</v>
      </c>
      <c r="G4" s="6">
        <v>32180.23</v>
      </c>
      <c r="H4" s="6">
        <v>22330.2</v>
      </c>
      <c r="I4" s="6">
        <v>17806.13</v>
      </c>
      <c r="J4" s="6">
        <v>22808.26</v>
      </c>
      <c r="K4" s="6">
        <v>26231.45</v>
      </c>
      <c r="L4" s="6">
        <v>21163.64</v>
      </c>
      <c r="M4" s="6">
        <v>19441.65</v>
      </c>
    </row>
    <row r="5" spans="1:13" ht="11.25">
      <c r="A5" s="19" t="s">
        <v>11</v>
      </c>
      <c r="B5" s="3">
        <v>10896.7</v>
      </c>
      <c r="C5" s="3">
        <v>21440.25</v>
      </c>
      <c r="D5" s="3">
        <v>10122.69</v>
      </c>
      <c r="E5" s="3">
        <v>21697.88</v>
      </c>
      <c r="F5" s="3">
        <v>24074.73</v>
      </c>
      <c r="G5" s="3">
        <v>46709.65</v>
      </c>
      <c r="H5" s="3">
        <v>30318.55</v>
      </c>
      <c r="I5" s="3">
        <v>29157.57</v>
      </c>
      <c r="J5" s="3">
        <v>36671.31</v>
      </c>
      <c r="K5" s="3">
        <v>38270.69</v>
      </c>
      <c r="L5" s="3">
        <v>29380.58</v>
      </c>
      <c r="M5" s="3">
        <v>28133.63</v>
      </c>
    </row>
    <row r="6" spans="1:13" ht="11.25">
      <c r="A6" s="20" t="s">
        <v>12</v>
      </c>
      <c r="B6" s="3">
        <v>7865.45</v>
      </c>
      <c r="C6" s="3">
        <v>19310.48</v>
      </c>
      <c r="D6" s="3">
        <v>7114.88</v>
      </c>
      <c r="E6" s="3">
        <v>17031.53</v>
      </c>
      <c r="F6" s="3">
        <v>19196.1</v>
      </c>
      <c r="G6" s="3">
        <v>31874.27</v>
      </c>
      <c r="H6" s="3">
        <v>20856.14</v>
      </c>
      <c r="I6" s="3">
        <v>17029.45</v>
      </c>
      <c r="J6" s="3">
        <v>44620.3</v>
      </c>
      <c r="K6" s="3">
        <v>101534.23</v>
      </c>
      <c r="L6" s="3">
        <v>107426.58</v>
      </c>
      <c r="M6" s="3">
        <v>112031.78</v>
      </c>
    </row>
    <row r="7" spans="1:13" ht="11.25">
      <c r="A7" s="20" t="s">
        <v>1</v>
      </c>
      <c r="B7" s="3">
        <v>183525.87</v>
      </c>
      <c r="C7" s="3">
        <v>467971.95</v>
      </c>
      <c r="D7" s="3">
        <v>197390.22</v>
      </c>
      <c r="E7" s="3">
        <v>419653.39</v>
      </c>
      <c r="F7" s="3">
        <v>461742.04</v>
      </c>
      <c r="G7" s="3">
        <v>758545.94</v>
      </c>
      <c r="H7" s="3">
        <v>490663.71</v>
      </c>
      <c r="I7" s="3">
        <v>418076.68</v>
      </c>
      <c r="J7" s="3">
        <v>557862.68</v>
      </c>
      <c r="K7" s="3">
        <v>508073.58</v>
      </c>
      <c r="L7" s="3">
        <v>380523.95</v>
      </c>
      <c r="M7" s="3">
        <v>390009.25</v>
      </c>
    </row>
    <row r="8" spans="1:13" ht="11.25">
      <c r="A8" s="20" t="s">
        <v>13</v>
      </c>
      <c r="B8" s="3">
        <v>89534.42</v>
      </c>
      <c r="C8" s="3">
        <v>124216.02</v>
      </c>
      <c r="D8" s="3">
        <v>44218.65</v>
      </c>
      <c r="E8" s="3">
        <v>85849.26</v>
      </c>
      <c r="F8" s="3">
        <v>87822.44</v>
      </c>
      <c r="G8" s="3">
        <v>138245.48</v>
      </c>
      <c r="H8" s="3">
        <v>105149.22</v>
      </c>
      <c r="I8" s="3">
        <v>95005.85</v>
      </c>
      <c r="J8" s="3">
        <v>134042.19</v>
      </c>
      <c r="K8" s="3">
        <v>137632.32</v>
      </c>
      <c r="L8" s="3">
        <v>109662.53</v>
      </c>
      <c r="M8" s="3">
        <v>115652.73</v>
      </c>
    </row>
    <row r="9" spans="1:13" ht="11.25">
      <c r="A9" s="20" t="s">
        <v>2</v>
      </c>
      <c r="B9" s="3">
        <v>95269.37</v>
      </c>
      <c r="C9" s="3">
        <v>186503.09</v>
      </c>
      <c r="D9" s="3">
        <v>72057.2</v>
      </c>
      <c r="E9" s="3">
        <v>162348.39</v>
      </c>
      <c r="F9" s="3">
        <v>182213.83</v>
      </c>
      <c r="G9" s="3">
        <v>288071.97</v>
      </c>
      <c r="H9" s="3">
        <v>189194.31</v>
      </c>
      <c r="I9" s="3">
        <v>156174.73</v>
      </c>
      <c r="J9" s="3">
        <v>189404.7</v>
      </c>
      <c r="K9" s="3">
        <v>173701.01</v>
      </c>
      <c r="L9" s="3">
        <v>122395.27</v>
      </c>
      <c r="M9" s="3">
        <v>116776.76</v>
      </c>
    </row>
    <row r="10" spans="1:13" ht="11.25">
      <c r="A10" s="21" t="s">
        <v>15</v>
      </c>
      <c r="B10" s="5">
        <v>24161.97</v>
      </c>
      <c r="C10" s="5">
        <v>39631.46</v>
      </c>
      <c r="D10" s="5">
        <v>14957.38</v>
      </c>
      <c r="E10" s="5">
        <v>27311.49</v>
      </c>
      <c r="F10" s="5">
        <v>30843.1</v>
      </c>
      <c r="G10" s="5">
        <v>46411</v>
      </c>
      <c r="H10" s="5">
        <v>31082.59</v>
      </c>
      <c r="I10" s="5">
        <v>26809.49</v>
      </c>
      <c r="J10" s="5">
        <v>30997.38</v>
      </c>
      <c r="K10" s="5">
        <v>28453.2</v>
      </c>
      <c r="L10" s="5">
        <v>18038.57</v>
      </c>
      <c r="M10" s="5">
        <v>6230.27</v>
      </c>
    </row>
    <row r="11" spans="1:13" ht="11.25">
      <c r="A11" s="22"/>
      <c r="B11" s="1">
        <v>418535.16000000003</v>
      </c>
      <c r="C11" s="1">
        <v>875741.59</v>
      </c>
      <c r="D11" s="1">
        <v>353743.11000000004</v>
      </c>
      <c r="E11" s="1">
        <v>751518.74</v>
      </c>
      <c r="F11" s="1">
        <v>825837.8099999998</v>
      </c>
      <c r="G11" s="1">
        <v>1342038.54</v>
      </c>
      <c r="H11" s="1">
        <v>889594.7199999999</v>
      </c>
      <c r="I11" s="1">
        <v>760059.8999999999</v>
      </c>
      <c r="J11" s="1">
        <v>1016406.82</v>
      </c>
      <c r="K11" s="1">
        <v>1013896.48</v>
      </c>
      <c r="L11" s="1">
        <v>788591.12</v>
      </c>
      <c r="M11" s="1">
        <v>788276.0700000001</v>
      </c>
    </row>
    <row r="12" spans="1:13" ht="11.25">
      <c r="A12" s="163"/>
      <c r="B12" s="164"/>
      <c r="C12" s="164"/>
      <c r="D12" s="164"/>
      <c r="E12" s="164"/>
      <c r="F12" s="164"/>
      <c r="G12" s="164"/>
      <c r="H12" s="164"/>
      <c r="I12" s="17"/>
      <c r="J12" s="17"/>
      <c r="K12" s="17"/>
      <c r="L12" s="17"/>
      <c r="M12" s="17"/>
    </row>
    <row r="13" spans="1:13" ht="11.25">
      <c r="A13" s="8"/>
      <c r="B13" s="24">
        <v>1928</v>
      </c>
      <c r="C13" s="25">
        <v>1930</v>
      </c>
      <c r="D13" s="25">
        <v>1932</v>
      </c>
      <c r="E13" s="25">
        <v>1934</v>
      </c>
      <c r="F13" s="25">
        <v>1936</v>
      </c>
      <c r="G13" s="25">
        <v>1938</v>
      </c>
      <c r="H13" s="25">
        <v>1940</v>
      </c>
      <c r="I13" s="25">
        <v>1942</v>
      </c>
      <c r="J13" s="25">
        <v>1944</v>
      </c>
      <c r="K13" s="25">
        <v>1946</v>
      </c>
      <c r="L13" s="25">
        <v>1948</v>
      </c>
      <c r="M13" s="26">
        <v>1950</v>
      </c>
    </row>
    <row r="14" spans="1:13" ht="11.25">
      <c r="A14" s="18" t="s">
        <v>14</v>
      </c>
      <c r="B14" s="3">
        <f>B4/B$11*100</f>
        <v>1.7397295844869998</v>
      </c>
      <c r="C14" s="3">
        <f aca="true" t="shared" si="0" ref="C14:M14">C4/C$11*100</f>
        <v>1.9033400023858635</v>
      </c>
      <c r="D14" s="3">
        <f t="shared" si="0"/>
        <v>2.2281960488219825</v>
      </c>
      <c r="E14" s="3">
        <f t="shared" si="0"/>
        <v>2.3454904131865026</v>
      </c>
      <c r="F14" s="3">
        <f t="shared" si="0"/>
        <v>2.415192154982587</v>
      </c>
      <c r="G14" s="3">
        <f t="shared" si="0"/>
        <v>2.3978618378575027</v>
      </c>
      <c r="H14" s="3">
        <f t="shared" si="0"/>
        <v>2.510154286886955</v>
      </c>
      <c r="I14" s="3">
        <f t="shared" si="0"/>
        <v>2.342727198211615</v>
      </c>
      <c r="J14" s="3">
        <f t="shared" si="0"/>
        <v>2.2440089490938284</v>
      </c>
      <c r="K14" s="3">
        <f t="shared" si="0"/>
        <v>2.5871921362228223</v>
      </c>
      <c r="L14" s="3">
        <f t="shared" si="0"/>
        <v>2.6837279121276434</v>
      </c>
      <c r="M14" s="3">
        <f t="shared" si="0"/>
        <v>2.466350399296023</v>
      </c>
    </row>
    <row r="15" spans="1:13" ht="11.25">
      <c r="A15" s="19" t="s">
        <v>11</v>
      </c>
      <c r="B15" s="3">
        <f aca="true" t="shared" si="1" ref="B15:M21">B5/B$11*100</f>
        <v>2.6035327593504927</v>
      </c>
      <c r="C15" s="3">
        <f t="shared" si="1"/>
        <v>2.4482393259408863</v>
      </c>
      <c r="D15" s="3">
        <f t="shared" si="1"/>
        <v>2.8615935445357508</v>
      </c>
      <c r="E15" s="3">
        <f t="shared" si="1"/>
        <v>2.887204116826149</v>
      </c>
      <c r="F15" s="3">
        <f t="shared" si="1"/>
        <v>2.9151886373427254</v>
      </c>
      <c r="G15" s="3">
        <f t="shared" si="1"/>
        <v>3.4804998968211454</v>
      </c>
      <c r="H15" s="3">
        <f t="shared" si="1"/>
        <v>3.4081306148040094</v>
      </c>
      <c r="I15" s="3">
        <f t="shared" si="1"/>
        <v>3.836220013712078</v>
      </c>
      <c r="J15" s="3">
        <f t="shared" si="1"/>
        <v>3.6079362395462873</v>
      </c>
      <c r="K15" s="3">
        <f t="shared" si="1"/>
        <v>3.774615136251386</v>
      </c>
      <c r="L15" s="3">
        <f t="shared" si="1"/>
        <v>3.725705153768407</v>
      </c>
      <c r="M15" s="3">
        <f t="shared" si="1"/>
        <v>3.569007238796428</v>
      </c>
    </row>
    <row r="16" spans="1:13" ht="11.25">
      <c r="A16" s="20" t="s">
        <v>78</v>
      </c>
      <c r="B16" s="3">
        <f t="shared" si="1"/>
        <v>1.879280584216628</v>
      </c>
      <c r="C16" s="3">
        <f t="shared" si="1"/>
        <v>2.2050431566234057</v>
      </c>
      <c r="D16" s="3">
        <f t="shared" si="1"/>
        <v>2.011312672634104</v>
      </c>
      <c r="E16" s="3">
        <f t="shared" si="1"/>
        <v>2.2662814768930444</v>
      </c>
      <c r="F16" s="3">
        <f t="shared" si="1"/>
        <v>2.3244394683261116</v>
      </c>
      <c r="G16" s="3">
        <f t="shared" si="1"/>
        <v>2.3750636848327766</v>
      </c>
      <c r="H16" s="3">
        <f t="shared" si="1"/>
        <v>2.3444541127672163</v>
      </c>
      <c r="I16" s="3">
        <f t="shared" si="1"/>
        <v>2.2405405152935978</v>
      </c>
      <c r="J16" s="3">
        <f t="shared" si="1"/>
        <v>4.3900039946603275</v>
      </c>
      <c r="K16" s="3">
        <f t="shared" si="1"/>
        <v>10.014260035699108</v>
      </c>
      <c r="L16" s="3">
        <f t="shared" si="1"/>
        <v>13.622595699530576</v>
      </c>
      <c r="M16" s="3">
        <f t="shared" si="1"/>
        <v>14.21225180665449</v>
      </c>
    </row>
    <row r="17" spans="1:13" ht="11.25">
      <c r="A17" s="20" t="s">
        <v>1</v>
      </c>
      <c r="B17" s="3">
        <f t="shared" si="1"/>
        <v>43.849570487698095</v>
      </c>
      <c r="C17" s="3">
        <f t="shared" si="1"/>
        <v>53.437218848998604</v>
      </c>
      <c r="D17" s="3">
        <f t="shared" si="1"/>
        <v>55.800442304021125</v>
      </c>
      <c r="E17" s="3">
        <f t="shared" si="1"/>
        <v>55.84070864287429</v>
      </c>
      <c r="F17" s="3">
        <f t="shared" si="1"/>
        <v>55.91195200907549</v>
      </c>
      <c r="G17" s="3">
        <f t="shared" si="1"/>
        <v>56.521919258741995</v>
      </c>
      <c r="H17" s="3">
        <f t="shared" si="1"/>
        <v>55.15587030462592</v>
      </c>
      <c r="I17" s="3">
        <f t="shared" si="1"/>
        <v>55.00575415174516</v>
      </c>
      <c r="J17" s="3">
        <f t="shared" si="1"/>
        <v>54.885767098650525</v>
      </c>
      <c r="K17" s="3">
        <f t="shared" si="1"/>
        <v>50.11099160734832</v>
      </c>
      <c r="L17" s="3">
        <f t="shared" si="1"/>
        <v>48.25364378944567</v>
      </c>
      <c r="M17" s="3">
        <f t="shared" si="1"/>
        <v>49.47622601305149</v>
      </c>
    </row>
    <row r="18" spans="1:13" ht="11.25">
      <c r="A18" s="20" t="s">
        <v>79</v>
      </c>
      <c r="B18" s="3">
        <f t="shared" si="1"/>
        <v>21.392329380403787</v>
      </c>
      <c r="C18" s="3">
        <f t="shared" si="1"/>
        <v>14.184095105041203</v>
      </c>
      <c r="D18" s="3">
        <f t="shared" si="1"/>
        <v>12.500215198537717</v>
      </c>
      <c r="E18" s="3">
        <f t="shared" si="1"/>
        <v>11.423435695030038</v>
      </c>
      <c r="F18" s="3">
        <f t="shared" si="1"/>
        <v>10.634344775277366</v>
      </c>
      <c r="G18" s="3">
        <f t="shared" si="1"/>
        <v>10.301155732830146</v>
      </c>
      <c r="H18" s="3">
        <f t="shared" si="1"/>
        <v>11.819901538983956</v>
      </c>
      <c r="I18" s="3">
        <f t="shared" si="1"/>
        <v>12.49978455645404</v>
      </c>
      <c r="J18" s="3">
        <f t="shared" si="1"/>
        <v>13.187848345999884</v>
      </c>
      <c r="K18" s="3">
        <f t="shared" si="1"/>
        <v>13.57459294069154</v>
      </c>
      <c r="L18" s="3">
        <f t="shared" si="1"/>
        <v>13.906133003374425</v>
      </c>
      <c r="M18" s="3">
        <f t="shared" si="1"/>
        <v>14.671602297910677</v>
      </c>
    </row>
    <row r="19" spans="1:13" ht="11.25">
      <c r="A19" s="20" t="s">
        <v>2</v>
      </c>
      <c r="B19" s="3">
        <f t="shared" si="1"/>
        <v>22.76257268326035</v>
      </c>
      <c r="C19" s="3">
        <f t="shared" si="1"/>
        <v>21.29658932836569</v>
      </c>
      <c r="D19" s="3">
        <f t="shared" si="1"/>
        <v>20.369923247409677</v>
      </c>
      <c r="E19" s="3">
        <f t="shared" si="1"/>
        <v>21.60270680675242</v>
      </c>
      <c r="F19" s="3">
        <f t="shared" si="1"/>
        <v>22.064118134770318</v>
      </c>
      <c r="G19" s="3">
        <f t="shared" si="1"/>
        <v>21.465253151373727</v>
      </c>
      <c r="H19" s="3">
        <f t="shared" si="1"/>
        <v>21.267472226004223</v>
      </c>
      <c r="I19" s="3">
        <f t="shared" si="1"/>
        <v>20.547687096766982</v>
      </c>
      <c r="J19" s="3">
        <f t="shared" si="1"/>
        <v>18.634733285241044</v>
      </c>
      <c r="K19" s="3">
        <f t="shared" si="1"/>
        <v>17.132026141367017</v>
      </c>
      <c r="L19" s="3">
        <f t="shared" si="1"/>
        <v>15.520751742677499</v>
      </c>
      <c r="M19" s="3">
        <f t="shared" si="1"/>
        <v>14.814195742362188</v>
      </c>
    </row>
    <row r="20" spans="1:13" ht="11.25">
      <c r="A20" s="21" t="s">
        <v>15</v>
      </c>
      <c r="B20" s="5">
        <f t="shared" si="1"/>
        <v>5.7729845205836465</v>
      </c>
      <c r="C20" s="5">
        <f t="shared" si="1"/>
        <v>4.525474232644358</v>
      </c>
      <c r="D20" s="5">
        <f t="shared" si="1"/>
        <v>4.2283169840396315</v>
      </c>
      <c r="E20" s="5">
        <f t="shared" si="1"/>
        <v>3.634172848437552</v>
      </c>
      <c r="F20" s="5">
        <f t="shared" si="1"/>
        <v>3.734764820225415</v>
      </c>
      <c r="G20" s="5">
        <f t="shared" si="1"/>
        <v>3.4582464375426953</v>
      </c>
      <c r="H20" s="5">
        <f t="shared" si="1"/>
        <v>3.494016915927739</v>
      </c>
      <c r="I20" s="5">
        <f t="shared" si="1"/>
        <v>3.5272864678165505</v>
      </c>
      <c r="J20" s="5">
        <f t="shared" si="1"/>
        <v>3.0497020868081153</v>
      </c>
      <c r="K20" s="5">
        <f t="shared" si="1"/>
        <v>2.8063220024198134</v>
      </c>
      <c r="L20" s="5">
        <f t="shared" si="1"/>
        <v>2.2874426990757897</v>
      </c>
      <c r="M20" s="5">
        <f t="shared" si="1"/>
        <v>0.7903665019286962</v>
      </c>
    </row>
    <row r="21" spans="1:13" ht="11.25">
      <c r="A21" s="17"/>
      <c r="B21" s="1">
        <f t="shared" si="1"/>
        <v>100</v>
      </c>
      <c r="C21" s="1">
        <f t="shared" si="1"/>
        <v>100</v>
      </c>
      <c r="D21" s="1">
        <f t="shared" si="1"/>
        <v>100</v>
      </c>
      <c r="E21" s="1">
        <f t="shared" si="1"/>
        <v>100</v>
      </c>
      <c r="F21" s="1">
        <f t="shared" si="1"/>
        <v>100</v>
      </c>
      <c r="G21" s="1">
        <f t="shared" si="1"/>
        <v>100</v>
      </c>
      <c r="H21" s="1">
        <f t="shared" si="1"/>
        <v>100</v>
      </c>
      <c r="I21" s="1">
        <f t="shared" si="1"/>
        <v>100</v>
      </c>
      <c r="J21" s="1">
        <f t="shared" si="1"/>
        <v>100</v>
      </c>
      <c r="K21" s="1">
        <f t="shared" si="1"/>
        <v>100</v>
      </c>
      <c r="L21" s="1">
        <f t="shared" si="1"/>
        <v>100</v>
      </c>
      <c r="M21" s="1">
        <f t="shared" si="1"/>
        <v>100</v>
      </c>
    </row>
    <row r="23" ht="11.25">
      <c r="A23" s="27"/>
    </row>
    <row r="25" spans="1:8" ht="69" customHeight="1">
      <c r="A25" s="146" t="s">
        <v>110</v>
      </c>
      <c r="B25" s="146"/>
      <c r="C25" s="146"/>
      <c r="D25" s="146"/>
      <c r="E25" s="146"/>
      <c r="F25" s="146"/>
      <c r="G25" s="146"/>
      <c r="H25" s="146"/>
    </row>
  </sheetData>
  <sheetProtection/>
  <mergeCells count="4">
    <mergeCell ref="A1:H1"/>
    <mergeCell ref="I2:O2"/>
    <mergeCell ref="A12:H12"/>
    <mergeCell ref="A25:H2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Senghor Hady</dc:creator>
  <cp:keywords/>
  <dc:description/>
  <cp:lastModifiedBy>Mathilde D</cp:lastModifiedBy>
  <dcterms:created xsi:type="dcterms:W3CDTF">2015-01-21T13:07:13Z</dcterms:created>
  <dcterms:modified xsi:type="dcterms:W3CDTF">2020-06-10T07:46:22Z</dcterms:modified>
  <cp:category/>
  <cp:version/>
  <cp:contentType/>
  <cp:contentStatus/>
</cp:coreProperties>
</file>