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worksheets/sheet37.xml" ContentType="application/vnd.openxmlformats-officedocument.spreadsheetml.worksheet+xml"/>
  <Override PartName="/xl/drawings/drawing34.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drawings/drawing35.xml" ContentType="application/vnd.openxmlformats-officedocument.drawing+xml"/>
  <Override PartName="/xl/worksheets/sheet40.xml" ContentType="application/vnd.openxmlformats-officedocument.spreadsheetml.worksheet+xml"/>
  <Override PartName="/xl/drawings/drawing3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580" windowHeight="8085" activeTab="0"/>
  </bookViews>
  <sheets>
    <sheet name="Infections_nosocomiales_T01" sheetId="1" r:id="rId1"/>
    <sheet name="Infections_nosocomiales_G01 " sheetId="2" r:id="rId2"/>
    <sheet name="Maternités_structure_T01" sheetId="3" r:id="rId3"/>
    <sheet name="Maternités_structure_G01" sheetId="4" r:id="rId4"/>
    <sheet name="Maternités_structure_G02" sheetId="5" r:id="rId5"/>
    <sheet name="Naissances_carac_acc_G01" sheetId="6" r:id="rId6"/>
    <sheet name="Naissances_carac_acc_T01" sheetId="7" r:id="rId7"/>
    <sheet name="Naissances_carac_acc_T02" sheetId="8" r:id="rId8"/>
    <sheet name="Médecine_urgence_T01" sheetId="9" r:id="rId9"/>
    <sheet name="Médecine_urgence_T02" sheetId="10" r:id="rId10"/>
    <sheet name="Médecine_urgence_G01" sheetId="11" r:id="rId11"/>
    <sheet name="Offre_hospi_psy_T01" sheetId="12" r:id="rId12"/>
    <sheet name="Offre_hospi_psy_C01" sheetId="13" r:id="rId13"/>
    <sheet name="Hospit_ss_consentement_T01" sheetId="14" r:id="rId14"/>
    <sheet name="Hospit_ss_consentement_C01" sheetId="15" r:id="rId15"/>
    <sheet name="Hospit_ss_consentement_C02" sheetId="16" r:id="rId16"/>
    <sheet name="Structures_HAD_T01" sheetId="17" r:id="rId17"/>
    <sheet name="Structures_HAD_T02" sheetId="18" r:id="rId18"/>
    <sheet name="Patientèle_HAD_G01" sheetId="19" r:id="rId19"/>
    <sheet name="Patientèle_HAD_T01" sheetId="20" r:id="rId20"/>
    <sheet name="Patientèle_HAD_T01_bis" sheetId="21" r:id="rId21"/>
    <sheet name="Patientèle_HAD_G01bis" sheetId="22" r:id="rId22"/>
    <sheet name="Patientèle_HAD_trajectoires G02" sheetId="23" r:id="rId23"/>
    <sheet name="Structures_SSR_T01" sheetId="24" r:id="rId24"/>
    <sheet name="Structures_SSR_C01" sheetId="25" r:id="rId25"/>
    <sheet name="Structures_SSR_C02ab" sheetId="26" r:id="rId26"/>
    <sheet name="Patientèle_SSR_T01" sheetId="27" r:id="rId27"/>
    <sheet name="Patientèle_SSR_G01_Données" sheetId="28" r:id="rId28"/>
    <sheet name="Patientèle_SSR_G02_Données" sheetId="29" r:id="rId29"/>
    <sheet name="Patientèle_SSR_G03_données" sheetId="30" r:id="rId30"/>
    <sheet name="Soins_palliatifs_T01" sheetId="31" r:id="rId31"/>
    <sheet name="Soins_palliatifs_T02" sheetId="32" r:id="rId32"/>
    <sheet name="IVG_08_C01" sheetId="33" r:id="rId33"/>
    <sheet name="IVG_08_C02" sheetId="34" r:id="rId34"/>
    <sheet name="IVG_08_G01 " sheetId="35" r:id="rId35"/>
    <sheet name="IVG_08_G01bis" sheetId="36" r:id="rId36"/>
    <sheet name="IVG_08_G02" sheetId="37" r:id="rId37"/>
    <sheet name="IVG_08_G02bis" sheetId="38" r:id="rId38"/>
    <sheet name="Médicaments_G01" sheetId="39" r:id="rId39"/>
    <sheet name="Médicaments_G02" sheetId="40" r:id="rId40"/>
  </sheets>
  <definedNames>
    <definedName name="carte">'Offre_hospi_psy_C01'!#REF!</definedName>
    <definedName name="carte3">'Offre_hospi_psy_C01'!#REF!,'Offre_hospi_psy_C01'!#REF!</definedName>
    <definedName name="carto">'Offre_hospi_psy_C01'!#REF!</definedName>
    <definedName name="pubpriv">'Offre_hospi_psy_C01'!#REF!</definedName>
    <definedName name="total_patient_etab07">#REF!</definedName>
    <definedName name="_xlnm.Print_Area" localSheetId="14">'Hospit_ss_consentement_C01'!$A$1:$K$110</definedName>
    <definedName name="_xlnm.Print_Area" localSheetId="15">'Hospit_ss_consentement_C02'!$A$1:$G$110</definedName>
    <definedName name="_xlnm.Print_Area" localSheetId="13">'Hospit_ss_consentement_T01'!$A$1:$J$14</definedName>
    <definedName name="_xlnm.Print_Area" localSheetId="1">'Infections_nosocomiales_G01 '!$A$1:$J$41</definedName>
    <definedName name="_xlnm.Print_Area" localSheetId="0">'Infections_nosocomiales_T01'!$B$1:$J$19</definedName>
    <definedName name="_xlnm.Print_Area" localSheetId="34">'IVG_08_G01 '!$A$1:$N$27</definedName>
    <definedName name="_xlnm.Print_Area" localSheetId="35">'IVG_08_G01bis'!$A$1:$M$34</definedName>
    <definedName name="_xlnm.Print_Area" localSheetId="36">'IVG_08_G02'!$A$1:$J$5</definedName>
    <definedName name="_xlnm.Print_Area" localSheetId="37">'IVG_08_G02bis'!$A$1:$P$35</definedName>
    <definedName name="_xlnm.Print_Area" localSheetId="3">'Maternités_structure_G01'!$A$1:$O$74</definedName>
    <definedName name="_xlnm.Print_Area" localSheetId="4">'Maternités_structure_G02'!$B$1:$H$36</definedName>
    <definedName name="_xlnm.Print_Area" localSheetId="2">'Maternités_structure_T01'!$A$1:$K$17</definedName>
    <definedName name="_xlnm.Print_Area" localSheetId="10">'Médecine_urgence_G01'!$A$1:$P$29</definedName>
    <definedName name="_xlnm.Print_Area" localSheetId="8">'Médecine_urgence_T01'!$A$1:$G$18</definedName>
    <definedName name="_xlnm.Print_Area" localSheetId="9">'Médecine_urgence_T02'!$A$1:$J$11</definedName>
    <definedName name="_xlnm.Print_Area" localSheetId="38">'Médicaments_G01'!$A$1:$K$43</definedName>
    <definedName name="_xlnm.Print_Area" localSheetId="39">'Médicaments_G02'!$A$1:$D$30</definedName>
    <definedName name="_xlnm.Print_Area" localSheetId="5">'Naissances_carac_acc_G01'!$A$1:$G$39</definedName>
    <definedName name="_xlnm.Print_Area" localSheetId="6">'Naissances_carac_acc_T01'!$A$1:$H$24</definedName>
    <definedName name="_xlnm.Print_Area" localSheetId="7">'Naissances_carac_acc_T02'!$A$1:$H$12</definedName>
    <definedName name="_xlnm.Print_Area" localSheetId="12">'Offre_hospi_psy_C01'!$A$1:$E$32</definedName>
    <definedName name="_xlnm.Print_Area" localSheetId="11">'Offre_hospi_psy_T01'!$A$1:$J$2</definedName>
    <definedName name="_xlnm.Print_Area" localSheetId="18">'Patientèle_HAD_G01'!$B:$H</definedName>
    <definedName name="_xlnm.Print_Area" localSheetId="21">'Patientèle_HAD_G01bis'!$B$3:$E$7</definedName>
    <definedName name="_xlnm.Print_Area" localSheetId="19">'Patientèle_HAD_T01'!$B$3:$F$15</definedName>
    <definedName name="_xlnm.Print_Area" localSheetId="20">'Patientèle_HAD_T01_bis'!$B$1:$F$32</definedName>
    <definedName name="_xlnm.Print_Area" localSheetId="22">'Patientèle_HAD_trajectoires G02'!#REF!</definedName>
    <definedName name="_xlnm.Print_Area" localSheetId="27">'Patientèle_SSR_G01_Données'!$A$1:$D$19</definedName>
    <definedName name="_xlnm.Print_Area" localSheetId="29">'Patientèle_SSR_G03_données'!$A$1:$H$17</definedName>
    <definedName name="_xlnm.Print_Area" localSheetId="26">'Patientèle_SSR_T01'!$A$1:$F$30</definedName>
    <definedName name="_xlnm.Print_Area" localSheetId="30">'Soins_palliatifs_T01'!$A$1:$F$1</definedName>
    <definedName name="_xlnm.Print_Area" localSheetId="31">'Soins_palliatifs_T02'!$A$1:$H$39</definedName>
    <definedName name="_xlnm.Print_Area" localSheetId="16">'Structures_HAD_T01'!$B$1:$E$16</definedName>
    <definedName name="_xlnm.Print_Area" localSheetId="17">'Structures_HAD_T02'!$B$1:$D$15</definedName>
    <definedName name="_xlnm.Print_Area" localSheetId="24">'Structures_SSR_C01'!$A$1:$J$35</definedName>
    <definedName name="_xlnm.Print_Area" localSheetId="25">'Structures_SSR_C02ab'!$A$1:$E$34</definedName>
    <definedName name="_xlnm.Print_Area" localSheetId="23">'Structures_SSR_T01'!$A$1:$G$29</definedName>
  </definedNames>
  <calcPr fullCalcOnLoad="1"/>
</workbook>
</file>

<file path=xl/sharedStrings.xml><?xml version="1.0" encoding="utf-8"?>
<sst xmlns="http://schemas.openxmlformats.org/spreadsheetml/2006/main" count="994" uniqueCount="605">
  <si>
    <t>Total</t>
  </si>
  <si>
    <t>F</t>
  </si>
  <si>
    <t>E</t>
  </si>
  <si>
    <t>D</t>
  </si>
  <si>
    <t>C</t>
  </si>
  <si>
    <t>B</t>
  </si>
  <si>
    <t>A</t>
  </si>
  <si>
    <r>
      <t>% A + B</t>
    </r>
    <r>
      <rPr>
        <b/>
        <vertAlign val="superscript"/>
        <sz val="8"/>
        <rFont val="Arial"/>
        <family val="2"/>
      </rPr>
      <t>1</t>
    </r>
  </si>
  <si>
    <r>
      <t xml:space="preserve"> % A + B</t>
    </r>
    <r>
      <rPr>
        <b/>
        <vertAlign val="superscript"/>
        <sz val="8"/>
        <rFont val="Arial"/>
        <family val="2"/>
      </rPr>
      <t>1</t>
    </r>
  </si>
  <si>
    <t>Classe de performance</t>
  </si>
  <si>
    <t>Année</t>
  </si>
  <si>
    <r>
      <t>Autres</t>
    </r>
    <r>
      <rPr>
        <vertAlign val="superscript"/>
        <sz val="8"/>
        <rFont val="Arial"/>
        <family val="2"/>
      </rPr>
      <t>3</t>
    </r>
  </si>
  <si>
    <t>2007</t>
  </si>
  <si>
    <t>2008</t>
  </si>
  <si>
    <t>Score agrégé 2009</t>
  </si>
  <si>
    <t>ICALIN 2009</t>
  </si>
  <si>
    <t>ICATB 2009</t>
  </si>
  <si>
    <t>ICSHA 2009</t>
  </si>
  <si>
    <t>2009</t>
  </si>
  <si>
    <r>
      <t>Nombre d'éts. non concernés</t>
    </r>
    <r>
      <rPr>
        <b/>
        <vertAlign val="superscript"/>
        <sz val="8"/>
        <rFont val="Arial"/>
        <family val="2"/>
      </rPr>
      <t>2</t>
    </r>
  </si>
  <si>
    <t>Centres hospitaliers régionaux/universitaires (CHR/CHU)</t>
  </si>
  <si>
    <t>Centres hospitaliers généraux (CH)</t>
  </si>
  <si>
    <t>Établissements de lutte contre les maladies mentales</t>
  </si>
  <si>
    <t>Hôpitaux locaux</t>
  </si>
  <si>
    <t>Établissements privés MCO</t>
  </si>
  <si>
    <t>Établissements de soins de suite et de réadaptation</t>
  </si>
  <si>
    <t>Centres de lutte contre le cancer (CLCC)</t>
  </si>
  <si>
    <t>Nombre 
d'établissements</t>
  </si>
  <si>
    <t>Catégories 
d'établissements</t>
  </si>
  <si>
    <t>Tableau - Indicateurs du tableau de bord des infections nosocomiales : répartition des établissements par classe de performance</t>
  </si>
  <si>
    <t>Nombre d'éts. non concernés²</t>
  </si>
  <si>
    <t>Graphique - Évolution d'ICALIN entre 2004 et 2009</t>
  </si>
  <si>
    <t>Niveau de spécialisation</t>
  </si>
  <si>
    <t>Niveau 1</t>
  </si>
  <si>
    <t>Niveau 2</t>
  </si>
  <si>
    <t>Niveau 3</t>
  </si>
  <si>
    <t xml:space="preserve">Nombre d’établissements </t>
  </si>
  <si>
    <t>Nombre d’accouchements</t>
  </si>
  <si>
    <t>Part d’accouchements</t>
  </si>
  <si>
    <t>Nombre d’établissements</t>
  </si>
  <si>
    <t>Nombre de naissances vivantes</t>
  </si>
  <si>
    <t xml:space="preserve">1975 </t>
  </si>
  <si>
    <t xml:space="preserve">1976 </t>
  </si>
  <si>
    <t xml:space="preserve">1977 </t>
  </si>
  <si>
    <t xml:space="preserve">1978 </t>
  </si>
  <si>
    <t xml:space="preserve">1979 </t>
  </si>
  <si>
    <t xml:space="preserve">1980 </t>
  </si>
  <si>
    <t xml:space="preserve">1981 </t>
  </si>
  <si>
    <t xml:space="preserve">1982 </t>
  </si>
  <si>
    <t xml:space="preserve">1983 </t>
  </si>
  <si>
    <t xml:space="preserve">1984 </t>
  </si>
  <si>
    <t xml:space="preserve">1985 </t>
  </si>
  <si>
    <t xml:space="preserve">1986 </t>
  </si>
  <si>
    <t xml:space="preserve">1987 </t>
  </si>
  <si>
    <t xml:space="preserve">1988 </t>
  </si>
  <si>
    <t xml:space="preserve">1989 </t>
  </si>
  <si>
    <t xml:space="preserve">1990 </t>
  </si>
  <si>
    <t xml:space="preserve">1991 </t>
  </si>
  <si>
    <t xml:space="preserve">1992 </t>
  </si>
  <si>
    <t xml:space="preserve">1993 </t>
  </si>
  <si>
    <t xml:space="preserve">1994 </t>
  </si>
  <si>
    <t xml:space="preserve">1995 </t>
  </si>
  <si>
    <t xml:space="preserve">1996 </t>
  </si>
  <si>
    <t xml:space="preserve">1997 </t>
  </si>
  <si>
    <t xml:space="preserve">1998 </t>
  </si>
  <si>
    <t xml:space="preserve">1999 </t>
  </si>
  <si>
    <t xml:space="preserve">2000 </t>
  </si>
  <si>
    <t xml:space="preserve">2001 </t>
  </si>
  <si>
    <t xml:space="preserve">2002 </t>
  </si>
  <si>
    <t xml:space="preserve">2003 </t>
  </si>
  <si>
    <t xml:space="preserve">2004 </t>
  </si>
  <si>
    <t xml:space="preserve">2005 </t>
  </si>
  <si>
    <t>2006</t>
  </si>
  <si>
    <t>2008 (p)</t>
  </si>
  <si>
    <t>2009 (p)</t>
  </si>
  <si>
    <t>Champ : France métropolitaine.</t>
  </si>
  <si>
    <t>Nombre d'accouchements</t>
  </si>
  <si>
    <t>Moins de 300</t>
  </si>
  <si>
    <t>300 à 999</t>
  </si>
  <si>
    <t>1 000 à 1 499</t>
  </si>
  <si>
    <t>Plus de 1 500</t>
  </si>
  <si>
    <t>Tableau - Répartition des accouchements selon le type de la maternité d’accueil en 1996, 2003 et 2009</t>
  </si>
  <si>
    <t>Graphique 1 - Évolution du nombre des naissances vivantes et des maternités de 1975 à 2009</t>
  </si>
  <si>
    <t>Graphique 2 - Répartition des maternités selon leur nombre annuel d'accouchements en 1996, 2003 et 2009</t>
  </si>
  <si>
    <t>Répartition des…</t>
  </si>
  <si>
    <t>Enfants de moins
de 2 500 grammes</t>
  </si>
  <si>
    <t>Prématurés</t>
  </si>
  <si>
    <t>Césariennes</t>
  </si>
  <si>
    <t>Naissances multiples</t>
  </si>
  <si>
    <t>Accouchements</t>
  </si>
  <si>
    <t>Maternités</t>
  </si>
  <si>
    <t>Niveau de maternité</t>
  </si>
  <si>
    <t>Ensemble des accouchements</t>
  </si>
  <si>
    <t>Taux de césariennes</t>
  </si>
  <si>
    <t>Type 1</t>
  </si>
  <si>
    <t>Type 2</t>
  </si>
  <si>
    <t>Type 3</t>
  </si>
  <si>
    <t>Ensemble</t>
  </si>
  <si>
    <t>Accouchements sans césarienne</t>
  </si>
  <si>
    <t>Taux de péridurales</t>
  </si>
  <si>
    <t>Accouchements avec césarienne</t>
  </si>
  <si>
    <t>Taux de rachianesthésies</t>
  </si>
  <si>
    <t>Établissements
publics</t>
  </si>
  <si>
    <t>Établissements privés
à but non lucratif</t>
  </si>
  <si>
    <t>Établissements privés
à but lucratif</t>
  </si>
  <si>
    <t>Ensemble des
établissements</t>
  </si>
  <si>
    <t>Accouchements par voie basse</t>
  </si>
  <si>
    <t>Accouchements par césarienne</t>
  </si>
  <si>
    <t>Graphique - Caractéristiques de l'activité par type de maternité en 2009 (en %)</t>
  </si>
  <si>
    <t>Tableau 1 - Évolution des taux de césariennes et de péridurales ou rachianesthésies par type de maternité (en %)</t>
  </si>
  <si>
    <t>Tableau 2 - Évolution de la durée des séjours pour accouchement selon le statut de l'établissement et le mode d'accouchement (en jours)</t>
  </si>
  <si>
    <t xml:space="preserve">Établissements </t>
  </si>
  <si>
    <t>Publics</t>
  </si>
  <si>
    <t>Privés à but
non lucratif</t>
  </si>
  <si>
    <t>Privés à but
lucratif</t>
  </si>
  <si>
    <t xml:space="preserve">Ensemble </t>
  </si>
  <si>
    <t>Structure des urgences</t>
  </si>
  <si>
    <t>structure générale</t>
  </si>
  <si>
    <t>structure générale et pédiatrique</t>
  </si>
  <si>
    <t>structure pédiatrique</t>
  </si>
  <si>
    <t>SMUR</t>
  </si>
  <si>
    <t>SMUR général</t>
  </si>
  <si>
    <t>SMUR général et pédiatrique</t>
  </si>
  <si>
    <t>SMUR pédiatrique</t>
  </si>
  <si>
    <t>SAMU</t>
  </si>
  <si>
    <t>Évolution 2008-2009</t>
  </si>
  <si>
    <t>Structure générale</t>
  </si>
  <si>
    <t>Structure générale et pédiatrique</t>
  </si>
  <si>
    <t>-</t>
  </si>
  <si>
    <t>Structure pédiatrique</t>
  </si>
  <si>
    <t>Base 100 en 1996</t>
  </si>
  <si>
    <t>Tableau 1 - Nombre de services d'urgences en 2009 selon le statut et l'autorisation</t>
  </si>
  <si>
    <t>Tableau 2 - Nombre de passages aux urgences en 2009 selon le statut et l'autorisation</t>
  </si>
  <si>
    <t>Graphique - Évolution du nombre annuel de passages aux urgences depuis 1996</t>
  </si>
  <si>
    <t>Carte - Nombre de journées de prise en charge à temps complet ou partiel en psychiatrie pour 1 000 habitants</t>
  </si>
  <si>
    <t>Région</t>
  </si>
  <si>
    <t>Nombre de journées de prise en charge à temps complet ou partiel pour 1 000 habitants</t>
  </si>
  <si>
    <t>11</t>
  </si>
  <si>
    <t>21</t>
  </si>
  <si>
    <t>22</t>
  </si>
  <si>
    <t>23</t>
  </si>
  <si>
    <t>24</t>
  </si>
  <si>
    <t>25</t>
  </si>
  <si>
    <t>26</t>
  </si>
  <si>
    <t>31</t>
  </si>
  <si>
    <t>41</t>
  </si>
  <si>
    <t>42</t>
  </si>
  <si>
    <t>43</t>
  </si>
  <si>
    <t>52</t>
  </si>
  <si>
    <t>53</t>
  </si>
  <si>
    <t>54</t>
  </si>
  <si>
    <t>72</t>
  </si>
  <si>
    <t>73</t>
  </si>
  <si>
    <t>74</t>
  </si>
  <si>
    <t>82</t>
  </si>
  <si>
    <t>83</t>
  </si>
  <si>
    <t>91</t>
  </si>
  <si>
    <t>93</t>
  </si>
  <si>
    <t>94</t>
  </si>
  <si>
    <t>Tableau - Capacités et activité au 31 décembre 2009</t>
  </si>
  <si>
    <t>Psychiatrie générale</t>
  </si>
  <si>
    <t>Psychiatrie infanto-juvénile</t>
  </si>
  <si>
    <t>Établissements publics</t>
  </si>
  <si>
    <t>non lucratif</t>
  </si>
  <si>
    <t>lucratif</t>
  </si>
  <si>
    <t>Prises en charge à temps complet</t>
  </si>
  <si>
    <t>Hospitalisation à temps plein</t>
  </si>
  <si>
    <t>Nombre de lits</t>
  </si>
  <si>
    <t>Nombre de journées</t>
  </si>
  <si>
    <t>Placement familial thérapeutique</t>
  </si>
  <si>
    <t>Nombre de places</t>
  </si>
  <si>
    <t>Accueil en centre de postcure</t>
  </si>
  <si>
    <t>Accueil en appartement thérapeutique</t>
  </si>
  <si>
    <t>Hospitalisation à domicile</t>
  </si>
  <si>
    <t>Accueil en centre de crise</t>
  </si>
  <si>
    <t>Prises en charge à temps partiel</t>
  </si>
  <si>
    <t>Hôpital de jour</t>
  </si>
  <si>
    <t>Hôpital de nuit</t>
  </si>
  <si>
    <t>CATTP et ateliers thérapeutiques</t>
  </si>
  <si>
    <t>Nombre de structures</t>
  </si>
  <si>
    <t>Prises en charge en ambulatoire</t>
  </si>
  <si>
    <t>Nombre de structures de type CMP</t>
  </si>
  <si>
    <t>Nombre d'actes réalisés en CMP ou à l'extérieur</t>
  </si>
  <si>
    <t>Établissements privés
à but</t>
  </si>
  <si>
    <t>Hospitalisation d'office (HO)</t>
  </si>
  <si>
    <t>Hospitalisation 
à la demande d'un tiers (HDT)</t>
  </si>
  <si>
    <t>Hospitalisation sans consentement (HSC)</t>
  </si>
  <si>
    <t>Nombre d'entrées en hospitalisation 
complète en psychiatrie générale (H)</t>
  </si>
  <si>
    <t>HO/HSC</t>
  </si>
  <si>
    <t>HSC/H</t>
  </si>
  <si>
    <t xml:space="preserve">                 </t>
  </si>
  <si>
    <t>Département</t>
  </si>
  <si>
    <t>Taux</t>
  </si>
  <si>
    <t>Ain</t>
  </si>
  <si>
    <t>Aisne</t>
  </si>
  <si>
    <t>Allier</t>
  </si>
  <si>
    <t>Alpes-de-Haute-Provence</t>
  </si>
  <si>
    <t>Hautes-Alpes</t>
  </si>
  <si>
    <t>Alpes-Maritimes</t>
  </si>
  <si>
    <t>Ardêche</t>
  </si>
  <si>
    <t>Ardennes</t>
  </si>
  <si>
    <t>Ariège</t>
  </si>
  <si>
    <t>Aube</t>
  </si>
  <si>
    <t>Aude</t>
  </si>
  <si>
    <t>Aveyron</t>
  </si>
  <si>
    <t>Bouches-du-Rhône</t>
  </si>
  <si>
    <t>Calvados</t>
  </si>
  <si>
    <t>Cantal</t>
  </si>
  <si>
    <t>Charente</t>
  </si>
  <si>
    <t>Charente-Maritimes</t>
  </si>
  <si>
    <t>Cher</t>
  </si>
  <si>
    <t>Corrèze</t>
  </si>
  <si>
    <t>Corse-du-Sud</t>
  </si>
  <si>
    <t>Haute-Corse</t>
  </si>
  <si>
    <t>Côte-d'Or</t>
  </si>
  <si>
    <t>Côtes-d'Armor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</si>
  <si>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</si>
  <si>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</si>
  <si>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</si>
  <si>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</si>
  <si>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</si>
  <si>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</si>
  <si>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</si>
  <si>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</si>
  <si>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</si>
  <si>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</si>
  <si>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</si>
  <si>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</si>
  <si>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</si>
  <si>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</si>
  <si>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</si>
  <si>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</si>
  <si>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</si>
  <si>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</si>
  <si>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</si>
  <si>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</si>
  <si>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</si>
  <si>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</si>
  <si>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</si>
  <si>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</si>
  <si>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</si>
  <si>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</si>
  <si>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</si>
  <si>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</si>
  <si>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</si>
  <si>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</si>
  <si>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</si>
  <si>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</si>
  <si>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</si>
  <si>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</si>
  <si>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</si>
  <si>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</si>
  <si>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</si>
  <si>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</si>
  <si>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</si>
  <si>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</si>
  <si>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</si>
  <si>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</si>
  <si>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</si>
  <si>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</si>
  <si>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</si>
  <si>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</si>
  <si>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</si>
  <si>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</si>
  <si>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</si>
  <si>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</si>
  <si>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</si>
  <si>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</si>
  <si>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</si>
  <si>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</si>
  <si>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</si>
  <si>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</si>
  <si>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</si>
  <si>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</si>
  <si>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</si>
  <si>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</si>
  <si>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</si>
  <si>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</si>
  <si>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</si>
  <si>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</si>
  <si>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</si>
  <si>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</si>
  <si>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</si>
  <si>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Territoire-de-Belfort</t>
  </si>
  <si>
    <t>Essone</t>
  </si>
  <si>
    <t>Hauts-de-Seine</t>
  </si>
  <si>
    <t>Seine-St-Denis</t>
  </si>
  <si>
    <t>32 (i)</t>
  </si>
  <si>
    <t>Val-de-Marne</t>
  </si>
  <si>
    <t>Val-d'Oise</t>
  </si>
  <si>
    <t>Guadeloupe</t>
  </si>
  <si>
    <t>Martinique</t>
  </si>
  <si>
    <t>Guyane</t>
  </si>
  <si>
    <t>La Réunion</t>
  </si>
  <si>
    <t xml:space="preserve">                </t>
  </si>
  <si>
    <t>222 (i)</t>
  </si>
  <si>
    <t>Tableau - Évolution des mesures d'hospitalisation sans consentement de 1999 à 2009</t>
  </si>
  <si>
    <t>Carte 1 - Nombre de mesures d’hospitalisation sans consentement pour 100 hospitalisations complètes en psychiatrie générale en 2009</t>
  </si>
  <si>
    <t>Carte 2 - Nombre de mesures d’hospitalisation sans consentement pour 100 000 habitants de 20 ans ou plus en 2009</t>
  </si>
  <si>
    <t>Statut juridique des structures</t>
  </si>
  <si>
    <t>Places installées</t>
  </si>
  <si>
    <t>Activité en journées</t>
  </si>
  <si>
    <t>Secteur public :</t>
  </si>
  <si>
    <t>Centre hospitalier régional</t>
  </si>
  <si>
    <t>Centre hospitalier (et autres)</t>
  </si>
  <si>
    <t>Secteur privé à but non lucratif</t>
  </si>
  <si>
    <t>Centre de lutte contre le cancer</t>
  </si>
  <si>
    <t>Structure associative d'HAD</t>
  </si>
  <si>
    <t>Autres</t>
  </si>
  <si>
    <t>Secteur privé à but lucratif</t>
  </si>
  <si>
    <t>Sources : ATIH, PMSI-HAD 2009, SAE 2009, traitements DREES.</t>
  </si>
  <si>
    <t>Séjours</t>
  </si>
  <si>
    <t>Part des séjours mono-séquences (en %)</t>
  </si>
  <si>
    <t>Secteur privé à but non lucratif :</t>
  </si>
  <si>
    <t>Tableau 1 - Capacités et activité des structures d'HAD selon leur statut juridique</t>
  </si>
  <si>
    <t>Secteur public</t>
  </si>
  <si>
    <t>Tableau 2 - Répartition des séjours selon le statut juridique des structures d'HAD</t>
  </si>
  <si>
    <t>Classes d'âge</t>
  </si>
  <si>
    <t>Femmes</t>
  </si>
  <si>
    <t>Hommes</t>
  </si>
  <si>
    <t>Pourcentage</t>
  </si>
  <si>
    <t>0 - 1 an</t>
  </si>
  <si>
    <t>2 - 15 ans</t>
  </si>
  <si>
    <t>16 - 24 ans</t>
  </si>
  <si>
    <t>25 - 39 ans</t>
  </si>
  <si>
    <t>40 - 64 ans</t>
  </si>
  <si>
    <t>65 - 79 ans</t>
  </si>
  <si>
    <t>80 ans et plus</t>
  </si>
  <si>
    <t>Modes de prise en charge principaux regroupés*
prescrits à l'admission</t>
  </si>
  <si>
    <t>Journées</t>
  </si>
  <si>
    <t>Effectifs</t>
  </si>
  <si>
    <t xml:space="preserve">Périnatalité </t>
  </si>
  <si>
    <t>Soins palliatifs</t>
  </si>
  <si>
    <t>Soins techniques de cancérologie</t>
  </si>
  <si>
    <t>Pansements complexes et soins spécifiques (stomies compliquées)</t>
  </si>
  <si>
    <t>Assistance respiratoire ou nutritionnelle</t>
  </si>
  <si>
    <t>Traitement intraveineux</t>
  </si>
  <si>
    <t>Post-traitement chirurgical</t>
  </si>
  <si>
    <t>Autres motifs</t>
  </si>
  <si>
    <t>Soins de nursing lourds</t>
  </si>
  <si>
    <t>Rééducation-réadaptation-éducation</t>
  </si>
  <si>
    <t>Modes de prise en charge principaux
prescrits à l'admission</t>
  </si>
  <si>
    <t>Périnatalité* :</t>
  </si>
  <si>
    <t>Retour précoce à domicile après accouchement (RPDA)</t>
  </si>
  <si>
    <t>Prise en charge du nouveau-né</t>
  </si>
  <si>
    <t>Surveillance de grossesse à risque</t>
  </si>
  <si>
    <t>Soins techniques de cancérologie* :</t>
  </si>
  <si>
    <t>Chimiothérapie anti-cancéreuse</t>
  </si>
  <si>
    <t>Surveillance post-chimiothérapique</t>
  </si>
  <si>
    <t>Radiothérapie</t>
  </si>
  <si>
    <t>Assistance respiratoire ou nutritionnelle* :</t>
  </si>
  <si>
    <t>Nutrition parentérale</t>
  </si>
  <si>
    <t>Nutrition entérale</t>
  </si>
  <si>
    <t>Assistance respiratoire</t>
  </si>
  <si>
    <t>Rééducation-réadaptation-éducation* :</t>
  </si>
  <si>
    <t>Éducation du patient/de l'entourage</t>
  </si>
  <si>
    <t>Rééducation orthopédique</t>
  </si>
  <si>
    <t>Rééducation neurologique</t>
  </si>
  <si>
    <t>Autres motifs* :</t>
  </si>
  <si>
    <t>Autres traitements</t>
  </si>
  <si>
    <t>Prise en charge de la douleur</t>
  </si>
  <si>
    <t>Transfusion sanguine</t>
  </si>
  <si>
    <t>Surveillance d'aplasie</t>
  </si>
  <si>
    <t>* Agrégés selon un regroupement logique médical par rapport aux 23 modes de prises en charge existants dans le recueil.</t>
  </si>
  <si>
    <t>Dépendance globale</t>
  </si>
  <si>
    <t>Dépendance physique</t>
  </si>
  <si>
    <t>Dépendance relationnelle</t>
  </si>
  <si>
    <t>Autonomie complète</t>
  </si>
  <si>
    <t>Dépendance faible</t>
  </si>
  <si>
    <t>Dépendance moyenne</t>
  </si>
  <si>
    <t>Dépendance forte ou complète</t>
  </si>
  <si>
    <t>Note : Les niveaux de dépendance sont calculés sur le champ des séjours pour lesquels les variables "dépendance" sont renseignées, soit 93 % des séjours.</t>
  </si>
  <si>
    <t>Provenance</t>
  </si>
  <si>
    <t>Destination</t>
  </si>
  <si>
    <t xml:space="preserve">Effectifs </t>
  </si>
  <si>
    <t>%</t>
  </si>
  <si>
    <t>Domicile</t>
  </si>
  <si>
    <t>Etablissement</t>
  </si>
  <si>
    <t>Décès</t>
  </si>
  <si>
    <r>
      <t xml:space="preserve">Post-partum </t>
    </r>
    <r>
      <rPr>
        <sz val="8"/>
        <color indexed="8"/>
        <rFont val="Arial"/>
        <family val="0"/>
      </rPr>
      <t>pathologique</t>
    </r>
  </si>
  <si>
    <r>
      <t xml:space="preserve">Soins de </t>
    </r>
    <r>
      <rPr>
        <b/>
        <i/>
        <sz val="8"/>
        <color indexed="8"/>
        <rFont val="Arial"/>
        <family val="0"/>
      </rPr>
      <t>nursing</t>
    </r>
    <r>
      <rPr>
        <b/>
        <sz val="8"/>
        <color indexed="8"/>
        <rFont val="Arial"/>
        <family val="0"/>
      </rPr>
      <t xml:space="preserve"> lourds</t>
    </r>
  </si>
  <si>
    <t xml:space="preserve"> Graphique 1 - Répartition des séjours selon l'âge et le sexe des patients hospitalisés à domicile</t>
  </si>
  <si>
    <t>Tableau 1 - Répartition des séjours et des journées correspondantes classés selon les modes de prise en charge principaux regroupés prescrits à l'admission</t>
  </si>
  <si>
    <t>Tableau 1 bis - Répartition des séjours et des journées correspondantes classés selon les modes de prise en charge principaux prescrits à l'admission</t>
  </si>
  <si>
    <t>Graphique 1bis - Répartition des séjours selon le degré de dépendance globale, locomotrice et relationnelle du patient observé à l'admission (en %)</t>
  </si>
  <si>
    <t>Graphique 2 - Trajectoires de soins des patients ayant effectué un séjour en HAD en 2009</t>
  </si>
  <si>
    <t>Nombre d'établissements</t>
  </si>
  <si>
    <t>Capacités</t>
  </si>
  <si>
    <t>Activité PMSI</t>
  </si>
  <si>
    <t>Capacités (lits et places)</t>
  </si>
  <si>
    <t>Secteur privé à but lucratif :</t>
  </si>
  <si>
    <t xml:space="preserve">Code région </t>
  </si>
  <si>
    <t>Activité du secteur public</t>
  </si>
  <si>
    <t xml:space="preserve">Activité du secteur privé à but non lucratif </t>
  </si>
  <si>
    <t xml:space="preserve">Activité du secteur privé à but lucratif </t>
  </si>
  <si>
    <t>Ensemble région</t>
  </si>
  <si>
    <t>Part du secteur public (en %)</t>
  </si>
  <si>
    <t>Part du secteur privé à but non lucratif (en %)</t>
  </si>
  <si>
    <t>Part du secteur privé à but lucratif (en %)</t>
  </si>
  <si>
    <t>Île-de-France</t>
  </si>
  <si>
    <t>Champagne-Ardennes</t>
  </si>
  <si>
    <t>Picardie</t>
  </si>
  <si>
    <t>Haute-Normandie</t>
  </si>
  <si>
    <t>Centre</t>
  </si>
  <si>
    <t>Basse-Normandie</t>
  </si>
  <si>
    <t>Bourgogne</t>
  </si>
  <si>
    <t>Nord-Pas-de-Calais</t>
  </si>
  <si>
    <t>Lorraine</t>
  </si>
  <si>
    <t>Alsace</t>
  </si>
  <si>
    <t>Franche-Comté</t>
  </si>
  <si>
    <t>Pays de la Loire</t>
  </si>
  <si>
    <t>Bretagne</t>
  </si>
  <si>
    <t>Poitou-Charentes</t>
  </si>
  <si>
    <t>Aquitaine</t>
  </si>
  <si>
    <t>Midi-Pyrénées</t>
  </si>
  <si>
    <t>Limousin</t>
  </si>
  <si>
    <t>Rhône-Alpes</t>
  </si>
  <si>
    <t>Auvergne</t>
  </si>
  <si>
    <t>Languedoc-Roussillon</t>
  </si>
  <si>
    <t>Provence-Alpes-Côte d'Azur</t>
  </si>
  <si>
    <t>Corse</t>
  </si>
  <si>
    <t xml:space="preserve">France métropolitaine </t>
  </si>
  <si>
    <t xml:space="preserve">DOM </t>
  </si>
  <si>
    <t xml:space="preserve">Densité pour 100 000 habitants de plus de 50 ans </t>
  </si>
  <si>
    <t>Ile-de-France</t>
  </si>
  <si>
    <t>Tableau 1 - Établissements développant des soins de suite et de réadaptation selon le statut et la catégorie d'établissements</t>
  </si>
  <si>
    <t>Part (en %) de l'ambulatoire</t>
  </si>
  <si>
    <t>Site d'implantation SSR de centre hospitalier régional (CHR/CHU)</t>
  </si>
  <si>
    <t xml:space="preserve">Centre hospitalier (CH) </t>
  </si>
  <si>
    <t>Hôpital local</t>
  </si>
  <si>
    <t>Autre*</t>
  </si>
  <si>
    <t>Établissement de convalescence et de repos</t>
  </si>
  <si>
    <t xml:space="preserve">Établissement de réadaptation fonctionnelle </t>
  </si>
  <si>
    <t>Centre de post cures pour alcooliques et maison de régime</t>
  </si>
  <si>
    <t>Établissement de soins pluridisciplinaires**</t>
  </si>
  <si>
    <t>Autre***</t>
  </si>
  <si>
    <t>Carte 1 - Activité en SSR selon les régions et le statut juridique en 2009</t>
  </si>
  <si>
    <t>Carte 2 - Densités de capacités en SSR en 2009</t>
  </si>
  <si>
    <t>Groupes de pathologies</t>
  </si>
  <si>
    <t>% total</t>
  </si>
  <si>
    <t xml:space="preserve">Maladies du système ostéo-articulaire, des muscles et du tissu conjonctif, dont : </t>
  </si>
  <si>
    <t>Arthropathies et dorsopathies</t>
  </si>
  <si>
    <t>Lésions traumatiques, empoisonnements et certaines autres conséquences de causes externes</t>
  </si>
  <si>
    <t>Affection de l'appareil cardiovasculaire</t>
  </si>
  <si>
    <t xml:space="preserve">Symptômes, signes et résultats anormaux d'examens cliniques et de laboratoire </t>
  </si>
  <si>
    <t xml:space="preserve">Troubles mentaux et du comportement, dont : </t>
  </si>
  <si>
    <t>troubles mentaux et du comportement liés à la consommation d'alcool ou de substance psychoactives</t>
  </si>
  <si>
    <t>démences (y compris maladie d'Alzheimer)</t>
  </si>
  <si>
    <t xml:space="preserve">Maladies du système nerveux, dont : </t>
  </si>
  <si>
    <t>paralysies cérébrales et autres syndromes paralytiques</t>
  </si>
  <si>
    <t xml:space="preserve">Affections du système digestif, métabolique et endocrinien, dont : </t>
  </si>
  <si>
    <t>Obésité et autres excès d'apport</t>
  </si>
  <si>
    <t>Diabète</t>
  </si>
  <si>
    <t>Maladies de l'appareil digestif</t>
  </si>
  <si>
    <t>Tumeurs malignes, dont :</t>
  </si>
  <si>
    <t>Tumeurs des organes digestifs</t>
  </si>
  <si>
    <t>Affections de l'appareil respiratoire</t>
  </si>
  <si>
    <t>Maladies des organes génito-urinaires</t>
  </si>
  <si>
    <t>Autres pathologies*</t>
  </si>
  <si>
    <t>Non renseigné</t>
  </si>
  <si>
    <t>Données pondérées</t>
  </si>
  <si>
    <t xml:space="preserve"> Hommes</t>
  </si>
  <si>
    <t xml:space="preserve"> Femmes</t>
  </si>
  <si>
    <t xml:space="preserve">Affections non traumatiques du système ostéo-articulaire </t>
  </si>
  <si>
    <t xml:space="preserve">Affections de l'appareil circulatoire et de l'appareil respiratoire </t>
  </si>
  <si>
    <t xml:space="preserve">Affections du système nerveux </t>
  </si>
  <si>
    <t>Affections traumatiques du système ostéo-articulaire, brûlures et corrosions</t>
  </si>
  <si>
    <t>Hémopathies malignes et affections des organes digestifs et génitaux urinaires</t>
  </si>
  <si>
    <t xml:space="preserve">Troubles mentaux et du comportement </t>
  </si>
  <si>
    <t xml:space="preserve">Affections nutritionnelles </t>
  </si>
  <si>
    <t xml:space="preserve">Affections de la peau et des organes et des sens </t>
  </si>
  <si>
    <t>Autres affections</t>
  </si>
  <si>
    <t xml:space="preserve">Soins palliatifs </t>
  </si>
  <si>
    <t xml:space="preserve">Réadaptation et réinsertion </t>
  </si>
  <si>
    <t xml:space="preserve">Amputations </t>
  </si>
  <si>
    <t>Prises en charge non groupables (erreurs de codage)</t>
  </si>
  <si>
    <t xml:space="preserve">Dépendance globale </t>
  </si>
  <si>
    <t xml:space="preserve">Dépendance physique </t>
  </si>
  <si>
    <t>Dépendance cognitive</t>
  </si>
  <si>
    <t>Admission</t>
  </si>
  <si>
    <t>Sortie</t>
  </si>
  <si>
    <t xml:space="preserve">Finalité principale de prise en charge </t>
  </si>
  <si>
    <t>Part (en %)</t>
  </si>
  <si>
    <t>Rééducation</t>
  </si>
  <si>
    <t>Convalescence</t>
  </si>
  <si>
    <t>Autres soins médicaux*</t>
  </si>
  <si>
    <t>Conseils et avis médicaux**</t>
  </si>
  <si>
    <t>Soins de contrôle chirurgicaux</t>
  </si>
  <si>
    <t>Pathologie aiguë</t>
  </si>
  <si>
    <t>Non renseigne</t>
  </si>
  <si>
    <t>* radiothérapie, chimiothérapie, transfusion sanguines, soins palliatifs, oxygénothérapie hyperbare.</t>
  </si>
  <si>
    <t>** diététiques, pour alcoolisme.</t>
  </si>
  <si>
    <t>Champ : France métropolitaine et DOM, hors MECS temporaires.</t>
  </si>
  <si>
    <t xml:space="preserve">Sources : ATIH, PMSI-SSR 2009, traitements DREES. </t>
  </si>
  <si>
    <t>Tableau - Répartition des séjours réalisés en SSR 2009, selon la morbidité enregistrée</t>
  </si>
  <si>
    <t>Graphique 1 - Répartition des séjours en SSR, selon le genre des patients et la CMC à l'admission en 2009</t>
  </si>
  <si>
    <t>Graphique 2 - Répartition des séjours en SSR selon le degré de dépendance des patients enregistré à l'admission et à la sortie en 2009</t>
  </si>
  <si>
    <t>Graphique 3 -  Répartition des séjours réalisés en hospitalisation complète de SSR, selon l'objectif de prise en charge à l'admission (FPPC) en 2009</t>
  </si>
  <si>
    <t>Tableau 1 - Répartition des structures d'accueil en soins palliatifs selon le statut de l'établissement en 2009</t>
  </si>
  <si>
    <t>Effectif total</t>
  </si>
  <si>
    <t>Répartition selon le statut de l'établissement (en %)</t>
  </si>
  <si>
    <t>Unités de soins palliatifs (USP)</t>
  </si>
  <si>
    <t>Nombre de lits dans les USP</t>
  </si>
  <si>
    <t>Équipes mobiles spécifiques de soins palliatifs (EMSP)</t>
  </si>
  <si>
    <t xml:space="preserve">Nombre de lits identifiés "soins palliatifs" hors USP </t>
  </si>
  <si>
    <t>Tableau 2 - Répartition de la morbidité en soins palliatifs selon la discipline</t>
  </si>
  <si>
    <t>Pathologie à l'origine des soins palliatifs (à l'admission)</t>
  </si>
  <si>
    <t>Médecine, chirurgie, obstétrique (MCO)</t>
  </si>
  <si>
    <t>Soins de suite et de réadaptation (SSR)</t>
  </si>
  <si>
    <t xml:space="preserve">Tumeurs malignes, dont : </t>
  </si>
  <si>
    <t>Tumeurs malignes des organes digestifs</t>
  </si>
  <si>
    <t>Tumeurs malignes de l'appareil respiratoire</t>
  </si>
  <si>
    <t>Tumeurs malignes secondaires :</t>
  </si>
  <si>
    <t>Tumeurs malignes du sein</t>
  </si>
  <si>
    <t>Tumeurs malignes primitives ou présumées primitives, des tissus lymphoïde, hématopoïétique et apparentés</t>
  </si>
  <si>
    <t xml:space="preserve">Tumeurs malignes des voies urinaires </t>
  </si>
  <si>
    <t>Tumeurs malignes des organes génitaux de la femme</t>
  </si>
  <si>
    <t>Tumeurs malignes des organes génitaux de l'homme</t>
  </si>
  <si>
    <t>Tumeurs malignes de la lèvre, cavité buccale et pharynx</t>
  </si>
  <si>
    <t>Autres tumeurs malignes</t>
  </si>
  <si>
    <t>Maladies cérébro-vasculaires</t>
  </si>
  <si>
    <t>Insuffisances cardiaques</t>
  </si>
  <si>
    <t>Affections du système digestif, métabolique et endocrinien, dont :</t>
  </si>
  <si>
    <t>Maladies endocriniennes, de la nutrition, du métabolisme et troubles immunitaires</t>
  </si>
  <si>
    <t>Maladies du système nerveux</t>
  </si>
  <si>
    <t>Troubles mentaux et du comportement</t>
  </si>
  <si>
    <t>Symptômes, signes et résultats anormaux d'examens cliniques et de laboratoire, non classés ailleurs</t>
  </si>
  <si>
    <t>Maladies du système ostéo-articulaire, des muscles et du tissu conjonctif</t>
  </si>
  <si>
    <t>Autres pathologies *</t>
  </si>
  <si>
    <t>Non classé</t>
  </si>
  <si>
    <t>Public</t>
  </si>
  <si>
    <t>Privé à but lucratif</t>
  </si>
  <si>
    <t>Privé à but non lucratif</t>
  </si>
  <si>
    <t>Nombre de patients</t>
  </si>
  <si>
    <t>Affections de l'appareil cardiovasculaire, dont :</t>
  </si>
  <si>
    <t>Autres affections de l'appareil cardiovasculaire</t>
  </si>
  <si>
    <t xml:space="preserve"> organes respiratoires et digestifs</t>
  </si>
  <si>
    <t xml:space="preserve"> autres tumeurs malignes secondaires</t>
  </si>
  <si>
    <t xml:space="preserve">Part de secteur public </t>
  </si>
  <si>
    <t>73-Midi-Pyrénées</t>
  </si>
  <si>
    <t>11-Île-de-France</t>
  </si>
  <si>
    <t>91-Languedoc-Roussillon</t>
  </si>
  <si>
    <t>973-Guyane</t>
  </si>
  <si>
    <t>971-Guadeloupe</t>
  </si>
  <si>
    <t>93-Provence-Alpes-Côte d'Azur</t>
  </si>
  <si>
    <t>72-Aquitaine</t>
  </si>
  <si>
    <t>41-Lorraine</t>
  </si>
  <si>
    <t>974-Réunion</t>
  </si>
  <si>
    <t>54-Poitou-Charentes</t>
  </si>
  <si>
    <t>94-Corse</t>
  </si>
  <si>
    <t>21-Champagne-Ardenne</t>
  </si>
  <si>
    <t>52-Pays-de-la-Loire</t>
  </si>
  <si>
    <t>23-Haute-Normandie</t>
  </si>
  <si>
    <t>53-Bretagne</t>
  </si>
  <si>
    <t>74-Limousin</t>
  </si>
  <si>
    <t>82-Rhône-Alpes</t>
  </si>
  <si>
    <t>83-Auvergne</t>
  </si>
  <si>
    <t>26-Bourgogne</t>
  </si>
  <si>
    <t>42-Alsace</t>
  </si>
  <si>
    <t>31-Nord-Pas-de-Calais</t>
  </si>
  <si>
    <t>25-Basse-Normandie</t>
  </si>
  <si>
    <t>24-Centre</t>
  </si>
  <si>
    <t>43-Franche-Comté</t>
  </si>
  <si>
    <t>22-Picardie</t>
  </si>
  <si>
    <t>972-Martinique</t>
  </si>
  <si>
    <t xml:space="preserve">Champ : France métropolitaine et DOM. </t>
  </si>
  <si>
    <t xml:space="preserve">Région </t>
  </si>
  <si>
    <t>Part des IVG réalisées en médecine de ville</t>
  </si>
  <si>
    <t>Sources : DREES, SAE, données administratives, CNAMTS, Erasme.</t>
  </si>
  <si>
    <t>IVG en établissement</t>
  </si>
  <si>
    <t>Estimation DREES du nombre total d'IVG</t>
  </si>
  <si>
    <t>IVG médicamenteuses en ville</t>
  </si>
  <si>
    <t>GRAPHIQUE 1 bis - Part des IVG hospitalières réalisées en secteur public (en %)</t>
  </si>
  <si>
    <t>Midi-pyrénées</t>
  </si>
  <si>
    <t>Languedoc-roussillon</t>
  </si>
  <si>
    <t>PACA</t>
  </si>
  <si>
    <t>Poitou-charentes</t>
  </si>
  <si>
    <t>Rhônes-Alpes</t>
  </si>
  <si>
    <t>France métropolitaine</t>
  </si>
  <si>
    <t>France métropolitaine et DOM</t>
  </si>
  <si>
    <t>Taux de recours pour 1000 femmes</t>
  </si>
  <si>
    <t>DOM</t>
  </si>
  <si>
    <t>Carte 1 - Part du secteur public parmi les IVG réalisées en établissement en 2009</t>
  </si>
  <si>
    <t>Carte 2 - Part des IVG réalisées en médecine de ville parmi les IVG réalisées en 2009</t>
  </si>
  <si>
    <t>Graphique 1 - Évolution du nombre des IVG depuis 1990</t>
  </si>
  <si>
    <t>Graphique 2 - Nombre d'IVG pour 1 000 femmes de 15 à 49 ans</t>
  </si>
  <si>
    <t>Graphique 2 bis - Part des IVG médicamenteuses en ville selon la région</t>
  </si>
  <si>
    <t>Catégories</t>
  </si>
  <si>
    <t>B "Sang et organes hématopoïétiques"</t>
  </si>
  <si>
    <t>J "Anti-infectieux généraux à usage systémique"</t>
  </si>
  <si>
    <t>L "Antinéoplasiques et immunomodulateurs"</t>
  </si>
  <si>
    <t>CHU</t>
  </si>
  <si>
    <t>Centres de lutte contre le cancer</t>
  </si>
  <si>
    <t>Éts privés lucratifs à forte activité de cancérologie</t>
  </si>
  <si>
    <t>Éts privés non lucratifs à forte activité de cancérologie</t>
  </si>
  <si>
    <t>Éts publics à forte activité de cancérologie</t>
  </si>
  <si>
    <t>Éts privés lucratifs à faible activité de cancérologie</t>
  </si>
  <si>
    <t>Éts privés non lucratifs à faible activité de cancérologie</t>
  </si>
  <si>
    <t>Éts publics à faible activité de cancérologie</t>
  </si>
  <si>
    <t>Catégories d'établissements</t>
  </si>
  <si>
    <t>Dépenses de médicaments (en millions d'euros)</t>
  </si>
  <si>
    <t>Molécules de la liste hors GHS</t>
  </si>
  <si>
    <t>Autres médicaments</t>
  </si>
  <si>
    <t>Graphique 1 - Répartition des dépenses de médicaments de la liste hors GHS par classe thérapeutique</t>
  </si>
  <si>
    <t>Graphique 2 - Dépenses de médicaments et part des médicaments facturables en sus par catégorie d'établissements</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</si>
</sst>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 numFmtId="167" formatCode="0.0"/>
    <numFmt numFmtId="168" formatCode="[$-40C]dddd\ d\ mmmm\ yyyy"/>
    <numFmt numFmtId="169" formatCode="0.000%"/>
    <numFmt numFmtId="170" formatCode="[$€-2]\ #,##0.00_);[Red]\([$€-2]\ #,##0.00\)"/>
    <numFmt numFmtId="171" formatCode="0&quot; &quot;%"/>
    <numFmt numFmtId="172" formatCode="#,##0&quot; &quot;"/>
    <numFmt numFmtId="173" formatCode="_-* #,##0.0\ _€_-;\-* #,##0.0\ _€_-;_-* &quot;-&quot;??\ _€_-;_-@_-"/>
    <numFmt numFmtId="174" formatCode="_-* #,##0\ _€_-;\-* #,##0\ _€_-;_-* &quot;-&quot;??\ _€_-;_-@_-"/>
    <numFmt numFmtId="175" formatCode="#,##0&quot;       &quot;"/>
    <numFmt numFmtId="176" formatCode="0&quot; &quot;%&quot;       &quot;"/>
    <numFmt numFmtId="177" formatCode="#,##0.0"/>
    <numFmt numFmtId="178" formatCode="h:mm"/>
    <numFmt numFmtId="179" formatCode="0.000000"/>
    <numFmt numFmtId="180" formatCode="0.00000"/>
    <numFmt numFmtId="181" formatCode="0.0000"/>
    <numFmt numFmtId="182" formatCode="0.000"/>
    <numFmt numFmtId="183" formatCode="#,##0&quot;               &quot;"/>
    <numFmt numFmtId="184" formatCode="0.0&quot; &quot;%&quot;    &quot;"/>
    <numFmt numFmtId="185" formatCode="@&quot;   &quot;"/>
    <numFmt numFmtId="186" formatCode="#,##0\ &quot;F&quot;;\-#,##0\ &quot;F&quot;"/>
    <numFmt numFmtId="187" formatCode="#,##0\ &quot;F&quot;;[Red]\-#,##0\ &quot;F&quot;"/>
    <numFmt numFmtId="188" formatCode="#,##0.00\ &quot;F&quot;;\-#,##0.00\ &quot;F&quot;"/>
    <numFmt numFmtId="189" formatCode="#,##0.00\ &quot;F&quot;;[Red]\-#,##0.00\ &quot;F&quot;"/>
    <numFmt numFmtId="190" formatCode="_-* #,##0\ &quot;F&quot;_-;\-* #,##0\ &quot;F&quot;_-;_-* &quot;-&quot;\ &quot;F&quot;_-;_-@_-"/>
    <numFmt numFmtId="191" formatCode="_-* #,##0\ _F_-;\-* #,##0\ _F_-;_-* &quot;-&quot;\ _F_-;_-@_-"/>
    <numFmt numFmtId="192" formatCode="_-* #,##0.00\ &quot;F&quot;_-;\-* #,##0.00\ &quot;F&quot;_-;_-* &quot;-&quot;??\ &quot;F&quot;_-;_-@_-"/>
    <numFmt numFmtId="193" formatCode="_-* #,##0.00\ _F_-;\-* #,##0.00\ _F_-;_-* &quot;-&quot;??\ _F_-;_-@_-"/>
    <numFmt numFmtId="194" formatCode="0.00000000"/>
    <numFmt numFmtId="195" formatCode="0.000000000"/>
    <numFmt numFmtId="196" formatCode="0.0000000"/>
    <numFmt numFmtId="197" formatCode="0.0000000000"/>
    <numFmt numFmtId="198" formatCode="0.00000000000"/>
    <numFmt numFmtId="199" formatCode="_-* #,##0.000\ _F_-;\-* #,##0.000\ _F_-;_-* &quot;-&quot;??\ _F_-;_-@_-"/>
    <numFmt numFmtId="200" formatCode="_(* #,##0_);_(* \(#,##0\);_(* &quot;-&quot;??_);_(@_)"/>
    <numFmt numFmtId="201" formatCode="#&quot;&quot;?/?"/>
    <numFmt numFmtId="202" formatCode="#\ ##0"/>
    <numFmt numFmtId="203" formatCode="0.0000%"/>
    <numFmt numFmtId="204" formatCode="_-* #,##0\ &quot;F&quot;_-;\-* #,##0\ &quot;F&quot;_-;_-* &quot;-&quot;??\ &quot;F&quot;_-;_-@_-"/>
    <numFmt numFmtId="205" formatCode="_-* #,##0.0\ _F_-;\-* #,##0.0\ _F_-;_-* &quot;-&quot;??\ _F_-;_-@_-"/>
    <numFmt numFmtId="206" formatCode="_-* #,##0\ _F_-;\-* #,##0\ _F_-;_-* &quot;-&quot;??\ _F_-;_-@_-"/>
    <numFmt numFmtId="207" formatCode="#,##0.0000"/>
    <numFmt numFmtId="208" formatCode="_(* #,##0.00_);_(* \(#,##0.00\);_(* &quot;-&quot;??_);_(@_)"/>
    <numFmt numFmtId="209" formatCode="_(* #,##0_);_(* \(#,##0\);_(* &quot;-&quot;_);_(@_)"/>
    <numFmt numFmtId="210" formatCode="_(&quot;$&quot;* #,##0.00_);_(&quot;$&quot;* \(#,##0.00\);_(&quot;$&quot;* &quot;-&quot;??_);_(@_)"/>
    <numFmt numFmtId="211" formatCode="_(&quot;$&quot;* #,##0_);_(&quot;$&quot;* \(#,##0\);_(&quot;$&quot;* &quot;-&quot;_);_(@_)"/>
    <numFmt numFmtId="212" formatCode="#,##0.000"/>
  </numFmts>
  <fonts count="41">
    <font>
      <sz val="10"/>
      <name val="Arial"/>
      <family val="0"/>
    </font>
    <font>
      <sz val="8"/>
      <name val="Arial"/>
      <family val="2"/>
    </font>
    <font>
      <b/>
      <sz val="8"/>
      <name val="Arial"/>
      <family val="2"/>
    </font>
    <font>
      <b/>
      <vertAlign val="superscript"/>
      <sz val="8"/>
      <name val="Arial"/>
      <family val="2"/>
    </font>
    <font>
      <i/>
      <sz val="8"/>
      <name val="Arial"/>
      <family val="2"/>
    </font>
    <font>
      <i/>
      <vertAlign val="superscript"/>
      <sz val="8"/>
      <name val="Arial"/>
      <family val="2"/>
    </font>
    <font>
      <vertAlign val="superscript"/>
      <sz val="8"/>
      <name val="Arial"/>
      <family val="2"/>
    </font>
    <font>
      <u val="single"/>
      <sz val="10"/>
      <color indexed="12"/>
      <name val="Arial"/>
      <family val="2"/>
    </font>
    <font>
      <u val="single"/>
      <sz val="10"/>
      <color indexed="36"/>
      <name val="Arial"/>
      <family val="2"/>
    </font>
    <font>
      <b/>
      <u val="single"/>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family val="2"/>
    </font>
    <font>
      <b/>
      <sz val="8"/>
      <color indexed="8"/>
      <name val="Arial"/>
      <family val="2"/>
    </font>
    <font>
      <i/>
      <sz val="8"/>
      <color indexed="8"/>
      <name val="Arial"/>
      <family val="2"/>
    </font>
    <font>
      <u val="single"/>
      <sz val="10"/>
      <color indexed="12"/>
      <name val="MS Sans Serif"/>
      <family val="0"/>
    </font>
    <font>
      <u val="single"/>
      <sz val="10"/>
      <color indexed="14"/>
      <name val="MS Sans Serif"/>
      <family val="0"/>
    </font>
    <font>
      <sz val="10"/>
      <name val="MS Sans Serif"/>
      <family val="0"/>
    </font>
    <font>
      <b/>
      <sz val="1.75"/>
      <name val="Arial"/>
      <family val="0"/>
    </font>
    <font>
      <sz val="1.5"/>
      <name val="Arial"/>
      <family val="0"/>
    </font>
    <font>
      <u val="single"/>
      <sz val="10"/>
      <color indexed="30"/>
      <name val="Arial"/>
      <family val="0"/>
    </font>
    <font>
      <u val="single"/>
      <sz val="10"/>
      <color indexed="56"/>
      <name val="Arial"/>
      <family val="0"/>
    </font>
    <font>
      <b/>
      <i/>
      <sz val="8"/>
      <color indexed="8"/>
      <name val="Arial"/>
      <family val="2"/>
    </font>
    <font>
      <u val="single"/>
      <sz val="10"/>
      <color indexed="20"/>
      <name val="Arial"/>
      <family val="0"/>
    </font>
    <font>
      <i/>
      <sz val="8"/>
      <color indexed="10"/>
      <name val="Arial"/>
      <family val="2"/>
    </font>
    <font>
      <sz val="10"/>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65"/>
        <bgColor indexed="64"/>
      </patternFill>
    </fill>
  </fills>
  <borders count="1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hair"/>
      <right style="hair"/>
      <top style="hair"/>
      <bottom style="hair"/>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0" borderId="2" applyNumberFormat="0" applyFill="0" applyAlignment="0" applyProtection="0"/>
    <xf numFmtId="0" fontId="0" fillId="21" borderId="3" applyNumberFormat="0" applyFont="0" applyAlignment="0" applyProtection="0"/>
    <xf numFmtId="0" fontId="15" fillId="7" borderId="1" applyNumberFormat="0" applyAlignment="0" applyProtection="0"/>
    <xf numFmtId="0" fontId="16" fillId="3"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22" borderId="0" applyNumberFormat="0" applyBorder="0" applyAlignment="0" applyProtection="0"/>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32" fillId="0" borderId="0">
      <alignment/>
      <protection/>
    </xf>
    <xf numFmtId="9" fontId="0" fillId="0" borderId="0" applyFont="0" applyFill="0" applyBorder="0" applyAlignment="0" applyProtection="0"/>
    <xf numFmtId="0" fontId="18" fillId="4" borderId="0" applyNumberFormat="0" applyBorder="0" applyAlignment="0" applyProtection="0"/>
    <xf numFmtId="0" fontId="19" fillId="20" borderId="4"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cellStyleXfs>
  <cellXfs count="365">
    <xf numFmtId="0" fontId="0" fillId="0" borderId="0" xfId="0" applyAlignment="1">
      <alignment/>
    </xf>
    <xf numFmtId="0" fontId="2" fillId="24" borderId="0" xfId="0" applyFont="1" applyFill="1" applyBorder="1" applyAlignment="1">
      <alignment vertical="center" wrapText="1"/>
    </xf>
    <xf numFmtId="0" fontId="1" fillId="24" borderId="0" xfId="0" applyFont="1" applyFill="1" applyBorder="1" applyAlignment="1">
      <alignment vertical="center" wrapText="1"/>
    </xf>
    <xf numFmtId="0" fontId="1" fillId="24" borderId="0" xfId="0" applyFont="1" applyFill="1" applyBorder="1" applyAlignment="1">
      <alignment vertical="center"/>
    </xf>
    <xf numFmtId="0" fontId="5" fillId="24" borderId="0" xfId="0" applyFont="1" applyFill="1" applyBorder="1" applyAlignment="1">
      <alignment vertical="center"/>
    </xf>
    <xf numFmtId="0" fontId="4" fillId="24" borderId="0" xfId="0" applyFont="1" applyFill="1" applyBorder="1" applyAlignment="1">
      <alignment horizontal="center" vertical="center" wrapText="1"/>
    </xf>
    <xf numFmtId="0" fontId="9" fillId="0" borderId="0" xfId="0" applyFont="1" applyFill="1" applyBorder="1" applyAlignment="1">
      <alignment vertical="center"/>
    </xf>
    <xf numFmtId="164" fontId="1" fillId="24" borderId="0" xfId="0" applyNumberFormat="1" applyFont="1" applyFill="1" applyBorder="1" applyAlignment="1">
      <alignment vertical="center"/>
    </xf>
    <xf numFmtId="0" fontId="2" fillId="24" borderId="10" xfId="0" applyFont="1" applyFill="1" applyBorder="1" applyAlignment="1">
      <alignment horizontal="center" vertical="center" wrapText="1"/>
    </xf>
    <xf numFmtId="0" fontId="2" fillId="24" borderId="10" xfId="0" applyFont="1" applyFill="1" applyBorder="1" applyAlignment="1">
      <alignment horizontal="center" vertical="center"/>
    </xf>
    <xf numFmtId="0" fontId="1" fillId="24" borderId="10" xfId="0" applyFont="1" applyFill="1" applyBorder="1" applyAlignment="1">
      <alignment horizontal="left" vertical="center" wrapText="1"/>
    </xf>
    <xf numFmtId="164" fontId="1" fillId="24" borderId="10" xfId="0" applyNumberFormat="1" applyFont="1" applyFill="1" applyBorder="1" applyAlignment="1">
      <alignment horizontal="center" vertical="center" wrapText="1"/>
    </xf>
    <xf numFmtId="0" fontId="1" fillId="24" borderId="10" xfId="0" applyFont="1" applyFill="1" applyBorder="1" applyAlignment="1">
      <alignment horizontal="center" vertical="center" wrapText="1"/>
    </xf>
    <xf numFmtId="0" fontId="1" fillId="24" borderId="10" xfId="0" applyFont="1" applyFill="1" applyBorder="1" applyAlignment="1">
      <alignment horizontal="left" vertical="center"/>
    </xf>
    <xf numFmtId="164" fontId="1" fillId="24" borderId="10" xfId="0" applyNumberFormat="1" applyFont="1" applyFill="1" applyBorder="1" applyAlignment="1">
      <alignment horizontal="center" vertical="center"/>
    </xf>
    <xf numFmtId="0" fontId="1" fillId="24" borderId="10" xfId="0" applyFont="1" applyFill="1" applyBorder="1" applyAlignment="1">
      <alignment horizontal="center" vertical="center"/>
    </xf>
    <xf numFmtId="164" fontId="1" fillId="20" borderId="10" xfId="0" applyNumberFormat="1" applyFont="1" applyFill="1" applyBorder="1" applyAlignment="1">
      <alignment horizontal="center" vertical="center"/>
    </xf>
    <xf numFmtId="0" fontId="2" fillId="24" borderId="10" xfId="0" applyFont="1" applyFill="1" applyBorder="1" applyAlignment="1">
      <alignment horizontal="left" vertical="center"/>
    </xf>
    <xf numFmtId="164" fontId="2" fillId="24" borderId="10" xfId="0" applyNumberFormat="1"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vertical="center"/>
    </xf>
    <xf numFmtId="10" fontId="1" fillId="0" borderId="0" xfId="0" applyNumberFormat="1" applyFont="1" applyFill="1" applyBorder="1" applyAlignment="1">
      <alignment vertical="center"/>
    </xf>
    <xf numFmtId="164" fontId="1" fillId="0" borderId="0" xfId="0" applyNumberFormat="1" applyFont="1" applyFill="1" applyBorder="1" applyAlignment="1">
      <alignment vertical="center"/>
    </xf>
    <xf numFmtId="0" fontId="1"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wrapText="1"/>
    </xf>
    <xf numFmtId="164" fontId="1" fillId="0" borderId="0" xfId="0" applyNumberFormat="1" applyFont="1" applyFill="1" applyBorder="1" applyAlignment="1">
      <alignment vertical="center"/>
    </xf>
    <xf numFmtId="0" fontId="1" fillId="24" borderId="0" xfId="0" applyFont="1" applyFill="1" applyBorder="1" applyAlignment="1">
      <alignment vertical="center"/>
    </xf>
    <xf numFmtId="0" fontId="2" fillId="0" borderId="10" xfId="0" applyFont="1" applyFill="1" applyBorder="1" applyAlignment="1">
      <alignment horizontal="center" vertical="center"/>
    </xf>
    <xf numFmtId="164" fontId="1" fillId="0" borderId="10" xfId="0" applyNumberFormat="1" applyFont="1" applyFill="1" applyBorder="1" applyAlignment="1">
      <alignment horizontal="center" vertical="center"/>
    </xf>
    <xf numFmtId="164" fontId="27"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0" fontId="2" fillId="24" borderId="0" xfId="0" applyFont="1" applyFill="1" applyBorder="1" applyAlignment="1">
      <alignment vertical="center" wrapText="1"/>
    </xf>
    <xf numFmtId="0" fontId="5" fillId="24" borderId="0" xfId="0" applyFont="1" applyFill="1" applyBorder="1" applyAlignment="1">
      <alignment horizontal="left" vertical="center"/>
    </xf>
    <xf numFmtId="0" fontId="5" fillId="24" borderId="0" xfId="0" applyFont="1" applyFill="1" applyBorder="1" applyAlignment="1">
      <alignment horizontal="left" vertical="center" wrapText="1"/>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wrapText="1"/>
    </xf>
    <xf numFmtId="0" fontId="4" fillId="24"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24" borderId="0" xfId="0" applyFont="1" applyFill="1" applyBorder="1" applyAlignment="1">
      <alignment horizontal="center" vertical="center" wrapText="1"/>
    </xf>
    <xf numFmtId="0" fontId="1" fillId="0" borderId="10" xfId="0" applyFont="1" applyFill="1" applyBorder="1" applyAlignment="1">
      <alignment horizontal="center" vertical="center"/>
    </xf>
    <xf numFmtId="0" fontId="2" fillId="24" borderId="0" xfId="0" applyFont="1" applyFill="1" applyBorder="1" applyAlignment="1">
      <alignment vertical="center"/>
    </xf>
    <xf numFmtId="3" fontId="1" fillId="0" borderId="0" xfId="0" applyNumberFormat="1" applyFont="1" applyFill="1" applyBorder="1" applyAlignment="1">
      <alignment vertical="center"/>
    </xf>
    <xf numFmtId="164" fontId="2" fillId="0" borderId="0" xfId="0" applyNumberFormat="1" applyFont="1" applyFill="1" applyBorder="1" applyAlignment="1">
      <alignment vertical="center"/>
    </xf>
    <xf numFmtId="9" fontId="1" fillId="0" borderId="0" xfId="0" applyNumberFormat="1" applyFont="1" applyFill="1" applyBorder="1" applyAlignment="1">
      <alignment vertical="center"/>
    </xf>
    <xf numFmtId="0" fontId="1" fillId="0" borderId="0" xfId="0" applyFont="1" applyFill="1" applyBorder="1" applyAlignment="1">
      <alignment vertical="center"/>
    </xf>
    <xf numFmtId="9" fontId="1"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3" fontId="1"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2" fontId="4" fillId="0" borderId="0"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0" fontId="1"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175" fontId="1" fillId="0" borderId="10" xfId="0" applyNumberFormat="1" applyFont="1" applyFill="1" applyBorder="1" applyAlignment="1">
      <alignment horizontal="center" vertical="center"/>
    </xf>
    <xf numFmtId="3" fontId="1" fillId="0" borderId="10" xfId="0" applyNumberFormat="1" applyFont="1" applyFill="1" applyBorder="1" applyAlignment="1">
      <alignment horizontal="center" vertical="center"/>
    </xf>
    <xf numFmtId="175" fontId="2" fillId="0" borderId="10"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xf>
    <xf numFmtId="9" fontId="1" fillId="0" borderId="1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3" fontId="1" fillId="0" borderId="10" xfId="0" applyNumberFormat="1" applyFont="1" applyFill="1" applyBorder="1" applyAlignment="1">
      <alignment horizontal="center" vertical="center" wrapText="1"/>
    </xf>
    <xf numFmtId="172" fontId="1" fillId="0" borderId="10" xfId="0" applyNumberFormat="1" applyFont="1" applyFill="1" applyBorder="1" applyAlignment="1">
      <alignment horizontal="center" vertical="center"/>
    </xf>
    <xf numFmtId="3" fontId="1"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3" fontId="1" fillId="0" borderId="10" xfId="0" applyNumberFormat="1" applyFont="1" applyFill="1" applyBorder="1" applyAlignment="1">
      <alignment horizontal="center" vertical="center"/>
    </xf>
    <xf numFmtId="0" fontId="1" fillId="0" borderId="10" xfId="0" applyFont="1" applyFill="1" applyBorder="1" applyAlignment="1">
      <alignment vertical="center"/>
    </xf>
    <xf numFmtId="9" fontId="1" fillId="0" borderId="10" xfId="0" applyNumberFormat="1" applyFont="1" applyFill="1" applyBorder="1" applyAlignment="1">
      <alignment horizontal="center" vertical="center"/>
    </xf>
    <xf numFmtId="0" fontId="2" fillId="24" borderId="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7" fillId="0" borderId="0" xfId="0" applyFont="1" applyFill="1" applyBorder="1" applyAlignment="1">
      <alignment vertical="center" wrapText="1"/>
    </xf>
    <xf numFmtId="0" fontId="28" fillId="0" borderId="0" xfId="0" applyFont="1" applyFill="1" applyBorder="1" applyAlignment="1">
      <alignment horizontal="left" vertical="center" wrapText="1"/>
    </xf>
    <xf numFmtId="0" fontId="28" fillId="0" borderId="0" xfId="0" applyFont="1" applyFill="1" applyBorder="1" applyAlignment="1">
      <alignment vertical="center" wrapText="1"/>
    </xf>
    <xf numFmtId="0" fontId="27" fillId="0" borderId="0" xfId="0" applyFont="1" applyFill="1" applyBorder="1" applyAlignment="1">
      <alignment horizontal="center" vertical="center" wrapText="1"/>
    </xf>
    <xf numFmtId="177" fontId="28" fillId="0" borderId="0" xfId="0" applyNumberFormat="1" applyFont="1" applyFill="1" applyBorder="1" applyAlignment="1">
      <alignment horizontal="center" vertical="center" wrapText="1"/>
    </xf>
    <xf numFmtId="0" fontId="27" fillId="0" borderId="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10" xfId="0" applyFont="1" applyFill="1" applyBorder="1" applyAlignment="1">
      <alignment horizontal="center" vertical="center" wrapText="1"/>
    </xf>
    <xf numFmtId="0" fontId="27" fillId="0" borderId="10" xfId="0" applyFont="1" applyFill="1" applyBorder="1" applyAlignment="1">
      <alignment horizontal="left" vertic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vertical="center" wrapText="1"/>
    </xf>
    <xf numFmtId="0" fontId="28" fillId="0" borderId="10" xfId="0" applyFont="1" applyFill="1" applyBorder="1" applyAlignment="1">
      <alignment vertical="center" wrapText="1"/>
    </xf>
    <xf numFmtId="0" fontId="27" fillId="0" borderId="10" xfId="0" applyFont="1" applyFill="1" applyBorder="1" applyAlignment="1">
      <alignment horizontal="left" vertical="center" wrapText="1"/>
    </xf>
    <xf numFmtId="177" fontId="27" fillId="0" borderId="10" xfId="0" applyNumberFormat="1" applyFont="1" applyFill="1" applyBorder="1" applyAlignment="1">
      <alignment horizontal="center" vertical="center" wrapText="1"/>
    </xf>
    <xf numFmtId="177" fontId="28" fillId="0" borderId="10"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167" fontId="27" fillId="0" borderId="10" xfId="0" applyNumberFormat="1" applyFont="1" applyFill="1" applyBorder="1" applyAlignment="1">
      <alignment horizontal="center" vertical="center" wrapText="1"/>
    </xf>
    <xf numFmtId="167" fontId="28" fillId="0" borderId="10"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167" fontId="1" fillId="0" borderId="0" xfId="0" applyNumberFormat="1" applyFont="1" applyFill="1" applyBorder="1" applyAlignment="1">
      <alignment horizontal="center" vertical="center"/>
    </xf>
    <xf numFmtId="164" fontId="1" fillId="0" borderId="0" xfId="58" applyNumberFormat="1" applyFont="1" applyFill="1" applyBorder="1" applyAlignment="1">
      <alignment vertical="center"/>
    </xf>
    <xf numFmtId="3" fontId="2" fillId="0" borderId="0" xfId="0" applyNumberFormat="1" applyFont="1" applyFill="1" applyBorder="1" applyAlignment="1">
      <alignment vertical="center"/>
    </xf>
    <xf numFmtId="164" fontId="2" fillId="0" borderId="0" xfId="58" applyNumberFormat="1" applyFont="1" applyFill="1" applyBorder="1" applyAlignment="1">
      <alignment vertical="center"/>
    </xf>
    <xf numFmtId="9" fontId="1" fillId="0" borderId="0" xfId="58" applyFont="1" applyFill="1" applyBorder="1" applyAlignment="1">
      <alignment vertical="center"/>
    </xf>
    <xf numFmtId="0" fontId="1" fillId="0" borderId="0" xfId="0" applyFont="1" applyFill="1" applyBorder="1" applyAlignment="1">
      <alignment horizontal="left" vertical="center"/>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2" fillId="0" borderId="10" xfId="0" applyFont="1" applyFill="1" applyBorder="1" applyAlignment="1">
      <alignment horizontal="left" vertical="center"/>
    </xf>
    <xf numFmtId="3"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2" fontId="1" fillId="0" borderId="10" xfId="47" applyNumberFormat="1" applyFont="1" applyFill="1" applyBorder="1" applyAlignment="1">
      <alignment horizontal="center" vertical="center"/>
    </xf>
    <xf numFmtId="184" fontId="1" fillId="0" borderId="10" xfId="0" applyNumberFormat="1" applyFont="1" applyFill="1" applyBorder="1" applyAlignment="1" quotePrefix="1">
      <alignment horizontal="center" vertical="center"/>
    </xf>
    <xf numFmtId="185" fontId="1" fillId="0" borderId="10" xfId="0" applyNumberFormat="1" applyFont="1" applyFill="1" applyBorder="1" applyAlignment="1" quotePrefix="1">
      <alignment horizontal="center" vertical="center"/>
    </xf>
    <xf numFmtId="172" fontId="2" fillId="0" borderId="10" xfId="47" applyNumberFormat="1" applyFont="1" applyFill="1" applyBorder="1" applyAlignment="1">
      <alignment horizontal="center" vertical="center"/>
    </xf>
    <xf numFmtId="184" fontId="2" fillId="0" borderId="10" xfId="0" applyNumberFormat="1" applyFont="1" applyFill="1" applyBorder="1" applyAlignment="1" quotePrefix="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quotePrefix="1">
      <alignment horizontal="center" vertical="center"/>
    </xf>
    <xf numFmtId="1" fontId="2" fillId="0" borderId="10" xfId="0" applyNumberFormat="1" applyFont="1" applyFill="1" applyBorder="1" applyAlignment="1" quotePrefix="1">
      <alignment horizontal="center" vertical="center"/>
    </xf>
    <xf numFmtId="0" fontId="1" fillId="0" borderId="10" xfId="0" applyFont="1" applyFill="1" applyBorder="1" applyAlignment="1">
      <alignment vertical="center"/>
    </xf>
    <xf numFmtId="0" fontId="1" fillId="0" borderId="10" xfId="0" applyFont="1" applyFill="1" applyBorder="1" applyAlignment="1">
      <alignment horizontal="center" vertical="center"/>
    </xf>
    <xf numFmtId="1" fontId="1" fillId="0" borderId="10" xfId="0" applyNumberFormat="1" applyFont="1" applyFill="1" applyBorder="1" applyAlignment="1">
      <alignment horizontal="center" vertical="center"/>
    </xf>
    <xf numFmtId="0" fontId="2" fillId="24" borderId="0" xfId="57" applyFont="1" applyFill="1" applyBorder="1" applyAlignment="1">
      <alignment vertical="center"/>
      <protection/>
    </xf>
    <xf numFmtId="0" fontId="1" fillId="24" borderId="0" xfId="57" applyFont="1" applyFill="1" applyBorder="1" applyAlignment="1">
      <alignment vertical="center"/>
      <protection/>
    </xf>
    <xf numFmtId="0" fontId="1" fillId="24" borderId="0" xfId="57" applyFont="1" applyFill="1" applyBorder="1" applyAlignment="1">
      <alignment vertical="center" wrapText="1"/>
      <protection/>
    </xf>
    <xf numFmtId="206" fontId="2" fillId="0" borderId="10"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2"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24" borderId="10" xfId="57" applyNumberFormat="1" applyFont="1" applyFill="1" applyBorder="1" applyAlignment="1" quotePrefix="1">
      <alignment horizontal="center" vertical="center" wrapText="1"/>
      <protection/>
    </xf>
    <xf numFmtId="0" fontId="2" fillId="24" borderId="10" xfId="57" applyFont="1" applyFill="1" applyBorder="1" applyAlignment="1">
      <alignment horizontal="center" vertical="center" wrapText="1"/>
      <protection/>
    </xf>
    <xf numFmtId="0" fontId="1" fillId="24" borderId="10" xfId="57" applyFont="1" applyFill="1" applyBorder="1" applyAlignment="1">
      <alignment horizontal="center" vertical="center"/>
      <protection/>
    </xf>
    <xf numFmtId="1" fontId="1" fillId="0" borderId="10" xfId="0" applyNumberFormat="1" applyFont="1" applyBorder="1" applyAlignment="1">
      <alignment horizontal="center" vertical="center"/>
    </xf>
    <xf numFmtId="0" fontId="28" fillId="0" borderId="0" xfId="0" applyFont="1" applyFill="1" applyBorder="1" applyAlignment="1">
      <alignment vertical="center"/>
    </xf>
    <xf numFmtId="0" fontId="27" fillId="0" borderId="0" xfId="0" applyFont="1" applyFill="1" applyBorder="1" applyAlignment="1">
      <alignment vertical="center"/>
    </xf>
    <xf numFmtId="0" fontId="28" fillId="0" borderId="0" xfId="0" applyNumberFormat="1" applyFont="1" applyFill="1" applyBorder="1" applyAlignment="1">
      <alignment horizontal="left" vertical="center"/>
    </xf>
    <xf numFmtId="9" fontId="27" fillId="0" borderId="0" xfId="0" applyNumberFormat="1" applyFont="1" applyFill="1" applyBorder="1" applyAlignment="1">
      <alignment vertical="center"/>
    </xf>
    <xf numFmtId="9" fontId="27" fillId="0" borderId="0" xfId="0" applyNumberFormat="1" applyFont="1" applyFill="1" applyBorder="1" applyAlignment="1" applyProtection="1">
      <alignment horizontal="center" vertical="center"/>
      <protection/>
    </xf>
    <xf numFmtId="0" fontId="29" fillId="0" borderId="0" xfId="0" applyNumberFormat="1" applyFont="1" applyFill="1" applyBorder="1" applyAlignment="1">
      <alignment horizontal="left" vertical="center"/>
    </xf>
    <xf numFmtId="0" fontId="29" fillId="0" borderId="0" xfId="0" applyFont="1" applyFill="1" applyBorder="1" applyAlignment="1">
      <alignment vertical="center"/>
    </xf>
    <xf numFmtId="16" fontId="27" fillId="0" borderId="0" xfId="0" applyNumberFormat="1" applyFont="1" applyFill="1" applyBorder="1" applyAlignment="1" quotePrefix="1">
      <alignment vertical="center"/>
    </xf>
    <xf numFmtId="0" fontId="27" fillId="0" borderId="0" xfId="0" applyFont="1" applyFill="1" applyBorder="1" applyAlignment="1" quotePrefix="1">
      <alignment vertical="center"/>
    </xf>
    <xf numFmtId="164" fontId="27" fillId="0" borderId="0" xfId="0" applyNumberFormat="1" applyFont="1" applyFill="1" applyBorder="1" applyAlignment="1">
      <alignment vertical="center"/>
    </xf>
    <xf numFmtId="0" fontId="28" fillId="0" borderId="0" xfId="57" applyFont="1" applyFill="1" applyBorder="1" applyAlignment="1">
      <alignment vertical="center"/>
      <protection/>
    </xf>
    <xf numFmtId="1" fontId="27" fillId="0" borderId="0" xfId="0" applyNumberFormat="1" applyFont="1" applyFill="1" applyBorder="1" applyAlignment="1">
      <alignment vertical="center"/>
    </xf>
    <xf numFmtId="1" fontId="27" fillId="0" borderId="0" xfId="0" applyNumberFormat="1" applyFont="1" applyFill="1" applyBorder="1" applyAlignment="1">
      <alignment horizontal="center" vertical="center"/>
    </xf>
    <xf numFmtId="0" fontId="27" fillId="0" borderId="0" xfId="0" applyFont="1" applyFill="1" applyBorder="1" applyAlignment="1">
      <alignment horizontal="center" vertical="center"/>
    </xf>
    <xf numFmtId="3" fontId="27" fillId="0" borderId="0" xfId="0" applyNumberFormat="1" applyFont="1" applyFill="1" applyBorder="1" applyAlignment="1">
      <alignment horizontal="center" vertical="center"/>
    </xf>
    <xf numFmtId="0" fontId="27" fillId="0" borderId="10" xfId="0" applyFont="1" applyFill="1" applyBorder="1" applyAlignment="1">
      <alignment vertical="center"/>
    </xf>
    <xf numFmtId="0" fontId="28" fillId="0" borderId="10" xfId="0" applyFont="1" applyFill="1" applyBorder="1" applyAlignment="1">
      <alignment horizontal="center" vertical="center"/>
    </xf>
    <xf numFmtId="0" fontId="28" fillId="0" borderId="10" xfId="0" applyNumberFormat="1" applyFont="1" applyFill="1" applyBorder="1" applyAlignment="1">
      <alignment horizontal="left" vertical="center"/>
    </xf>
    <xf numFmtId="3" fontId="27" fillId="0" borderId="10" xfId="0" applyNumberFormat="1" applyFont="1" applyFill="1" applyBorder="1" applyAlignment="1">
      <alignment horizontal="center" vertical="center"/>
    </xf>
    <xf numFmtId="0" fontId="28" fillId="0" borderId="10" xfId="0" applyNumberFormat="1" applyFont="1" applyFill="1" applyBorder="1" applyAlignment="1">
      <alignment horizontal="left" vertical="center" wrapText="1"/>
    </xf>
    <xf numFmtId="9" fontId="27" fillId="0" borderId="10" xfId="0" applyNumberFormat="1" applyFont="1" applyFill="1" applyBorder="1" applyAlignment="1" applyProtection="1">
      <alignment horizontal="center" vertical="center"/>
      <protection/>
    </xf>
    <xf numFmtId="0" fontId="28" fillId="0" borderId="10" xfId="57" applyNumberFormat="1" applyFont="1" applyFill="1" applyBorder="1" applyAlignment="1" quotePrefix="1">
      <alignment horizontal="center" vertical="center"/>
      <protection/>
    </xf>
    <xf numFmtId="1" fontId="28" fillId="0" borderId="10" xfId="57" applyNumberFormat="1" applyFont="1" applyFill="1" applyBorder="1" applyAlignment="1">
      <alignment horizontal="center" vertical="center"/>
      <protection/>
    </xf>
    <xf numFmtId="1" fontId="27" fillId="0" borderId="10" xfId="0" applyNumberFormat="1" applyFont="1" applyFill="1" applyBorder="1" applyAlignment="1">
      <alignment horizontal="center" vertical="center"/>
    </xf>
    <xf numFmtId="1" fontId="27" fillId="0" borderId="10" xfId="0" applyNumberFormat="1" applyFont="1" applyFill="1" applyBorder="1" applyAlignment="1" quotePrefix="1">
      <alignment horizontal="center" vertical="center"/>
    </xf>
    <xf numFmtId="0" fontId="28" fillId="0" borderId="0" xfId="0" applyFont="1" applyFill="1" applyBorder="1" applyAlignment="1">
      <alignment horizontal="left" vertical="center"/>
    </xf>
    <xf numFmtId="0" fontId="27" fillId="0" borderId="0" xfId="0" applyFont="1" applyFill="1" applyBorder="1" applyAlignment="1">
      <alignment horizontal="left" vertical="center"/>
    </xf>
    <xf numFmtId="0" fontId="27" fillId="0" borderId="0" xfId="0" applyFont="1" applyFill="1" applyBorder="1" applyAlignment="1">
      <alignment horizontal="center" vertical="center"/>
    </xf>
    <xf numFmtId="1" fontId="28" fillId="0" borderId="0" xfId="0" applyNumberFormat="1" applyFont="1" applyFill="1" applyBorder="1" applyAlignment="1">
      <alignment horizontal="center" vertical="center"/>
    </xf>
    <xf numFmtId="2" fontId="28" fillId="0" borderId="0" xfId="0" applyNumberFormat="1" applyFont="1" applyFill="1" applyBorder="1" applyAlignment="1">
      <alignment horizontal="center" vertical="center"/>
    </xf>
    <xf numFmtId="3" fontId="28" fillId="0" borderId="0" xfId="0" applyNumberFormat="1" applyFont="1" applyFill="1" applyBorder="1" applyAlignment="1">
      <alignment horizontal="center"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xf>
    <xf numFmtId="2" fontId="29" fillId="0" borderId="0" xfId="0" applyNumberFormat="1" applyFont="1" applyFill="1" applyBorder="1" applyAlignment="1">
      <alignment vertical="center"/>
    </xf>
    <xf numFmtId="3" fontId="28" fillId="0" borderId="10" xfId="0" applyNumberFormat="1" applyFont="1" applyFill="1" applyBorder="1" applyAlignment="1">
      <alignment horizontal="center" vertical="center" wrapText="1"/>
    </xf>
    <xf numFmtId="3" fontId="27" fillId="0" borderId="10" xfId="0" applyNumberFormat="1" applyFont="1" applyFill="1" applyBorder="1" applyAlignment="1">
      <alignment horizontal="center" vertical="center" wrapText="1"/>
    </xf>
    <xf numFmtId="3" fontId="27" fillId="0" borderId="0" xfId="0" applyNumberFormat="1" applyFont="1" applyFill="1" applyBorder="1" applyAlignment="1">
      <alignment vertical="center"/>
    </xf>
    <xf numFmtId="3" fontId="37" fillId="0" borderId="10" xfId="0" applyNumberFormat="1" applyFont="1" applyFill="1" applyBorder="1" applyAlignment="1">
      <alignment horizontal="center" vertical="center" wrapText="1"/>
    </xf>
    <xf numFmtId="0" fontId="1" fillId="0" borderId="0" xfId="0" applyFont="1" applyFill="1" applyBorder="1" applyAlignment="1">
      <alignment horizontal="left" vertical="center"/>
    </xf>
    <xf numFmtId="3" fontId="28" fillId="0" borderId="0" xfId="0" applyNumberFormat="1" applyFont="1" applyFill="1" applyBorder="1" applyAlignment="1">
      <alignment horizontal="left" vertical="center"/>
    </xf>
    <xf numFmtId="3" fontId="28" fillId="0" borderId="0" xfId="0" applyNumberFormat="1" applyFont="1" applyFill="1" applyBorder="1" applyAlignment="1">
      <alignment horizontal="center" vertical="center"/>
    </xf>
    <xf numFmtId="177" fontId="28" fillId="0" borderId="0" xfId="0" applyNumberFormat="1" applyFont="1" applyFill="1" applyBorder="1" applyAlignment="1">
      <alignment horizontal="center" vertical="center"/>
    </xf>
    <xf numFmtId="3" fontId="29" fillId="0" borderId="0" xfId="0" applyNumberFormat="1" applyFont="1" applyFill="1" applyBorder="1" applyAlignment="1">
      <alignment horizontal="left" vertical="center"/>
    </xf>
    <xf numFmtId="0" fontId="27" fillId="0" borderId="0" xfId="0" applyFont="1" applyFill="1" applyBorder="1" applyAlignment="1">
      <alignment vertical="center"/>
    </xf>
    <xf numFmtId="0" fontId="27" fillId="0" borderId="0" xfId="0" applyFont="1" applyFill="1" applyAlignment="1">
      <alignment vertical="center"/>
    </xf>
    <xf numFmtId="0" fontId="28" fillId="0" borderId="0" xfId="0" applyFont="1" applyFill="1" applyBorder="1" applyAlignment="1">
      <alignment horizontal="center" vertical="center"/>
    </xf>
    <xf numFmtId="3" fontId="28" fillId="0" borderId="0" xfId="47" applyNumberFormat="1" applyFont="1" applyFill="1" applyBorder="1" applyAlignment="1">
      <alignment horizontal="center" vertical="center"/>
    </xf>
    <xf numFmtId="3" fontId="27" fillId="0" borderId="0" xfId="0" applyNumberFormat="1" applyFont="1" applyFill="1" applyBorder="1" applyAlignment="1">
      <alignment horizontal="center" vertical="center"/>
    </xf>
    <xf numFmtId="0" fontId="28" fillId="0" borderId="0" xfId="0" applyFont="1" applyFill="1" applyBorder="1" applyAlignment="1">
      <alignment horizontal="left" vertical="center"/>
    </xf>
    <xf numFmtId="167" fontId="28" fillId="0" borderId="0" xfId="0" applyNumberFormat="1" applyFont="1" applyFill="1" applyBorder="1" applyAlignment="1">
      <alignment horizontal="center" vertical="center"/>
    </xf>
    <xf numFmtId="3" fontId="37" fillId="0" borderId="0" xfId="0" applyNumberFormat="1" applyFont="1" applyFill="1" applyBorder="1" applyAlignment="1">
      <alignment horizontal="center" vertical="center"/>
    </xf>
    <xf numFmtId="0" fontId="29" fillId="0" borderId="0" xfId="0" applyFont="1" applyFill="1" applyBorder="1" applyAlignment="1">
      <alignment horizontal="left" vertical="center"/>
    </xf>
    <xf numFmtId="0" fontId="27" fillId="0" borderId="0" xfId="0" applyFont="1" applyFill="1" applyBorder="1" applyAlignment="1">
      <alignment horizontal="left" vertical="center"/>
    </xf>
    <xf numFmtId="177" fontId="27" fillId="0" borderId="0" xfId="0" applyNumberFormat="1" applyFont="1" applyFill="1" applyBorder="1" applyAlignment="1">
      <alignment horizontal="center" vertical="center"/>
    </xf>
    <xf numFmtId="0" fontId="29" fillId="0" borderId="0" xfId="0" applyFont="1" applyFill="1" applyBorder="1" applyAlignment="1">
      <alignment vertical="center"/>
    </xf>
    <xf numFmtId="3" fontId="27" fillId="0" borderId="0" xfId="0" applyNumberFormat="1" applyFont="1" applyFill="1" applyBorder="1" applyAlignment="1">
      <alignment vertical="center"/>
    </xf>
    <xf numFmtId="0" fontId="28" fillId="0" borderId="0" xfId="0" applyFont="1" applyFill="1" applyBorder="1" applyAlignment="1">
      <alignment vertical="center"/>
    </xf>
    <xf numFmtId="0" fontId="27" fillId="0" borderId="0" xfId="0" applyFont="1" applyFill="1" applyBorder="1" applyAlignment="1">
      <alignment horizontal="center" vertical="center"/>
    </xf>
    <xf numFmtId="167" fontId="27" fillId="0" borderId="0" xfId="0" applyNumberFormat="1" applyFont="1" applyFill="1" applyBorder="1" applyAlignment="1">
      <alignment horizontal="center" vertical="center"/>
    </xf>
    <xf numFmtId="14" fontId="27" fillId="0" borderId="0" xfId="0" applyNumberFormat="1" applyFont="1" applyFill="1" applyBorder="1" applyAlignment="1" quotePrefix="1">
      <alignment horizontal="center" vertical="center"/>
    </xf>
    <xf numFmtId="14" fontId="27" fillId="0" borderId="0" xfId="0" applyNumberFormat="1" applyFont="1" applyFill="1" applyBorder="1" applyAlignment="1">
      <alignment horizontal="center" vertical="center"/>
    </xf>
    <xf numFmtId="9" fontId="27" fillId="0" borderId="0" xfId="58" applyFont="1" applyFill="1" applyBorder="1" applyAlignment="1">
      <alignment horizontal="center" vertical="center"/>
    </xf>
    <xf numFmtId="14" fontId="28" fillId="0" borderId="0" xfId="0" applyNumberFormat="1" applyFont="1" applyFill="1" applyBorder="1" applyAlignment="1" quotePrefix="1">
      <alignment horizontal="center" vertical="center"/>
    </xf>
    <xf numFmtId="0" fontId="27" fillId="0" borderId="0" xfId="0" applyFont="1" applyFill="1" applyBorder="1" applyAlignment="1" quotePrefix="1">
      <alignment horizontal="left" vertical="center"/>
    </xf>
    <xf numFmtId="0" fontId="28" fillId="0" borderId="0" xfId="0" applyFont="1" applyFill="1" applyBorder="1" applyAlignment="1">
      <alignment horizontal="center" vertical="center"/>
    </xf>
    <xf numFmtId="167" fontId="27" fillId="0" borderId="0" xfId="0" applyNumberFormat="1" applyFont="1" applyFill="1" applyBorder="1" applyAlignment="1">
      <alignment vertical="center"/>
    </xf>
    <xf numFmtId="177" fontId="29" fillId="0" borderId="0" xfId="0" applyNumberFormat="1" applyFont="1" applyFill="1" applyBorder="1" applyAlignment="1">
      <alignment horizontal="right" vertical="center"/>
    </xf>
    <xf numFmtId="177" fontId="27" fillId="0" borderId="0" xfId="0" applyNumberFormat="1" applyFont="1" applyFill="1" applyBorder="1" applyAlignment="1">
      <alignment horizontal="right" vertical="center"/>
    </xf>
    <xf numFmtId="4" fontId="27" fillId="0" borderId="0" xfId="0" applyNumberFormat="1" applyFont="1" applyFill="1" applyBorder="1" applyAlignment="1">
      <alignment horizontal="center" vertical="center"/>
    </xf>
    <xf numFmtId="3" fontId="28" fillId="0" borderId="10" xfId="0" applyNumberFormat="1" applyFont="1" applyFill="1" applyBorder="1" applyAlignment="1">
      <alignment horizontal="center" vertical="center"/>
    </xf>
    <xf numFmtId="3" fontId="28" fillId="0" borderId="10" xfId="0" applyNumberFormat="1" applyFont="1" applyFill="1" applyBorder="1" applyAlignment="1">
      <alignment horizontal="center" vertical="center"/>
    </xf>
    <xf numFmtId="3" fontId="27" fillId="0" borderId="10" xfId="0" applyNumberFormat="1" applyFont="1" applyFill="1" applyBorder="1" applyAlignment="1">
      <alignment horizontal="left" vertical="center"/>
    </xf>
    <xf numFmtId="3" fontId="27" fillId="0" borderId="10" xfId="0" applyNumberFormat="1" applyFont="1" applyFill="1" applyBorder="1" applyAlignment="1">
      <alignment horizontal="center" vertical="center"/>
    </xf>
    <xf numFmtId="177" fontId="27" fillId="0" borderId="10" xfId="0" applyNumberFormat="1" applyFont="1" applyFill="1" applyBorder="1" applyAlignment="1">
      <alignment horizontal="center" vertical="center"/>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center"/>
    </xf>
    <xf numFmtId="0" fontId="28" fillId="0" borderId="10" xfId="0" applyFont="1" applyFill="1" applyBorder="1" applyAlignment="1">
      <alignment horizontal="center" vertical="center"/>
    </xf>
    <xf numFmtId="0" fontId="27" fillId="0" borderId="10" xfId="0" applyFont="1" applyFill="1" applyBorder="1" applyAlignment="1">
      <alignment horizontal="left" vertical="center"/>
    </xf>
    <xf numFmtId="3" fontId="27" fillId="0" borderId="10" xfId="47" applyNumberFormat="1" applyFont="1" applyFill="1" applyBorder="1" applyAlignment="1">
      <alignment horizontal="center" vertical="center"/>
    </xf>
    <xf numFmtId="177" fontId="27" fillId="0" borderId="10" xfId="47" applyNumberFormat="1" applyFont="1" applyFill="1" applyBorder="1" applyAlignment="1">
      <alignment horizontal="center" vertical="center"/>
    </xf>
    <xf numFmtId="0" fontId="28" fillId="0" borderId="10" xfId="0" applyFont="1" applyFill="1" applyBorder="1" applyAlignment="1">
      <alignment horizontal="left" vertical="center"/>
    </xf>
    <xf numFmtId="3" fontId="28" fillId="0" borderId="10" xfId="47" applyNumberFormat="1" applyFont="1" applyFill="1" applyBorder="1" applyAlignment="1">
      <alignment horizontal="center" vertical="center"/>
    </xf>
    <xf numFmtId="167" fontId="28" fillId="0" borderId="10" xfId="0" applyNumberFormat="1" applyFont="1" applyFill="1" applyBorder="1" applyAlignment="1">
      <alignment horizontal="center" vertical="center"/>
    </xf>
    <xf numFmtId="0" fontId="28" fillId="0" borderId="10" xfId="0" applyFont="1" applyFill="1" applyBorder="1" applyAlignment="1">
      <alignment horizontal="right" vertical="center"/>
    </xf>
    <xf numFmtId="0" fontId="27" fillId="0" borderId="10" xfId="0" applyFont="1" applyFill="1" applyBorder="1" applyAlignment="1">
      <alignment horizontal="right" vertical="center"/>
    </xf>
    <xf numFmtId="167" fontId="27" fillId="0" borderId="10" xfId="0" applyNumberFormat="1" applyFont="1" applyFill="1" applyBorder="1" applyAlignment="1">
      <alignment horizontal="center" vertical="center"/>
    </xf>
    <xf numFmtId="0" fontId="29" fillId="0" borderId="10" xfId="0" applyFont="1" applyFill="1" applyBorder="1" applyAlignment="1">
      <alignment horizontal="left" vertical="center"/>
    </xf>
    <xf numFmtId="3" fontId="27" fillId="0" borderId="10" xfId="0" applyNumberFormat="1" applyFont="1" applyFill="1" applyBorder="1" applyAlignment="1">
      <alignment horizontal="right" vertical="center"/>
    </xf>
    <xf numFmtId="3" fontId="28" fillId="0" borderId="10" xfId="0" applyNumberFormat="1" applyFont="1" applyFill="1" applyBorder="1" applyAlignment="1">
      <alignment horizontal="left" vertical="center"/>
    </xf>
    <xf numFmtId="0" fontId="27" fillId="0" borderId="10" xfId="0" applyFont="1" applyFill="1" applyBorder="1" applyAlignment="1">
      <alignment vertical="center"/>
    </xf>
    <xf numFmtId="164" fontId="27" fillId="0" borderId="10" xfId="58" applyNumberFormat="1" applyFont="1" applyFill="1" applyBorder="1" applyAlignment="1">
      <alignment horizontal="center" vertical="center"/>
    </xf>
    <xf numFmtId="16" fontId="27" fillId="0" borderId="10" xfId="0" applyNumberFormat="1" applyFont="1" applyFill="1" applyBorder="1" applyAlignment="1">
      <alignment vertical="center"/>
    </xf>
    <xf numFmtId="0" fontId="27" fillId="0" borderId="10" xfId="0" applyFont="1" applyFill="1" applyBorder="1" applyAlignment="1">
      <alignment horizontal="center" vertical="center"/>
    </xf>
    <xf numFmtId="0" fontId="27" fillId="0" borderId="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0" xfId="52" applyFont="1" applyFill="1" applyAlignment="1">
      <alignment vertical="center"/>
      <protection/>
    </xf>
    <xf numFmtId="0" fontId="29" fillId="0" borderId="0" xfId="0" applyFont="1" applyFill="1" applyBorder="1" applyAlignment="1">
      <alignment vertical="center" wrapText="1"/>
    </xf>
    <xf numFmtId="0" fontId="28" fillId="0" borderId="0" xfId="0" applyFont="1" applyFill="1" applyAlignment="1">
      <alignment horizontal="left" vertical="center"/>
    </xf>
    <xf numFmtId="0" fontId="29" fillId="0" borderId="0" xfId="0" applyFont="1" applyFill="1" applyAlignment="1">
      <alignment vertical="center"/>
    </xf>
    <xf numFmtId="164" fontId="27" fillId="0" borderId="0" xfId="58" applyNumberFormat="1" applyFont="1" applyFill="1" applyAlignment="1">
      <alignment vertical="center"/>
    </xf>
    <xf numFmtId="0" fontId="27" fillId="0" borderId="0" xfId="0" applyFont="1" applyFill="1" applyBorder="1" applyAlignment="1">
      <alignment vertical="center" wrapText="1"/>
    </xf>
    <xf numFmtId="1" fontId="27" fillId="0" borderId="0" xfId="0" applyNumberFormat="1" applyFont="1" applyFill="1" applyBorder="1" applyAlignment="1">
      <alignment horizontal="righ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0" xfId="0" applyFont="1" applyBorder="1" applyAlignment="1">
      <alignment vertical="center"/>
    </xf>
    <xf numFmtId="0" fontId="1" fillId="0" borderId="10" xfId="0" applyFont="1" applyBorder="1" applyAlignment="1">
      <alignment horizontal="center" vertical="center"/>
    </xf>
    <xf numFmtId="3" fontId="1" fillId="0" borderId="10" xfId="0" applyNumberFormat="1" applyFont="1" applyBorder="1" applyAlignment="1">
      <alignment horizontal="center" vertical="center"/>
    </xf>
    <xf numFmtId="0" fontId="29" fillId="0" borderId="0" xfId="52" applyFont="1" applyFill="1" applyBorder="1" applyAlignment="1">
      <alignment vertical="center"/>
      <protection/>
    </xf>
    <xf numFmtId="1" fontId="27" fillId="0" borderId="0" xfId="0" applyNumberFormat="1" applyFont="1" applyFill="1" applyBorder="1" applyAlignment="1">
      <alignment vertical="center"/>
    </xf>
    <xf numFmtId="1" fontId="27" fillId="0" borderId="0" xfId="0" applyNumberFormat="1" applyFont="1" applyFill="1" applyBorder="1" applyAlignment="1">
      <alignment horizontal="center" vertical="center"/>
    </xf>
    <xf numFmtId="0" fontId="28" fillId="0" borderId="10" xfId="0" applyFont="1" applyFill="1" applyBorder="1" applyAlignment="1">
      <alignment horizontal="center" vertical="center" wrapText="1"/>
    </xf>
    <xf numFmtId="3" fontId="27" fillId="0" borderId="10" xfId="0" applyNumberFormat="1" applyFont="1" applyFill="1" applyBorder="1" applyAlignment="1">
      <alignment horizontal="center" vertical="center" wrapText="1"/>
    </xf>
    <xf numFmtId="49" fontId="27" fillId="0" borderId="10" xfId="0" applyNumberFormat="1" applyFont="1" applyFill="1" applyBorder="1" applyAlignment="1">
      <alignment vertical="center" wrapText="1"/>
    </xf>
    <xf numFmtId="2" fontId="27" fillId="0" borderId="10" xfId="0" applyNumberFormat="1" applyFont="1" applyFill="1" applyBorder="1" applyAlignment="1">
      <alignment horizontal="center" vertical="center" wrapText="1"/>
    </xf>
    <xf numFmtId="49" fontId="28" fillId="0" borderId="10" xfId="0" applyNumberFormat="1" applyFont="1" applyFill="1" applyBorder="1" applyAlignment="1">
      <alignment vertical="center" wrapText="1"/>
    </xf>
    <xf numFmtId="3" fontId="28" fillId="0" borderId="10" xfId="0" applyNumberFormat="1" applyFont="1" applyFill="1" applyBorder="1" applyAlignment="1">
      <alignment horizontal="center" vertical="center" wrapText="1"/>
    </xf>
    <xf numFmtId="2" fontId="28" fillId="0" borderId="10" xfId="0" applyNumberFormat="1" applyFont="1" applyFill="1" applyBorder="1" applyAlignment="1">
      <alignment horizontal="center" vertical="center" wrapText="1"/>
    </xf>
    <xf numFmtId="0" fontId="27" fillId="0" borderId="10" xfId="0" applyFont="1" applyFill="1" applyBorder="1" applyAlignment="1">
      <alignment vertical="center" wrapText="1"/>
    </xf>
    <xf numFmtId="1" fontId="27" fillId="0" borderId="10" xfId="0" applyNumberFormat="1" applyFont="1" applyFill="1" applyBorder="1" applyAlignment="1">
      <alignment horizontal="center" vertical="center"/>
    </xf>
    <xf numFmtId="167" fontId="1" fillId="24" borderId="0" xfId="0" applyNumberFormat="1" applyFont="1" applyFill="1" applyBorder="1" applyAlignment="1">
      <alignment vertical="center"/>
    </xf>
    <xf numFmtId="0" fontId="28" fillId="0" borderId="0" xfId="54" applyFont="1" applyFill="1" applyBorder="1" applyAlignment="1">
      <alignment vertical="center" wrapText="1"/>
      <protection/>
    </xf>
    <xf numFmtId="3" fontId="28" fillId="0" borderId="0" xfId="54" applyNumberFormat="1" applyFont="1" applyFill="1" applyBorder="1" applyAlignment="1">
      <alignment horizontal="center" vertical="center" wrapText="1"/>
      <protection/>
    </xf>
    <xf numFmtId="167" fontId="27" fillId="0" borderId="0" xfId="0" applyNumberFormat="1" applyFont="1" applyFill="1" applyBorder="1" applyAlignment="1">
      <alignment horizontal="center" vertical="center"/>
    </xf>
    <xf numFmtId="167" fontId="27" fillId="0" borderId="0" xfId="0" applyNumberFormat="1" applyFont="1" applyFill="1" applyBorder="1" applyAlignment="1">
      <alignment vertical="center"/>
    </xf>
    <xf numFmtId="3" fontId="28" fillId="0" borderId="0" xfId="0" applyNumberFormat="1" applyFont="1" applyFill="1" applyBorder="1" applyAlignment="1">
      <alignment vertical="center"/>
    </xf>
    <xf numFmtId="3" fontId="28" fillId="0" borderId="0" xfId="0" applyNumberFormat="1" applyFont="1" applyFill="1" applyBorder="1" applyAlignment="1">
      <alignment horizontal="center" vertical="center"/>
    </xf>
    <xf numFmtId="177" fontId="28" fillId="0" borderId="0" xfId="0" applyNumberFormat="1" applyFont="1" applyFill="1" applyBorder="1" applyAlignment="1">
      <alignment horizontal="center" vertical="center"/>
    </xf>
    <xf numFmtId="3" fontId="29" fillId="0" borderId="0" xfId="0" applyNumberFormat="1" applyFont="1" applyFill="1" applyBorder="1" applyAlignment="1">
      <alignment vertical="center"/>
    </xf>
    <xf numFmtId="3" fontId="27" fillId="0" borderId="0" xfId="53" applyNumberFormat="1" applyFont="1" applyFill="1" applyBorder="1" applyAlignment="1">
      <alignment horizontal="center" vertical="center" wrapText="1"/>
      <protection/>
    </xf>
    <xf numFmtId="3" fontId="28" fillId="0" borderId="10" xfId="53" applyNumberFormat="1" applyFont="1" applyFill="1" applyBorder="1" applyAlignment="1">
      <alignment horizontal="center" vertical="center"/>
      <protection/>
    </xf>
    <xf numFmtId="3" fontId="27" fillId="0" borderId="10" xfId="53" applyNumberFormat="1" applyFont="1" applyFill="1" applyBorder="1" applyAlignment="1">
      <alignment vertical="center" wrapText="1"/>
      <protection/>
    </xf>
    <xf numFmtId="177" fontId="27" fillId="0" borderId="10" xfId="0" applyNumberFormat="1" applyFont="1" applyFill="1" applyBorder="1" applyAlignment="1">
      <alignment horizontal="center" vertical="center"/>
    </xf>
    <xf numFmtId="3" fontId="29" fillId="0" borderId="10" xfId="53" applyNumberFormat="1" applyFont="1" applyFill="1" applyBorder="1" applyAlignment="1">
      <alignment horizontal="right" vertical="center"/>
      <protection/>
    </xf>
    <xf numFmtId="3" fontId="29" fillId="0" borderId="10" xfId="0" applyNumberFormat="1" applyFont="1" applyFill="1" applyBorder="1" applyAlignment="1">
      <alignment horizontal="center" vertical="center"/>
    </xf>
    <xf numFmtId="177" fontId="29" fillId="0" borderId="10" xfId="0" applyNumberFormat="1" applyFont="1" applyFill="1" applyBorder="1" applyAlignment="1">
      <alignment horizontal="center" vertical="center"/>
    </xf>
    <xf numFmtId="3" fontId="27" fillId="0" borderId="10" xfId="53" applyNumberFormat="1" applyFont="1" applyFill="1" applyBorder="1" applyAlignment="1">
      <alignment vertical="center"/>
      <protection/>
    </xf>
    <xf numFmtId="3" fontId="29" fillId="0" borderId="10" xfId="53" applyNumberFormat="1" applyFont="1" applyFill="1" applyBorder="1" applyAlignment="1">
      <alignment horizontal="right" vertical="center" wrapText="1"/>
      <protection/>
    </xf>
    <xf numFmtId="3" fontId="29" fillId="0" borderId="10" xfId="0" applyNumberFormat="1" applyFont="1" applyFill="1" applyBorder="1" applyAlignment="1">
      <alignment horizontal="right" vertical="center"/>
    </xf>
    <xf numFmtId="3" fontId="28" fillId="0" borderId="10" xfId="0" applyNumberFormat="1" applyFont="1" applyFill="1" applyBorder="1" applyAlignment="1">
      <alignment vertical="center"/>
    </xf>
    <xf numFmtId="3" fontId="28" fillId="0" borderId="10" xfId="0" applyNumberFormat="1" applyFont="1" applyFill="1" applyBorder="1" applyAlignment="1">
      <alignment horizontal="center" vertical="center"/>
    </xf>
    <xf numFmtId="177" fontId="28" fillId="0" borderId="10" xfId="0" applyNumberFormat="1" applyFont="1" applyFill="1" applyBorder="1" applyAlignment="1">
      <alignment horizontal="center" vertical="center"/>
    </xf>
    <xf numFmtId="49" fontId="27" fillId="0" borderId="10" xfId="0" applyNumberFormat="1" applyFont="1" applyFill="1" applyBorder="1" applyAlignment="1">
      <alignment vertical="center"/>
    </xf>
    <xf numFmtId="174" fontId="27" fillId="0" borderId="10" xfId="47" applyNumberFormat="1" applyFont="1" applyFill="1" applyBorder="1" applyAlignment="1">
      <alignment horizontal="left" vertical="center"/>
    </xf>
    <xf numFmtId="0" fontId="28" fillId="0" borderId="14" xfId="0" applyFont="1" applyFill="1" applyBorder="1" applyAlignment="1">
      <alignment horizontal="center" vertical="center"/>
    </xf>
    <xf numFmtId="0" fontId="28" fillId="0" borderId="15"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2" xfId="0" applyFont="1" applyFill="1" applyBorder="1" applyAlignment="1">
      <alignment horizontal="center" vertical="center"/>
    </xf>
    <xf numFmtId="0" fontId="28" fillId="0" borderId="10" xfId="54" applyFont="1" applyFill="1" applyBorder="1" applyAlignment="1">
      <alignment horizontal="left" vertical="center"/>
      <protection/>
    </xf>
    <xf numFmtId="3" fontId="28" fillId="0" borderId="10" xfId="54" applyNumberFormat="1" applyFont="1" applyFill="1" applyBorder="1" applyAlignment="1">
      <alignment horizontal="center" vertical="center"/>
      <protection/>
    </xf>
    <xf numFmtId="3" fontId="27" fillId="0" borderId="10" xfId="0" applyNumberFormat="1" applyFont="1" applyFill="1" applyBorder="1" applyAlignment="1">
      <alignment horizontal="left" vertical="center"/>
    </xf>
    <xf numFmtId="167" fontId="27" fillId="0" borderId="10" xfId="0" applyNumberFormat="1" applyFont="1" applyFill="1" applyBorder="1" applyAlignment="1">
      <alignment horizontal="center" vertical="center"/>
    </xf>
    <xf numFmtId="0" fontId="28" fillId="0" borderId="10" xfId="54" applyFont="1" applyFill="1" applyBorder="1" applyAlignment="1">
      <alignment vertical="center" wrapText="1"/>
      <protection/>
    </xf>
    <xf numFmtId="167" fontId="28" fillId="0" borderId="10" xfId="0" applyNumberFormat="1" applyFont="1" applyFill="1" applyBorder="1" applyAlignment="1">
      <alignment horizontal="center" vertical="center"/>
    </xf>
    <xf numFmtId="0" fontId="1" fillId="24" borderId="0" xfId="0" applyFont="1" applyFill="1" applyBorder="1" applyAlignment="1">
      <alignment vertical="center" wrapText="1"/>
    </xf>
    <xf numFmtId="0" fontId="2" fillId="24" borderId="0" xfId="0" applyFont="1" applyFill="1" applyBorder="1" applyAlignment="1">
      <alignment horizontal="left" vertical="center"/>
    </xf>
    <xf numFmtId="0" fontId="27" fillId="24" borderId="0" xfId="55" applyFont="1" applyFill="1" applyBorder="1" applyAlignment="1">
      <alignment horizontal="center" vertical="center"/>
      <protection/>
    </xf>
    <xf numFmtId="0" fontId="28" fillId="24" borderId="0" xfId="56" applyFont="1" applyFill="1" applyBorder="1" applyAlignment="1">
      <alignment horizontal="center" vertical="center"/>
      <protection/>
    </xf>
    <xf numFmtId="0" fontId="1" fillId="24" borderId="0" xfId="0" applyFont="1" applyFill="1" applyBorder="1" applyAlignment="1">
      <alignment vertical="center"/>
    </xf>
    <xf numFmtId="0" fontId="27" fillId="24" borderId="0" xfId="55" applyFont="1" applyFill="1" applyBorder="1" applyAlignment="1">
      <alignment horizontal="right" vertical="center" wrapText="1"/>
      <protection/>
    </xf>
    <xf numFmtId="4" fontId="27" fillId="24" borderId="0" xfId="56" applyNumberFormat="1" applyFont="1" applyFill="1" applyBorder="1" applyAlignment="1">
      <alignment horizontal="right" vertical="center" wrapText="1"/>
      <protection/>
    </xf>
    <xf numFmtId="0" fontId="28" fillId="24" borderId="0" xfId="56" applyFont="1" applyFill="1" applyBorder="1" applyAlignment="1">
      <alignment horizontal="center" vertical="center" wrapText="1"/>
      <protection/>
    </xf>
    <xf numFmtId="3" fontId="28" fillId="24" borderId="0" xfId="56" applyNumberFormat="1" applyFont="1" applyFill="1" applyBorder="1" applyAlignment="1">
      <alignment horizontal="center" vertical="center" wrapText="1"/>
      <protection/>
    </xf>
    <xf numFmtId="167" fontId="28" fillId="24" borderId="0" xfId="56" applyNumberFormat="1" applyFont="1" applyFill="1" applyBorder="1" applyAlignment="1">
      <alignment horizontal="center" vertical="center" wrapText="1"/>
      <protection/>
    </xf>
    <xf numFmtId="167" fontId="1" fillId="24" borderId="0" xfId="0" applyNumberFormat="1" applyFont="1" applyFill="1" applyBorder="1" applyAlignment="1">
      <alignment vertical="center"/>
    </xf>
    <xf numFmtId="3" fontId="29" fillId="24" borderId="0" xfId="56" applyNumberFormat="1" applyFont="1" applyFill="1" applyBorder="1" applyAlignment="1">
      <alignment horizontal="left" vertical="center" wrapText="1"/>
      <protection/>
    </xf>
    <xf numFmtId="167" fontId="29" fillId="24" borderId="0" xfId="56" applyNumberFormat="1" applyFont="1" applyFill="1" applyBorder="1" applyAlignment="1">
      <alignment horizontal="left" vertical="center" wrapText="1"/>
      <protection/>
    </xf>
    <xf numFmtId="3" fontId="4" fillId="24" borderId="0" xfId="0" applyNumberFormat="1" applyFont="1" applyFill="1" applyBorder="1" applyAlignment="1">
      <alignment horizontal="left" vertical="center"/>
    </xf>
    <xf numFmtId="167" fontId="4" fillId="24" borderId="0" xfId="0" applyNumberFormat="1" applyFont="1" applyFill="1" applyBorder="1" applyAlignment="1">
      <alignment horizontal="left" vertical="center"/>
    </xf>
    <xf numFmtId="0" fontId="27" fillId="24" borderId="0" xfId="55" applyFont="1" applyFill="1" applyBorder="1" applyAlignment="1">
      <alignment horizontal="left" vertical="center" wrapText="1"/>
      <protection/>
    </xf>
    <xf numFmtId="0" fontId="1" fillId="24" borderId="0" xfId="0" applyFont="1" applyFill="1" applyBorder="1" applyAlignment="1">
      <alignment horizontal="left" vertical="center"/>
    </xf>
    <xf numFmtId="4" fontId="27" fillId="24" borderId="0" xfId="56" applyNumberFormat="1" applyFont="1" applyFill="1" applyBorder="1" applyAlignment="1">
      <alignment horizontal="left" vertical="center" wrapText="1"/>
      <protection/>
    </xf>
    <xf numFmtId="4" fontId="1" fillId="24" borderId="0" xfId="0" applyNumberFormat="1" applyFont="1" applyFill="1" applyBorder="1" applyAlignment="1">
      <alignment vertical="center"/>
    </xf>
    <xf numFmtId="4" fontId="27" fillId="24" borderId="0" xfId="55" applyNumberFormat="1" applyFont="1" applyFill="1" applyBorder="1" applyAlignment="1">
      <alignment horizontal="right" vertical="center" wrapText="1"/>
      <protection/>
    </xf>
    <xf numFmtId="3" fontId="39" fillId="24" borderId="0" xfId="56" applyNumberFormat="1" applyFont="1" applyFill="1" applyBorder="1" applyAlignment="1">
      <alignment horizontal="left" vertical="center" wrapText="1"/>
      <protection/>
    </xf>
    <xf numFmtId="167" fontId="39" fillId="24" borderId="0" xfId="56" applyNumberFormat="1" applyFont="1" applyFill="1" applyBorder="1" applyAlignment="1">
      <alignment horizontal="left" vertical="center" wrapText="1"/>
      <protection/>
    </xf>
    <xf numFmtId="167" fontId="2" fillId="24" borderId="0" xfId="0" applyNumberFormat="1" applyFont="1" applyFill="1" applyBorder="1" applyAlignment="1">
      <alignment vertical="center"/>
    </xf>
    <xf numFmtId="0" fontId="28" fillId="24" borderId="0" xfId="56" applyNumberFormat="1" applyFont="1" applyFill="1" applyBorder="1" applyAlignment="1">
      <alignment vertical="center" wrapText="1"/>
      <protection/>
    </xf>
    <xf numFmtId="0" fontId="28" fillId="24" borderId="0" xfId="56" applyNumberFormat="1" applyFont="1" applyFill="1" applyBorder="1" applyAlignment="1">
      <alignment horizontal="center" vertical="center" wrapText="1"/>
      <protection/>
    </xf>
    <xf numFmtId="0" fontId="39" fillId="24" borderId="0" xfId="56" applyNumberFormat="1" applyFont="1" applyFill="1" applyBorder="1" applyAlignment="1">
      <alignment horizontal="left" vertical="center" wrapText="1"/>
      <protection/>
    </xf>
    <xf numFmtId="0" fontId="29" fillId="24" borderId="0" xfId="56" applyNumberFormat="1" applyFont="1" applyFill="1" applyBorder="1" applyAlignment="1">
      <alignment horizontal="left" vertical="center" wrapText="1"/>
      <protection/>
    </xf>
    <xf numFmtId="0" fontId="29" fillId="24" borderId="0" xfId="56" applyNumberFormat="1" applyFont="1" applyFill="1" applyBorder="1" applyAlignment="1">
      <alignment horizontal="left" vertical="center" wrapText="1"/>
      <protection/>
    </xf>
    <xf numFmtId="0" fontId="1" fillId="0" borderId="0" xfId="0" applyFont="1" applyFill="1" applyBorder="1" applyAlignment="1">
      <alignment vertical="center" wrapText="1"/>
    </xf>
    <xf numFmtId="0" fontId="1" fillId="24" borderId="10" xfId="0" applyFont="1" applyFill="1" applyBorder="1" applyAlignment="1">
      <alignment vertical="center"/>
    </xf>
    <xf numFmtId="9" fontId="1" fillId="24" borderId="10" xfId="0" applyNumberFormat="1" applyFont="1" applyFill="1" applyBorder="1" applyAlignment="1">
      <alignment horizontal="center" vertical="center"/>
    </xf>
    <xf numFmtId="3" fontId="1" fillId="24" borderId="10" xfId="0" applyNumberFormat="1" applyFont="1" applyFill="1" applyBorder="1" applyAlignment="1">
      <alignment horizontal="center" vertical="center"/>
    </xf>
    <xf numFmtId="0" fontId="1" fillId="24" borderId="11" xfId="0" applyFont="1" applyFill="1" applyBorder="1" applyAlignment="1">
      <alignment horizontal="center" vertical="center"/>
    </xf>
    <xf numFmtId="0" fontId="1" fillId="24" borderId="12" xfId="0" applyFont="1" applyFill="1" applyBorder="1" applyAlignment="1">
      <alignment horizontal="center" vertical="center"/>
    </xf>
    <xf numFmtId="0" fontId="2" fillId="24" borderId="11" xfId="0" applyFont="1" applyFill="1" applyBorder="1" applyAlignment="1">
      <alignment horizontal="center" vertical="center"/>
    </xf>
    <xf numFmtId="0" fontId="2" fillId="24" borderId="12" xfId="0" applyFont="1" applyFill="1" applyBorder="1" applyAlignment="1">
      <alignment horizontal="center" vertical="center"/>
    </xf>
    <xf numFmtId="0" fontId="28" fillId="24" borderId="10" xfId="56" applyFont="1" applyFill="1" applyBorder="1" applyAlignment="1">
      <alignment horizontal="center" vertical="center" wrapText="1"/>
      <protection/>
    </xf>
    <xf numFmtId="0" fontId="28" fillId="24" borderId="10" xfId="0" applyFont="1" applyFill="1" applyBorder="1" applyAlignment="1">
      <alignment horizontal="center" vertical="center" wrapText="1"/>
    </xf>
    <xf numFmtId="0" fontId="28" fillId="24" borderId="10" xfId="56" applyFont="1" applyFill="1" applyBorder="1" applyAlignment="1">
      <alignment horizontal="center" vertical="center" wrapText="1"/>
      <protection/>
    </xf>
    <xf numFmtId="0" fontId="28" fillId="24" borderId="10" xfId="56" applyFont="1" applyFill="1" applyBorder="1" applyAlignment="1">
      <alignment vertical="center" wrapText="1"/>
      <protection/>
    </xf>
    <xf numFmtId="3" fontId="28" fillId="24" borderId="10" xfId="56" applyNumberFormat="1" applyFont="1" applyFill="1" applyBorder="1" applyAlignment="1">
      <alignment horizontal="center" vertical="center" wrapText="1"/>
      <protection/>
    </xf>
    <xf numFmtId="167" fontId="28" fillId="24" borderId="10" xfId="56" applyNumberFormat="1" applyFont="1" applyFill="1" applyBorder="1" applyAlignment="1">
      <alignment horizontal="center" vertical="center" wrapText="1"/>
      <protection/>
    </xf>
    <xf numFmtId="0" fontId="29" fillId="24" borderId="10" xfId="56" applyFont="1" applyFill="1" applyBorder="1" applyAlignment="1">
      <alignment horizontal="left" vertical="center" wrapText="1"/>
      <protection/>
    </xf>
    <xf numFmtId="3" fontId="29" fillId="24" borderId="10" xfId="56" applyNumberFormat="1" applyFont="1" applyFill="1" applyBorder="1" applyAlignment="1">
      <alignment horizontal="center" vertical="center" wrapText="1"/>
      <protection/>
    </xf>
    <xf numFmtId="167" fontId="29" fillId="24" borderId="10" xfId="56" applyNumberFormat="1" applyFont="1" applyFill="1" applyBorder="1" applyAlignment="1">
      <alignment horizontal="center" vertical="center" wrapText="1"/>
      <protection/>
    </xf>
    <xf numFmtId="0" fontId="29" fillId="24" borderId="10" xfId="0" applyNumberFormat="1" applyFont="1" applyFill="1" applyBorder="1" applyAlignment="1" quotePrefix="1">
      <alignment horizontal="left" vertical="center" wrapText="1"/>
    </xf>
    <xf numFmtId="3" fontId="29" fillId="24" borderId="10" xfId="0" applyNumberFormat="1" applyFont="1" applyFill="1" applyBorder="1" applyAlignment="1">
      <alignment horizontal="center" vertical="center"/>
    </xf>
    <xf numFmtId="167" fontId="29" fillId="24" borderId="10" xfId="0" applyNumberFormat="1" applyFont="1" applyFill="1" applyBorder="1" applyAlignment="1">
      <alignment horizontal="center" vertical="center"/>
    </xf>
    <xf numFmtId="0" fontId="28" fillId="24" borderId="11" xfId="56" applyFont="1" applyFill="1" applyBorder="1" applyAlignment="1">
      <alignment horizontal="center" vertical="center"/>
      <protection/>
    </xf>
    <xf numFmtId="0" fontId="28" fillId="24" borderId="12" xfId="56" applyFont="1" applyFill="1" applyBorder="1" applyAlignment="1">
      <alignment horizontal="center" vertical="center"/>
      <protection/>
    </xf>
    <xf numFmtId="9" fontId="27" fillId="0" borderId="0" xfId="58" applyFont="1" applyFill="1" applyBorder="1" applyAlignment="1">
      <alignment vertical="center"/>
    </xf>
    <xf numFmtId="164" fontId="27" fillId="0" borderId="0" xfId="58" applyNumberFormat="1" applyFont="1" applyFill="1" applyBorder="1" applyAlignment="1">
      <alignment vertical="center"/>
    </xf>
    <xf numFmtId="164" fontId="28" fillId="0" borderId="0" xfId="58" applyNumberFormat="1" applyFont="1" applyFill="1" applyBorder="1" applyAlignment="1">
      <alignment horizontal="right" vertical="center"/>
    </xf>
    <xf numFmtId="164" fontId="27" fillId="0" borderId="0" xfId="58" applyNumberFormat="1" applyFont="1" applyFill="1" applyBorder="1" applyAlignment="1">
      <alignment horizontal="justify" vertical="center"/>
    </xf>
    <xf numFmtId="0" fontId="27" fillId="0" borderId="0" xfId="0" applyFont="1" applyFill="1" applyBorder="1" applyAlignment="1">
      <alignment horizontal="justify" vertical="center"/>
    </xf>
    <xf numFmtId="0" fontId="27" fillId="0" borderId="0" xfId="0" applyFont="1" applyFill="1" applyBorder="1" applyAlignment="1">
      <alignment vertical="center"/>
    </xf>
    <xf numFmtId="9" fontId="27" fillId="0" borderId="10" xfId="58" applyFont="1" applyFill="1" applyBorder="1" applyAlignment="1">
      <alignment horizontal="center" vertical="center"/>
    </xf>
    <xf numFmtId="3" fontId="27" fillId="0" borderId="10" xfId="0" applyNumberFormat="1" applyFont="1" applyFill="1" applyBorder="1" applyAlignment="1" quotePrefix="1">
      <alignment horizontal="center" vertical="center"/>
    </xf>
    <xf numFmtId="0" fontId="29" fillId="0" borderId="16" xfId="0" applyFont="1" applyFill="1" applyBorder="1" applyAlignment="1">
      <alignment vertical="center"/>
    </xf>
    <xf numFmtId="0" fontId="27" fillId="0" borderId="16" xfId="0" applyFont="1" applyFill="1" applyBorder="1" applyAlignment="1">
      <alignment vertical="center"/>
    </xf>
    <xf numFmtId="9" fontId="27" fillId="0" borderId="10" xfId="0" applyNumberFormat="1" applyFont="1" applyFill="1" applyBorder="1" applyAlignment="1">
      <alignment horizontal="center" vertical="center"/>
    </xf>
    <xf numFmtId="0" fontId="28" fillId="0" borderId="10" xfId="0" applyFont="1" applyFill="1" applyBorder="1" applyAlignment="1">
      <alignment vertical="center"/>
    </xf>
    <xf numFmtId="164" fontId="27" fillId="0" borderId="10" xfId="58" applyNumberFormat="1" applyFont="1" applyFill="1" applyBorder="1" applyAlignment="1">
      <alignment horizontal="center" vertical="center"/>
    </xf>
    <xf numFmtId="164" fontId="28" fillId="0" borderId="10" xfId="58" applyNumberFormat="1" applyFont="1" applyFill="1" applyBorder="1" applyAlignment="1">
      <alignment horizontal="center" vertical="center"/>
    </xf>
    <xf numFmtId="9" fontId="27" fillId="0" borderId="0" xfId="0" applyNumberFormat="1" applyFont="1" applyFill="1" applyBorder="1" applyAlignment="1">
      <alignment vertical="center"/>
    </xf>
    <xf numFmtId="0" fontId="27" fillId="0" borderId="0" xfId="0" applyNumberFormat="1" applyFont="1" applyFill="1" applyBorder="1" applyAlignment="1" quotePrefix="1">
      <alignment vertical="center"/>
    </xf>
    <xf numFmtId="177" fontId="28" fillId="0" borderId="0" xfId="0" applyNumberFormat="1" applyFont="1" applyFill="1" applyBorder="1" applyAlignment="1">
      <alignment horizontal="right" vertical="center"/>
    </xf>
    <xf numFmtId="0" fontId="27" fillId="0" borderId="10" xfId="0" applyNumberFormat="1" applyFont="1" applyFill="1" applyBorder="1" applyAlignment="1" quotePrefix="1">
      <alignment vertical="center"/>
    </xf>
    <xf numFmtId="0" fontId="28" fillId="0" borderId="10" xfId="0" applyNumberFormat="1"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177" fontId="27" fillId="0" borderId="10" xfId="0" applyNumberFormat="1" applyFont="1" applyFill="1" applyBorder="1" applyAlignment="1" quotePrefix="1">
      <alignment horizontal="center" vertical="center"/>
    </xf>
    <xf numFmtId="0" fontId="28" fillId="0" borderId="10" xfId="0" applyFont="1" applyFill="1" applyBorder="1" applyAlignment="1">
      <alignment vertical="center"/>
    </xf>
    <xf numFmtId="177" fontId="28" fillId="0" borderId="10" xfId="0" applyNumberFormat="1" applyFont="1" applyFill="1" applyBorder="1" applyAlignment="1">
      <alignment horizontal="center" vertical="center"/>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Activité_09" xfId="52"/>
    <cellStyle name="Normal_Feuil2" xfId="53"/>
    <cellStyle name="Normal_Feuil4" xfId="54"/>
    <cellStyle name="Normal_morbidité_new_1aout" xfId="55"/>
    <cellStyle name="Normal_morbidité_new_Revue" xfId="56"/>
    <cellStyle name="Normal_publicprive2_carte" xfId="57"/>
    <cellStyle name="Percent"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Evolution du nombre d'hospitalisations sans consentement</a:t>
            </a:r>
          </a:p>
        </c:rich>
      </c:tx>
      <c:layout/>
      <c:spPr>
        <a:noFill/>
        <a:ln>
          <a:noFill/>
        </a:ln>
      </c:spPr>
    </c:title>
    <c:plotArea>
      <c:layout/>
      <c:lineChart>
        <c:grouping val="standard"/>
        <c:varyColors val="0"/>
        <c:ser>
          <c:idx val="0"/>
          <c:order val="0"/>
          <c:tx>
            <c:strRef>
              <c:f>Hospit_ss_consentement_T01!$B$4</c:f>
              <c:strCache>
                <c:ptCount val="1"/>
                <c:pt idx="0">
                  <c:v>Hospitalisation d'office (HO)</c:v>
                </c:pt>
              </c:strCache>
            </c:strRef>
          </c:tx>
          <c:extLst>
            <c:ext xmlns:c14="http://schemas.microsoft.com/office/drawing/2007/8/2/chart" uri="{6F2FDCE9-48DA-4B69-8628-5D25D57E5C99}">
              <c14:invertSolidFillFmt>
                <c14:spPr>
                  <a:solidFill>
                    <a:srgbClr val="000000"/>
                  </a:solidFill>
                </c14:spPr>
              </c14:invertSolidFillFmt>
            </c:ext>
          </c:extLst>
          <c:cat>
            <c:numRef>
              <c:f>Hospit_ss_consentement_T01!$C$3:$G$3</c:f>
              <c:numCache/>
            </c:numRef>
          </c:cat>
          <c:val>
            <c:numRef>
              <c:f>Hospit_ss_consentement_T01!$C$4:$G$4</c:f>
              <c:numCache/>
            </c:numRef>
          </c:val>
          <c:smooth val="0"/>
        </c:ser>
        <c:ser>
          <c:idx val="1"/>
          <c:order val="1"/>
          <c:tx>
            <c:strRef>
              <c:f>Hospit_ss_consentement_T01!$B$5</c:f>
              <c:strCache>
                <c:ptCount val="1"/>
                <c:pt idx="0">
                  <c:v>Hospitalisation 
à la demande d'un tiers (HDT)</c:v>
                </c:pt>
              </c:strCache>
            </c:strRef>
          </c:tx>
          <c:extLst>
            <c:ext xmlns:c14="http://schemas.microsoft.com/office/drawing/2007/8/2/chart" uri="{6F2FDCE9-48DA-4B69-8628-5D25D57E5C99}">
              <c14:invertSolidFillFmt>
                <c14:spPr>
                  <a:solidFill>
                    <a:srgbClr val="000000"/>
                  </a:solidFill>
                </c14:spPr>
              </c14:invertSolidFillFmt>
            </c:ext>
          </c:extLst>
          <c:cat>
            <c:numRef>
              <c:f>Hospit_ss_consentement_T01!$C$3:$G$3</c:f>
              <c:numCache/>
            </c:numRef>
          </c:cat>
          <c:val>
            <c:numRef>
              <c:f>Hospit_ss_consentement_T01!$C$5:$G$5</c:f>
              <c:numCache/>
            </c:numRef>
          </c:val>
          <c:smooth val="0"/>
        </c:ser>
        <c:ser>
          <c:idx val="2"/>
          <c:order val="2"/>
          <c:tx>
            <c:strRef>
              <c:f>Hospit_ss_consentement_T01!$B$6</c:f>
              <c:strCache>
                <c:ptCount val="1"/>
                <c:pt idx="0">
                  <c:v>Hospitalisation sans consentement (HSC)</c:v>
                </c:pt>
              </c:strCache>
            </c:strRef>
          </c:tx>
          <c:extLst>
            <c:ext xmlns:c14="http://schemas.microsoft.com/office/drawing/2007/8/2/chart" uri="{6F2FDCE9-48DA-4B69-8628-5D25D57E5C99}">
              <c14:invertSolidFillFmt>
                <c14:spPr>
                  <a:solidFill>
                    <a:srgbClr val="000000"/>
                  </a:solidFill>
                </c14:spPr>
              </c14:invertSolidFillFmt>
            </c:ext>
          </c:extLst>
          <c:cat>
            <c:numRef>
              <c:f>Hospit_ss_consentement_T01!$C$3:$G$3</c:f>
              <c:numCache/>
            </c:numRef>
          </c:cat>
          <c:val>
            <c:numRef>
              <c:f>Hospit_ss_consentement_T01!$C$6:$G$6</c:f>
              <c:numCache/>
            </c:numRef>
          </c:val>
          <c:smooth val="0"/>
        </c:ser>
        <c:marker val="1"/>
        <c:axId val="58073875"/>
        <c:axId val="52902828"/>
      </c:lineChart>
      <c:catAx>
        <c:axId val="58073875"/>
        <c:scaling>
          <c:orientation val="minMax"/>
        </c:scaling>
        <c:axPos val="b"/>
        <c:delete val="0"/>
        <c:numFmt formatCode="General" sourceLinked="1"/>
        <c:majorTickMark val="out"/>
        <c:minorTickMark val="none"/>
        <c:tickLblPos val="nextTo"/>
        <c:txPr>
          <a:bodyPr vert="horz" rot="-2760000"/>
          <a:lstStyle/>
          <a:p>
            <a:pPr>
              <a:defRPr lang="en-US" cap="none" sz="150" b="0" i="0" u="none" baseline="0">
                <a:latin typeface="Arial"/>
                <a:ea typeface="Arial"/>
                <a:cs typeface="Arial"/>
              </a:defRPr>
            </a:pPr>
          </a:p>
        </c:txPr>
        <c:crossAx val="52902828"/>
        <c:crosses val="autoZero"/>
        <c:auto val="1"/>
        <c:lblOffset val="100"/>
        <c:noMultiLvlLbl val="0"/>
      </c:catAx>
      <c:valAx>
        <c:axId val="52902828"/>
        <c:scaling>
          <c:orientation val="minMax"/>
        </c:scaling>
        <c:axPos val="l"/>
        <c:majorGridlines/>
        <c:delete val="0"/>
        <c:numFmt formatCode="General" sourceLinked="1"/>
        <c:majorTickMark val="out"/>
        <c:minorTickMark val="none"/>
        <c:tickLblPos val="nextTo"/>
        <c:crossAx val="5807387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13</xdr:row>
      <xdr:rowOff>133350</xdr:rowOff>
    </xdr:from>
    <xdr:to>
      <xdr:col>8</xdr:col>
      <xdr:colOff>990600</xdr:colOff>
      <xdr:row>20</xdr:row>
      <xdr:rowOff>66675</xdr:rowOff>
    </xdr:to>
    <xdr:sp>
      <xdr:nvSpPr>
        <xdr:cNvPr id="1" name="TextBox 1"/>
        <xdr:cNvSpPr txBox="1">
          <a:spLocks noChangeArrowheads="1"/>
        </xdr:cNvSpPr>
      </xdr:nvSpPr>
      <xdr:spPr>
        <a:xfrm>
          <a:off x="257175" y="2800350"/>
          <a:ext cx="9429750" cy="10287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 % A + B : il s'agit du pourcentage d'établissements classés en A et B sur une échelle allant de A à F, A étant la classe la plus performante, E la moins performante et F celle des établissements non répondants.
2. Certains établissements peuvent ne pas être concernés par l'indicateur du fait de leur activité.
3. Établissements de type maisons d'enfants à caractère sanitaire et social, centres d'hémodialyse, etc.
Champ • France métropolitaine et DOM.
Sources • Tableau de bord des infections nosocomiales – rapport national établi par la DGOS et la DGS.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9</xdr:row>
      <xdr:rowOff>95250</xdr:rowOff>
    </xdr:from>
    <xdr:to>
      <xdr:col>10</xdr:col>
      <xdr:colOff>0</xdr:colOff>
      <xdr:row>11</xdr:row>
      <xdr:rowOff>123825</xdr:rowOff>
    </xdr:to>
    <xdr:sp>
      <xdr:nvSpPr>
        <xdr:cNvPr id="1" name="TextBox 1"/>
        <xdr:cNvSpPr txBox="1">
          <a:spLocks noChangeArrowheads="1"/>
        </xdr:cNvSpPr>
      </xdr:nvSpPr>
      <xdr:spPr>
        <a:xfrm>
          <a:off x="238125" y="2000250"/>
          <a:ext cx="11087100" cy="4095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France métropolitaine.
Sources • DREES, SAE 2008-2009, traitements DREES.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171450</xdr:rowOff>
    </xdr:from>
    <xdr:to>
      <xdr:col>15</xdr:col>
      <xdr:colOff>752475</xdr:colOff>
      <xdr:row>8</xdr:row>
      <xdr:rowOff>114300</xdr:rowOff>
    </xdr:to>
    <xdr:sp>
      <xdr:nvSpPr>
        <xdr:cNvPr id="1" name="TextBox 2"/>
        <xdr:cNvSpPr txBox="1">
          <a:spLocks noChangeArrowheads="1"/>
        </xdr:cNvSpPr>
      </xdr:nvSpPr>
      <xdr:spPr>
        <a:xfrm>
          <a:off x="247650" y="933450"/>
          <a:ext cx="11553825" cy="7048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Ces évolutions sont à interpréter avec prudence car la modification du questionnaire relatif aux urgences et la référence aux articles définissant l'activité de soins autorisée à compter de l'enquête SAE 2000 introduisent une rupture de série entre 1999 et 2000.
Champ • France métropolitaine.
Sources • DREES, SAE 1996-2009, traitements DREES.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0</xdr:rowOff>
    </xdr:from>
    <xdr:to>
      <xdr:col>9</xdr:col>
      <xdr:colOff>523875</xdr:colOff>
      <xdr:row>2</xdr:row>
      <xdr:rowOff>0</xdr:rowOff>
    </xdr:to>
    <xdr:sp>
      <xdr:nvSpPr>
        <xdr:cNvPr id="1" name="TextBox 1"/>
        <xdr:cNvSpPr txBox="1">
          <a:spLocks noChangeArrowheads="1"/>
        </xdr:cNvSpPr>
      </xdr:nvSpPr>
      <xdr:spPr>
        <a:xfrm>
          <a:off x="228600" y="381000"/>
          <a:ext cx="85725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les nombres concernant les capacités sont arrondis à la dizaine et ceux concernant l'activité à la centaine.
Champ : France métropolitaine et DOM.
Sources : DREES, SAE 2009, traitements DREES.</a:t>
          </a:r>
        </a:p>
      </xdr:txBody>
    </xdr:sp>
    <xdr:clientData/>
  </xdr:twoCellAnchor>
  <xdr:twoCellAnchor>
    <xdr:from>
      <xdr:col>1</xdr:col>
      <xdr:colOff>28575</xdr:colOff>
      <xdr:row>38</xdr:row>
      <xdr:rowOff>0</xdr:rowOff>
    </xdr:from>
    <xdr:to>
      <xdr:col>9</xdr:col>
      <xdr:colOff>28575</xdr:colOff>
      <xdr:row>40</xdr:row>
      <xdr:rowOff>171450</xdr:rowOff>
    </xdr:to>
    <xdr:sp>
      <xdr:nvSpPr>
        <xdr:cNvPr id="2" name="TextBox 2"/>
        <xdr:cNvSpPr txBox="1">
          <a:spLocks noChangeArrowheads="1"/>
        </xdr:cNvSpPr>
      </xdr:nvSpPr>
      <xdr:spPr>
        <a:xfrm>
          <a:off x="276225" y="7429500"/>
          <a:ext cx="8029575" cy="552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Les nombres concernant les capacités sont arrondis à la dizaine et ceux concernant l'activité à la centaine.
Champ • France métropolitaine et DOM.
Sources • DREES, SAE 2009, traitements DREES.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xdr:row>
      <xdr:rowOff>38100</xdr:rowOff>
    </xdr:from>
    <xdr:to>
      <xdr:col>3</xdr:col>
      <xdr:colOff>9525</xdr:colOff>
      <xdr:row>33</xdr:row>
      <xdr:rowOff>38100</xdr:rowOff>
    </xdr:to>
    <xdr:sp>
      <xdr:nvSpPr>
        <xdr:cNvPr id="1" name="TextBox 1"/>
        <xdr:cNvSpPr txBox="1">
          <a:spLocks noChangeArrowheads="1"/>
        </xdr:cNvSpPr>
      </xdr:nvSpPr>
      <xdr:spPr>
        <a:xfrm>
          <a:off x="257175" y="5943600"/>
          <a:ext cx="3648075" cy="571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France métropolitaine et DOM.
Sources • DREES, SAE 2009, traitements DREES ; INSEE, estimations localisées de population au 1er janvier 2009.</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66675</xdr:rowOff>
    </xdr:from>
    <xdr:to>
      <xdr:col>0</xdr:col>
      <xdr:colOff>0</xdr:colOff>
      <xdr:row>34</xdr:row>
      <xdr:rowOff>76200</xdr:rowOff>
    </xdr:to>
    <xdr:graphicFrame>
      <xdr:nvGraphicFramePr>
        <xdr:cNvPr id="1" name="Chart 1"/>
        <xdr:cNvGraphicFramePr/>
      </xdr:nvGraphicFramePr>
      <xdr:xfrm>
        <a:off x="0" y="3876675"/>
        <a:ext cx="0" cy="3057525"/>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9</xdr:row>
      <xdr:rowOff>142875</xdr:rowOff>
    </xdr:from>
    <xdr:to>
      <xdr:col>8</xdr:col>
      <xdr:colOff>57150</xdr:colOff>
      <xdr:row>12</xdr:row>
      <xdr:rowOff>95250</xdr:rowOff>
    </xdr:to>
    <xdr:sp>
      <xdr:nvSpPr>
        <xdr:cNvPr id="2" name="TextBox 2"/>
        <xdr:cNvSpPr txBox="1">
          <a:spLocks noChangeArrowheads="1"/>
        </xdr:cNvSpPr>
      </xdr:nvSpPr>
      <xdr:spPr>
        <a:xfrm>
          <a:off x="238125" y="2238375"/>
          <a:ext cx="7543800" cy="5238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France métropolitaine.
Sources • DGS, Rapports d'activité des CDHP 1999, 2001, 2003, 2005, 2007, 2009, traitements DREES ; DREES, SAE 1999, 2001, 2003, 2005, 2007, 2009, traitements DREES.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2</xdr:row>
      <xdr:rowOff>28575</xdr:rowOff>
    </xdr:from>
    <xdr:to>
      <xdr:col>7</xdr:col>
      <xdr:colOff>238125</xdr:colOff>
      <xdr:row>7</xdr:row>
      <xdr:rowOff>57150</xdr:rowOff>
    </xdr:to>
    <xdr:sp>
      <xdr:nvSpPr>
        <xdr:cNvPr id="1" name="TextBox 1"/>
        <xdr:cNvSpPr txBox="1">
          <a:spLocks noChangeArrowheads="1"/>
        </xdr:cNvSpPr>
      </xdr:nvSpPr>
      <xdr:spPr>
        <a:xfrm>
          <a:off x="2714625" y="409575"/>
          <a:ext cx="4972050" cy="981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Les données observées dans certains départements sont très proches des seuils utilisés pour la représentation cartographique. Pour plus de précision, il est possible de consulter les données en lien avec les cartes, disponibles sur le site du ministère.
Champ • France métropolitaine et DOM.
Sources • DGS, Rapports d'activité des CDHP 2009, traitements DREES ; DREES, SAE 2009, traitements DREES.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2</xdr:row>
      <xdr:rowOff>114300</xdr:rowOff>
    </xdr:from>
    <xdr:to>
      <xdr:col>7</xdr:col>
      <xdr:colOff>390525</xdr:colOff>
      <xdr:row>11</xdr:row>
      <xdr:rowOff>142875</xdr:rowOff>
    </xdr:to>
    <xdr:sp>
      <xdr:nvSpPr>
        <xdr:cNvPr id="1" name="TextBox 1"/>
        <xdr:cNvSpPr txBox="1">
          <a:spLocks noChangeArrowheads="1"/>
        </xdr:cNvSpPr>
      </xdr:nvSpPr>
      <xdr:spPr>
        <a:xfrm>
          <a:off x="2647950" y="495300"/>
          <a:ext cx="5372100" cy="1743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Les données observées dans certains départements sont très proches des seuils utilisés pour la représentation cartographique. Pour plus de précision, il est possible de consulter les données en lien avec les cartes, disponibles sur le site du ministère.
Champ • France métropolitaine et DOM.
Sources • DGS, Rapports d'activité des CDHP 2009, traitements DREES ; INSEE, estimations localisées de population au 1er janvier 2009.</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13</xdr:row>
      <xdr:rowOff>76200</xdr:rowOff>
    </xdr:from>
    <xdr:to>
      <xdr:col>4</xdr:col>
      <xdr:colOff>895350</xdr:colOff>
      <xdr:row>18</xdr:row>
      <xdr:rowOff>0</xdr:rowOff>
    </xdr:to>
    <xdr:sp>
      <xdr:nvSpPr>
        <xdr:cNvPr id="1" name="TextBox 1"/>
        <xdr:cNvSpPr txBox="1">
          <a:spLocks noChangeArrowheads="1"/>
        </xdr:cNvSpPr>
      </xdr:nvSpPr>
      <xdr:spPr>
        <a:xfrm>
          <a:off x="276225" y="2743200"/>
          <a:ext cx="4581525" cy="876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L'activité est celle des disciplines de médecine, obstétrique et « soins de suite et de réadaptation », c'est-à-dire hors psychiatrie. Le total des places d'HAD installées est celui déclaré dans la SAE, pour réaliser l'activité HAD en MCO et SSR.
Champ • France métropolitaine.
Sources • ATIH, PMSI-HAD 2009, traitements DREES ; DREES, SAE 2009, traitements DREES.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13</xdr:row>
      <xdr:rowOff>9525</xdr:rowOff>
    </xdr:from>
    <xdr:to>
      <xdr:col>3</xdr:col>
      <xdr:colOff>1438275</xdr:colOff>
      <xdr:row>16</xdr:row>
      <xdr:rowOff>57150</xdr:rowOff>
    </xdr:to>
    <xdr:sp>
      <xdr:nvSpPr>
        <xdr:cNvPr id="1" name="TextBox 1"/>
        <xdr:cNvSpPr txBox="1">
          <a:spLocks noChangeArrowheads="1"/>
        </xdr:cNvSpPr>
      </xdr:nvSpPr>
      <xdr:spPr>
        <a:xfrm>
          <a:off x="266700" y="2676525"/>
          <a:ext cx="4152900" cy="6191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France métropolitaine.
Sources • ATIH, PMSI-HAD 2009, traitements DREES ; DREES, SAE 2009, traitements DREES.</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12</xdr:row>
      <xdr:rowOff>0</xdr:rowOff>
    </xdr:from>
    <xdr:to>
      <xdr:col>6</xdr:col>
      <xdr:colOff>409575</xdr:colOff>
      <xdr:row>12</xdr:row>
      <xdr:rowOff>0</xdr:rowOff>
    </xdr:to>
    <xdr:sp>
      <xdr:nvSpPr>
        <xdr:cNvPr id="1" name="TextBox 1"/>
        <xdr:cNvSpPr txBox="1">
          <a:spLocks noChangeArrowheads="1"/>
        </xdr:cNvSpPr>
      </xdr:nvSpPr>
      <xdr:spPr>
        <a:xfrm>
          <a:off x="619125" y="2286000"/>
          <a:ext cx="4114800" cy="0"/>
        </a:xfrm>
        <a:prstGeom prst="rect">
          <a:avLst/>
        </a:prstGeom>
        <a:solidFill>
          <a:srgbClr val="FFFFFF"/>
        </a:solidFill>
        <a:ln w="9525" cmpd="sng">
          <a:noFill/>
        </a:ln>
      </xdr:spPr>
      <xdr:txBody>
        <a:bodyPr vertOverflow="clip" wrap="square"/>
        <a:p>
          <a:pPr algn="l">
            <a:defRPr/>
          </a:pPr>
          <a:r>
            <a:rPr lang="en-US" cap="none" sz="800" b="0" i="1" u="none" baseline="0">
              <a:latin typeface="Arial"/>
              <a:ea typeface="Arial"/>
              <a:cs typeface="Arial"/>
            </a:rPr>
            <a:t>Note de lecture : Les âges sont ceux observés à l'admission. 
Champ : France métropolitaine.
Sources : PMSI-HAD 2009 SAE 2009, données statistiques.</a:t>
          </a:r>
        </a:p>
      </xdr:txBody>
    </xdr:sp>
    <xdr:clientData/>
  </xdr:twoCellAnchor>
  <xdr:twoCellAnchor>
    <xdr:from>
      <xdr:col>1</xdr:col>
      <xdr:colOff>0</xdr:colOff>
      <xdr:row>12</xdr:row>
      <xdr:rowOff>19050</xdr:rowOff>
    </xdr:from>
    <xdr:to>
      <xdr:col>7</xdr:col>
      <xdr:colOff>752475</xdr:colOff>
      <xdr:row>15</xdr:row>
      <xdr:rowOff>57150</xdr:rowOff>
    </xdr:to>
    <xdr:sp>
      <xdr:nvSpPr>
        <xdr:cNvPr id="2" name="TextBox 3"/>
        <xdr:cNvSpPr txBox="1">
          <a:spLocks noChangeArrowheads="1"/>
        </xdr:cNvSpPr>
      </xdr:nvSpPr>
      <xdr:spPr>
        <a:xfrm>
          <a:off x="247650" y="2305050"/>
          <a:ext cx="5591175" cy="6096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Les âges sont ceux observés à l'admission.
Champ • France métropolitaine.
Sources • ATIH, PMSI-HAD 2009, traitements DREES ; DREES, SAE 2009, traitements DREES.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10</xdr:row>
      <xdr:rowOff>123825</xdr:rowOff>
    </xdr:from>
    <xdr:to>
      <xdr:col>8</xdr:col>
      <xdr:colOff>38100</xdr:colOff>
      <xdr:row>15</xdr:row>
      <xdr:rowOff>47625</xdr:rowOff>
    </xdr:to>
    <xdr:sp>
      <xdr:nvSpPr>
        <xdr:cNvPr id="1" name="Text Box 2"/>
        <xdr:cNvSpPr txBox="1">
          <a:spLocks noChangeArrowheads="1"/>
        </xdr:cNvSpPr>
      </xdr:nvSpPr>
      <xdr:spPr>
        <a:xfrm>
          <a:off x="266700" y="2028825"/>
          <a:ext cx="5514975" cy="8763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Lecture • L'échelle va de A à F, A étant la classe la plus performante, E la moins performante et F celle des établissements non répondants. 
Champ • France métropolitaine et DOM.
Sources • Tableau de bord des infections nosocomiales – rapport national établi par la DGOS et la DGS.</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15</xdr:row>
      <xdr:rowOff>161925</xdr:rowOff>
    </xdr:from>
    <xdr:to>
      <xdr:col>5</xdr:col>
      <xdr:colOff>838200</xdr:colOff>
      <xdr:row>19</xdr:row>
      <xdr:rowOff>142875</xdr:rowOff>
    </xdr:to>
    <xdr:sp>
      <xdr:nvSpPr>
        <xdr:cNvPr id="1" name="TextBox 1"/>
        <xdr:cNvSpPr txBox="1">
          <a:spLocks noChangeArrowheads="1"/>
        </xdr:cNvSpPr>
      </xdr:nvSpPr>
      <xdr:spPr>
        <a:xfrm>
          <a:off x="238125" y="3019425"/>
          <a:ext cx="6858000" cy="7429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Agrégés selon un regroupement logique médical par rapport aux 23 modes de prises en charge existants dans le recueil.
Champ • France métropolitaine.
Sources • ATIH, PMSI-HAD 2009, traitements DREES ; DREES, SAE 2009, traitements DREES.</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xdr:row>
      <xdr:rowOff>9525</xdr:rowOff>
    </xdr:from>
    <xdr:to>
      <xdr:col>4</xdr:col>
      <xdr:colOff>990600</xdr:colOff>
      <xdr:row>16</xdr:row>
      <xdr:rowOff>171450</xdr:rowOff>
    </xdr:to>
    <xdr:sp>
      <xdr:nvSpPr>
        <xdr:cNvPr id="1" name="TextBox 3"/>
        <xdr:cNvSpPr txBox="1">
          <a:spLocks noChangeArrowheads="1"/>
        </xdr:cNvSpPr>
      </xdr:nvSpPr>
      <xdr:spPr>
        <a:xfrm>
          <a:off x="257175" y="1914525"/>
          <a:ext cx="3857625" cy="1304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33,5 % des patients ayant effectués un séjour HAD en 2009 provenaient de leur domicile, l'hospitalisation en établissement leur a donc été totalement évitée pour 25,2 % d'entre eux ; 66,5 % provenaient d'un établissement de santé : leur hospitalisation en établissement a donc été raccourcie pour 38,7 % d'entre eux. 8 % des  séjours en HAD se terminent par un décès.
Champ • 120 637 séjours HAD  terminés en 2009 en France métropolitaine.
Sources • ATIH, PMSI-HAD 2009, traitements DREES ; DREES, SAE 2009, traitements DREES.</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7</xdr:col>
      <xdr:colOff>0</xdr:colOff>
      <xdr:row>27</xdr:row>
      <xdr:rowOff>161925</xdr:rowOff>
    </xdr:to>
    <xdr:sp>
      <xdr:nvSpPr>
        <xdr:cNvPr id="1" name="TextBox 1"/>
        <xdr:cNvSpPr txBox="1">
          <a:spLocks noChangeArrowheads="1"/>
        </xdr:cNvSpPr>
      </xdr:nvSpPr>
      <xdr:spPr>
        <a:xfrm>
          <a:off x="247650" y="4572000"/>
          <a:ext cx="8267700" cy="923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Centre hospitalier spécialisé en psychiatrie (CHS), syndicat inter-hospitalier, maison d'enfants à caractère sanitaire (MECS) à caractère permanent, etc.
** Médecine, chirurgie ou obstétrique et SSR.
*** CHS, unité de soins de longue durée, pouponnières, etc.
Champ • France métropolitaine et DOM, hors MECS à caractère temporaire.
Sources • ATIH, PMSI-SSR 2009, traitements DREES ; DREES, SAE 2009, traitements DREES.</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31</xdr:row>
      <xdr:rowOff>171450</xdr:rowOff>
    </xdr:from>
    <xdr:to>
      <xdr:col>10</xdr:col>
      <xdr:colOff>38100</xdr:colOff>
      <xdr:row>34</xdr:row>
      <xdr:rowOff>66675</xdr:rowOff>
    </xdr:to>
    <xdr:sp>
      <xdr:nvSpPr>
        <xdr:cNvPr id="1" name="TextBox 1"/>
        <xdr:cNvSpPr txBox="1">
          <a:spLocks noChangeArrowheads="1"/>
        </xdr:cNvSpPr>
      </xdr:nvSpPr>
      <xdr:spPr>
        <a:xfrm>
          <a:off x="266700" y="6457950"/>
          <a:ext cx="7715250" cy="4667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France métropolitaine, hors MECS à caractère temporaire.
Sources • ATIH, PMSI-SSR 2009, traitements DREES ; DREES, SAE 2009, traitements DREES.</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30</xdr:row>
      <xdr:rowOff>47625</xdr:rowOff>
    </xdr:from>
    <xdr:to>
      <xdr:col>3</xdr:col>
      <xdr:colOff>180975</xdr:colOff>
      <xdr:row>33</xdr:row>
      <xdr:rowOff>28575</xdr:rowOff>
    </xdr:to>
    <xdr:sp>
      <xdr:nvSpPr>
        <xdr:cNvPr id="1" name="TextBox 1"/>
        <xdr:cNvSpPr txBox="1">
          <a:spLocks noChangeArrowheads="1"/>
        </xdr:cNvSpPr>
      </xdr:nvSpPr>
      <xdr:spPr>
        <a:xfrm>
          <a:off x="266700" y="5953125"/>
          <a:ext cx="3133725" cy="552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France métropolitaine, hors MECS à caractère temporaire.
Sources • ATIH, PMSI-SSR 2009, traitements DREES ; DREES, SAE 2009, traitements DREES.</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25</xdr:row>
      <xdr:rowOff>28575</xdr:rowOff>
    </xdr:from>
    <xdr:to>
      <xdr:col>4</xdr:col>
      <xdr:colOff>47625</xdr:colOff>
      <xdr:row>27</xdr:row>
      <xdr:rowOff>104775</xdr:rowOff>
    </xdr:to>
    <xdr:sp>
      <xdr:nvSpPr>
        <xdr:cNvPr id="1" name="TextBox 1"/>
        <xdr:cNvSpPr txBox="1">
          <a:spLocks noChangeArrowheads="1"/>
        </xdr:cNvSpPr>
      </xdr:nvSpPr>
      <xdr:spPr>
        <a:xfrm>
          <a:off x="228600" y="4791075"/>
          <a:ext cx="6972300" cy="4572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France métropolitaine et DOM, hors MECS à caractère temporaire.
Sources • ATIH, PMSI-SSR 2009, traitements DREES ; DREES, SAE 2009, traitements DREES.</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17</xdr:row>
      <xdr:rowOff>47625</xdr:rowOff>
    </xdr:from>
    <xdr:to>
      <xdr:col>4</xdr:col>
      <xdr:colOff>304800</xdr:colOff>
      <xdr:row>20</xdr:row>
      <xdr:rowOff>66675</xdr:rowOff>
    </xdr:to>
    <xdr:sp>
      <xdr:nvSpPr>
        <xdr:cNvPr id="1" name="TextBox 1"/>
        <xdr:cNvSpPr txBox="1">
          <a:spLocks noChangeArrowheads="1"/>
        </xdr:cNvSpPr>
      </xdr:nvSpPr>
      <xdr:spPr>
        <a:xfrm>
          <a:off x="285750" y="3286125"/>
          <a:ext cx="5972175" cy="5905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France métropolitaine et DOM, hors MECS à caractère temporaire.
Sources • ATIH, PMSI-SSR 2009, traitements DREES ; DREES, SAE 2009, traitements DREES.</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28575</xdr:rowOff>
    </xdr:from>
    <xdr:to>
      <xdr:col>9</xdr:col>
      <xdr:colOff>9525</xdr:colOff>
      <xdr:row>11</xdr:row>
      <xdr:rowOff>85725</xdr:rowOff>
    </xdr:to>
    <xdr:sp>
      <xdr:nvSpPr>
        <xdr:cNvPr id="1" name="TextBox 1"/>
        <xdr:cNvSpPr txBox="1">
          <a:spLocks noChangeArrowheads="1"/>
        </xdr:cNvSpPr>
      </xdr:nvSpPr>
      <xdr:spPr>
        <a:xfrm>
          <a:off x="266700" y="1743075"/>
          <a:ext cx="6457950" cy="4381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France métropolitaine et DOM, hors MECS à caractère temporaire.
Sources • ATIH, PMSI-SSR 2009, traitements DREES ; DREES, SAE 2009, traitements DREES.</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0</xdr:rowOff>
    </xdr:from>
    <xdr:to>
      <xdr:col>6</xdr:col>
      <xdr:colOff>219075</xdr:colOff>
      <xdr:row>12</xdr:row>
      <xdr:rowOff>38100</xdr:rowOff>
    </xdr:to>
    <xdr:sp>
      <xdr:nvSpPr>
        <xdr:cNvPr id="1" name="TextBox 1"/>
        <xdr:cNvSpPr txBox="1">
          <a:spLocks noChangeArrowheads="1"/>
        </xdr:cNvSpPr>
      </xdr:nvSpPr>
      <xdr:spPr>
        <a:xfrm>
          <a:off x="247650" y="1714500"/>
          <a:ext cx="7258050" cy="6096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Le décompte de ce tableau est réalisé au niveau des établissements géographiques et non pas au niveau des entités juridiques.
Champ • France métropolitaine et DOM.
Sources • DREES, SAE 2009, traitements DREES.</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35</xdr:row>
      <xdr:rowOff>47625</xdr:rowOff>
    </xdr:from>
    <xdr:to>
      <xdr:col>6</xdr:col>
      <xdr:colOff>104775</xdr:colOff>
      <xdr:row>40</xdr:row>
      <xdr:rowOff>171450</xdr:rowOff>
    </xdr:to>
    <xdr:sp>
      <xdr:nvSpPr>
        <xdr:cNvPr id="1" name="TextBox 1"/>
        <xdr:cNvSpPr txBox="1">
          <a:spLocks noChangeArrowheads="1"/>
        </xdr:cNvSpPr>
      </xdr:nvSpPr>
      <xdr:spPr>
        <a:xfrm>
          <a:off x="285750" y="7096125"/>
          <a:ext cx="8943975" cy="10763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Le nombre de patients ne peut pas être additionné car un même patient peut bénéficier de séjours successifs en MCO et en SSR.
* Autres pathologies : maladies infectieuses et parasitaires, facteurs influant sur l'état de santé et motifs de recours aux services de santé, maladies du sang et des organes hématopoïétiques, tumeurs bénignes et tumeurs autres et de nature non précisée, maladies de l'œil et de ses annexes, de l'oreille, de l'apophyse mastoïde, certaines affections dont l'origine se situe dans la période périnatale, malformations congénitales et anomalies chromosomiques, grossesses, accouchements et puerpéralité.
Champ • France métropolitaine et DOM.
Sources • ATIH, PMSI-MCO et PMSI-SSR 2009, traitements DREES.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13</xdr:row>
      <xdr:rowOff>180975</xdr:rowOff>
    </xdr:from>
    <xdr:to>
      <xdr:col>7</xdr:col>
      <xdr:colOff>85725</xdr:colOff>
      <xdr:row>17</xdr:row>
      <xdr:rowOff>0</xdr:rowOff>
    </xdr:to>
    <xdr:sp>
      <xdr:nvSpPr>
        <xdr:cNvPr id="1" name="TextBox 1"/>
        <xdr:cNvSpPr txBox="1">
          <a:spLocks noChangeArrowheads="1"/>
        </xdr:cNvSpPr>
      </xdr:nvSpPr>
      <xdr:spPr>
        <a:xfrm>
          <a:off x="257175" y="2657475"/>
          <a:ext cx="7124700" cy="581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En 1996, les définitions du type de maternité existaient déjà, sans être réglementaires [Ruffié A. et al., 1998].
Champ • France métropolitaine.
Sources • DREES, SAE 1996, 2003 et 2009, traitements DREES.</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xdr:row>
      <xdr:rowOff>9525</xdr:rowOff>
    </xdr:from>
    <xdr:to>
      <xdr:col>3</xdr:col>
      <xdr:colOff>57150</xdr:colOff>
      <xdr:row>32</xdr:row>
      <xdr:rowOff>161925</xdr:rowOff>
    </xdr:to>
    <xdr:sp>
      <xdr:nvSpPr>
        <xdr:cNvPr id="1" name="TextBox 1"/>
        <xdr:cNvSpPr txBox="1">
          <a:spLocks noChangeArrowheads="1"/>
        </xdr:cNvSpPr>
      </xdr:nvSpPr>
      <xdr:spPr>
        <a:xfrm>
          <a:off x="257175" y="5915025"/>
          <a:ext cx="2886075" cy="533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France métropolitaine et DOM.
Sources • DREES, SAE 2009, traitements DREES.</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29</xdr:row>
      <xdr:rowOff>180975</xdr:rowOff>
    </xdr:from>
    <xdr:to>
      <xdr:col>2</xdr:col>
      <xdr:colOff>1257300</xdr:colOff>
      <xdr:row>33</xdr:row>
      <xdr:rowOff>9525</xdr:rowOff>
    </xdr:to>
    <xdr:sp>
      <xdr:nvSpPr>
        <xdr:cNvPr id="1" name="TextBox 1"/>
        <xdr:cNvSpPr txBox="1">
          <a:spLocks noChangeArrowheads="1"/>
        </xdr:cNvSpPr>
      </xdr:nvSpPr>
      <xdr:spPr>
        <a:xfrm>
          <a:off x="238125" y="5895975"/>
          <a:ext cx="2828925" cy="5905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France métropolitaine et DOM.
Sources • DREES, SAE 2009, traitements DREES ; CNAMTS, Erasme.</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24</xdr:row>
      <xdr:rowOff>47625</xdr:rowOff>
    </xdr:from>
    <xdr:to>
      <xdr:col>5</xdr:col>
      <xdr:colOff>66675</xdr:colOff>
      <xdr:row>26</xdr:row>
      <xdr:rowOff>133350</xdr:rowOff>
    </xdr:to>
    <xdr:sp>
      <xdr:nvSpPr>
        <xdr:cNvPr id="1" name="TextBox 2"/>
        <xdr:cNvSpPr txBox="1">
          <a:spLocks noChangeArrowheads="1"/>
        </xdr:cNvSpPr>
      </xdr:nvSpPr>
      <xdr:spPr>
        <a:xfrm>
          <a:off x="266700" y="4810125"/>
          <a:ext cx="4591050" cy="4667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France métropolitaine et DOM.
Sources • DREES, SAE 2009, traitements DREES ; CNAMTS, Erasme.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9525</xdr:rowOff>
    </xdr:from>
    <xdr:to>
      <xdr:col>3</xdr:col>
      <xdr:colOff>400050</xdr:colOff>
      <xdr:row>34</xdr:row>
      <xdr:rowOff>95250</xdr:rowOff>
    </xdr:to>
    <xdr:sp>
      <xdr:nvSpPr>
        <xdr:cNvPr id="1" name="Text Box 2"/>
        <xdr:cNvSpPr txBox="1">
          <a:spLocks noChangeArrowheads="1"/>
        </xdr:cNvSpPr>
      </xdr:nvSpPr>
      <xdr:spPr>
        <a:xfrm>
          <a:off x="247650" y="6105525"/>
          <a:ext cx="2695575" cy="466725"/>
        </a:xfrm>
        <a:prstGeom prst="rect">
          <a:avLst/>
        </a:prstGeom>
        <a:solidFill>
          <a:srgbClr val="FFFFFF"/>
        </a:solidFill>
        <a:ln w="9525" cmpd="sng">
          <a:noFill/>
        </a:ln>
      </xdr:spPr>
      <xdr:txBody>
        <a:bodyPr vertOverflow="clip" wrap="square" lIns="27432" tIns="22860" rIns="0" bIns="0"/>
        <a:p>
          <a:pPr algn="l">
            <a:defRPr/>
          </a:pPr>
          <a:r>
            <a:rPr lang="en-US" cap="none" sz="800" b="0" i="1" u="none" baseline="0">
              <a:solidFill>
                <a:srgbClr val="000000"/>
              </a:solidFill>
              <a:latin typeface="Arial"/>
              <a:ea typeface="Arial"/>
              <a:cs typeface="Arial"/>
            </a:rPr>
            <a:t>Champ : France métropolitaine et DOM. 
</a:t>
          </a:r>
          <a:r>
            <a:rPr lang="en-US" cap="none" sz="800" b="0" i="1" u="none" baseline="0">
              <a:solidFill>
                <a:srgbClr val="000000"/>
              </a:solidFill>
              <a:latin typeface="Arial"/>
              <a:ea typeface="Arial"/>
              <a:cs typeface="Arial"/>
            </a:rPr>
            <a:t>Sources : DREES, SAE, données administratives.</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xdr:row>
      <xdr:rowOff>133350</xdr:rowOff>
    </xdr:from>
    <xdr:to>
      <xdr:col>11</xdr:col>
      <xdr:colOff>0</xdr:colOff>
      <xdr:row>9</xdr:row>
      <xdr:rowOff>76200</xdr:rowOff>
    </xdr:to>
    <xdr:sp>
      <xdr:nvSpPr>
        <xdr:cNvPr id="1" name="TextBox 2"/>
        <xdr:cNvSpPr txBox="1">
          <a:spLocks noChangeArrowheads="1"/>
        </xdr:cNvSpPr>
      </xdr:nvSpPr>
      <xdr:spPr>
        <a:xfrm>
          <a:off x="304800" y="1085850"/>
          <a:ext cx="6734175" cy="7048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Le taux est calculé en rapportant le nombre d'IVG à l'ensemble des femmes de 15-49 ans susceptibles de courir le risque.
Champ • France métropolitaine et DOM.
Sources • DREES, SAE 2001-2009, traitements DREES ; ATIH, PMSI-MCO 2001-2009, traitements DREES ; CNAMTS, Erasme.</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161925</xdr:rowOff>
    </xdr:from>
    <xdr:to>
      <xdr:col>5</xdr:col>
      <xdr:colOff>400050</xdr:colOff>
      <xdr:row>14</xdr:row>
      <xdr:rowOff>95250</xdr:rowOff>
    </xdr:to>
    <xdr:sp>
      <xdr:nvSpPr>
        <xdr:cNvPr id="1" name="TextBox 1"/>
        <xdr:cNvSpPr txBox="1">
          <a:spLocks noChangeArrowheads="1"/>
        </xdr:cNvSpPr>
      </xdr:nvSpPr>
      <xdr:spPr>
        <a:xfrm>
          <a:off x="257175" y="2447925"/>
          <a:ext cx="7086600" cy="504825"/>
        </a:xfrm>
        <a:prstGeom prst="rect">
          <a:avLst/>
        </a:prstGeom>
        <a:noFill/>
        <a:ln w="9525" cmpd="sng">
          <a:noFill/>
        </a:ln>
      </xdr:spPr>
      <xdr:txBody>
        <a:bodyPr vertOverflow="clip" wrap="square"/>
        <a:p>
          <a:pPr algn="l">
            <a:defRPr/>
          </a:pPr>
          <a:r>
            <a:rPr lang="en-US" cap="none" sz="800" b="0" i="1" u="none" baseline="0">
              <a:latin typeface="Arial"/>
              <a:ea typeface="Arial"/>
              <a:cs typeface="Arial"/>
            </a:rPr>
            <a:t>Champ • France métropolitaine et DOM.
Sources • Recueil médicaments, DREES 2009.</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30</xdr:row>
      <xdr:rowOff>0</xdr:rowOff>
    </xdr:from>
    <xdr:to>
      <xdr:col>1</xdr:col>
      <xdr:colOff>1476375</xdr:colOff>
      <xdr:row>30</xdr:row>
      <xdr:rowOff>0</xdr:rowOff>
    </xdr:to>
    <xdr:sp>
      <xdr:nvSpPr>
        <xdr:cNvPr id="1" name="TextBox 1"/>
        <xdr:cNvSpPr txBox="1">
          <a:spLocks noChangeArrowheads="1"/>
        </xdr:cNvSpPr>
      </xdr:nvSpPr>
      <xdr:spPr>
        <a:xfrm>
          <a:off x="1314450" y="5715000"/>
          <a:ext cx="4095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62%</a:t>
          </a:r>
        </a:p>
      </xdr:txBody>
    </xdr:sp>
    <xdr:clientData/>
  </xdr:twoCellAnchor>
  <xdr:twoCellAnchor>
    <xdr:from>
      <xdr:col>1</xdr:col>
      <xdr:colOff>1981200</xdr:colOff>
      <xdr:row>30</xdr:row>
      <xdr:rowOff>0</xdr:rowOff>
    </xdr:from>
    <xdr:to>
      <xdr:col>1</xdr:col>
      <xdr:colOff>2505075</xdr:colOff>
      <xdr:row>30</xdr:row>
      <xdr:rowOff>0</xdr:rowOff>
    </xdr:to>
    <xdr:sp>
      <xdr:nvSpPr>
        <xdr:cNvPr id="2" name="TextBox 2"/>
        <xdr:cNvSpPr txBox="1">
          <a:spLocks noChangeArrowheads="1"/>
        </xdr:cNvSpPr>
      </xdr:nvSpPr>
      <xdr:spPr>
        <a:xfrm>
          <a:off x="2228850" y="5715000"/>
          <a:ext cx="5238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83%</a:t>
          </a:r>
        </a:p>
      </xdr:txBody>
    </xdr:sp>
    <xdr:clientData/>
  </xdr:twoCellAnchor>
  <xdr:twoCellAnchor>
    <xdr:from>
      <xdr:col>1</xdr:col>
      <xdr:colOff>2714625</xdr:colOff>
      <xdr:row>30</xdr:row>
      <xdr:rowOff>0</xdr:rowOff>
    </xdr:from>
    <xdr:to>
      <xdr:col>1</xdr:col>
      <xdr:colOff>2714625</xdr:colOff>
      <xdr:row>30</xdr:row>
      <xdr:rowOff>0</xdr:rowOff>
    </xdr:to>
    <xdr:sp>
      <xdr:nvSpPr>
        <xdr:cNvPr id="3" name="TextBox 3"/>
        <xdr:cNvSpPr txBox="1">
          <a:spLocks noChangeArrowheads="1"/>
        </xdr:cNvSpPr>
      </xdr:nvSpPr>
      <xdr:spPr>
        <a:xfrm>
          <a:off x="2962275" y="5715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78%</a:t>
          </a:r>
        </a:p>
      </xdr:txBody>
    </xdr:sp>
    <xdr:clientData/>
  </xdr:twoCellAnchor>
  <xdr:twoCellAnchor>
    <xdr:from>
      <xdr:col>2</xdr:col>
      <xdr:colOff>504825</xdr:colOff>
      <xdr:row>30</xdr:row>
      <xdr:rowOff>0</xdr:rowOff>
    </xdr:from>
    <xdr:to>
      <xdr:col>2</xdr:col>
      <xdr:colOff>790575</xdr:colOff>
      <xdr:row>30</xdr:row>
      <xdr:rowOff>0</xdr:rowOff>
    </xdr:to>
    <xdr:sp>
      <xdr:nvSpPr>
        <xdr:cNvPr id="4" name="TextBox 4"/>
        <xdr:cNvSpPr txBox="1">
          <a:spLocks noChangeArrowheads="1"/>
        </xdr:cNvSpPr>
      </xdr:nvSpPr>
      <xdr:spPr>
        <a:xfrm>
          <a:off x="3467100" y="571500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68%</a:t>
          </a:r>
        </a:p>
      </xdr:txBody>
    </xdr:sp>
    <xdr:clientData/>
  </xdr:twoCellAnchor>
  <xdr:twoCellAnchor>
    <xdr:from>
      <xdr:col>3</xdr:col>
      <xdr:colOff>190500</xdr:colOff>
      <xdr:row>30</xdr:row>
      <xdr:rowOff>0</xdr:rowOff>
    </xdr:from>
    <xdr:to>
      <xdr:col>3</xdr:col>
      <xdr:colOff>552450</xdr:colOff>
      <xdr:row>30</xdr:row>
      <xdr:rowOff>0</xdr:rowOff>
    </xdr:to>
    <xdr:sp>
      <xdr:nvSpPr>
        <xdr:cNvPr id="5" name="TextBox 5"/>
        <xdr:cNvSpPr txBox="1">
          <a:spLocks noChangeArrowheads="1"/>
        </xdr:cNvSpPr>
      </xdr:nvSpPr>
      <xdr:spPr>
        <a:xfrm>
          <a:off x="4943475" y="571500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57%</a:t>
          </a:r>
        </a:p>
      </xdr:txBody>
    </xdr:sp>
    <xdr:clientData/>
  </xdr:twoCellAnchor>
  <xdr:twoCellAnchor>
    <xdr:from>
      <xdr:col>4</xdr:col>
      <xdr:colOff>0</xdr:colOff>
      <xdr:row>30</xdr:row>
      <xdr:rowOff>0</xdr:rowOff>
    </xdr:from>
    <xdr:to>
      <xdr:col>4</xdr:col>
      <xdr:colOff>0</xdr:colOff>
      <xdr:row>30</xdr:row>
      <xdr:rowOff>0</xdr:rowOff>
    </xdr:to>
    <xdr:sp>
      <xdr:nvSpPr>
        <xdr:cNvPr id="6" name="TextBox 6"/>
        <xdr:cNvSpPr txBox="1">
          <a:spLocks noChangeArrowheads="1"/>
        </xdr:cNvSpPr>
      </xdr:nvSpPr>
      <xdr:spPr>
        <a:xfrm>
          <a:off x="6553200" y="5715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33%</a:t>
          </a:r>
        </a:p>
      </xdr:txBody>
    </xdr:sp>
    <xdr:clientData/>
  </xdr:twoCellAnchor>
  <xdr:twoCellAnchor>
    <xdr:from>
      <xdr:col>4</xdr:col>
      <xdr:colOff>0</xdr:colOff>
      <xdr:row>30</xdr:row>
      <xdr:rowOff>0</xdr:rowOff>
    </xdr:from>
    <xdr:to>
      <xdr:col>4</xdr:col>
      <xdr:colOff>0</xdr:colOff>
      <xdr:row>30</xdr:row>
      <xdr:rowOff>0</xdr:rowOff>
    </xdr:to>
    <xdr:sp>
      <xdr:nvSpPr>
        <xdr:cNvPr id="7" name="TextBox 7"/>
        <xdr:cNvSpPr txBox="1">
          <a:spLocks noChangeArrowheads="1"/>
        </xdr:cNvSpPr>
      </xdr:nvSpPr>
      <xdr:spPr>
        <a:xfrm>
          <a:off x="6553200" y="5715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33%</a:t>
          </a:r>
        </a:p>
      </xdr:txBody>
    </xdr:sp>
    <xdr:clientData/>
  </xdr:twoCellAnchor>
  <xdr:twoCellAnchor>
    <xdr:from>
      <xdr:col>1</xdr:col>
      <xdr:colOff>47625</xdr:colOff>
      <xdr:row>13</xdr:row>
      <xdr:rowOff>95250</xdr:rowOff>
    </xdr:from>
    <xdr:to>
      <xdr:col>2</xdr:col>
      <xdr:colOff>590550</xdr:colOff>
      <xdr:row>16</xdr:row>
      <xdr:rowOff>0</xdr:rowOff>
    </xdr:to>
    <xdr:sp>
      <xdr:nvSpPr>
        <xdr:cNvPr id="8" name="TextBox 8"/>
        <xdr:cNvSpPr txBox="1">
          <a:spLocks noChangeArrowheads="1"/>
        </xdr:cNvSpPr>
      </xdr:nvSpPr>
      <xdr:spPr>
        <a:xfrm>
          <a:off x="295275" y="2571750"/>
          <a:ext cx="3257550" cy="476250"/>
        </a:xfrm>
        <a:prstGeom prst="rect">
          <a:avLst/>
        </a:prstGeom>
        <a:noFill/>
        <a:ln w="9525" cmpd="sng">
          <a:noFill/>
        </a:ln>
      </xdr:spPr>
      <xdr:txBody>
        <a:bodyPr vertOverflow="clip" wrap="square"/>
        <a:p>
          <a:pPr algn="l">
            <a:defRPr/>
          </a:pPr>
          <a:r>
            <a:rPr lang="en-US" cap="none" sz="800" b="0" i="1" u="none" baseline="0">
              <a:latin typeface="Arial"/>
              <a:ea typeface="Arial"/>
              <a:cs typeface="Arial"/>
            </a:rPr>
            <a:t>Champ • France métropolitaine et DOM.
Sources • Recueil médicaments, DREES 2009.
.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38</xdr:row>
      <xdr:rowOff>171450</xdr:rowOff>
    </xdr:from>
    <xdr:to>
      <xdr:col>3</xdr:col>
      <xdr:colOff>1323975</xdr:colOff>
      <xdr:row>42</xdr:row>
      <xdr:rowOff>161925</xdr:rowOff>
    </xdr:to>
    <xdr:sp>
      <xdr:nvSpPr>
        <xdr:cNvPr id="1" name="TextBox 2"/>
        <xdr:cNvSpPr txBox="1">
          <a:spLocks noChangeArrowheads="1"/>
        </xdr:cNvSpPr>
      </xdr:nvSpPr>
      <xdr:spPr>
        <a:xfrm>
          <a:off x="257175" y="7600950"/>
          <a:ext cx="3381375" cy="7524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France métropolitaine.
Sources • INSEE, état civil ; DREES, H74 et statistique des établissements hospitaliers privés pour 1975, EHP et H80 pour 1985, SAE 1996, 2002, 2005 à 2009, traitements DREES.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8</xdr:row>
      <xdr:rowOff>38100</xdr:rowOff>
    </xdr:from>
    <xdr:to>
      <xdr:col>4</xdr:col>
      <xdr:colOff>504825</xdr:colOff>
      <xdr:row>10</xdr:row>
      <xdr:rowOff>171450</xdr:rowOff>
    </xdr:to>
    <xdr:sp>
      <xdr:nvSpPr>
        <xdr:cNvPr id="1" name="TextBox 2"/>
        <xdr:cNvSpPr txBox="1">
          <a:spLocks noChangeArrowheads="1"/>
        </xdr:cNvSpPr>
      </xdr:nvSpPr>
      <xdr:spPr>
        <a:xfrm>
          <a:off x="276225" y="1752600"/>
          <a:ext cx="3343275" cy="5143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France métropolitaine.
Sources • DREES, SAE 1996, 2003 et 2009, traitements DREES.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10</xdr:row>
      <xdr:rowOff>57150</xdr:rowOff>
    </xdr:from>
    <xdr:to>
      <xdr:col>4</xdr:col>
      <xdr:colOff>704850</xdr:colOff>
      <xdr:row>13</xdr:row>
      <xdr:rowOff>0</xdr:rowOff>
    </xdr:to>
    <xdr:sp>
      <xdr:nvSpPr>
        <xdr:cNvPr id="1" name="TextBox 1"/>
        <xdr:cNvSpPr txBox="1">
          <a:spLocks noChangeArrowheads="1"/>
        </xdr:cNvSpPr>
      </xdr:nvSpPr>
      <xdr:spPr>
        <a:xfrm>
          <a:off x="266700" y="2152650"/>
          <a:ext cx="3486150" cy="514350"/>
        </a:xfrm>
        <a:prstGeom prst="rect">
          <a:avLst/>
        </a:prstGeom>
        <a:noFill/>
        <a:ln w="9525" cmpd="sng">
          <a:noFill/>
        </a:ln>
      </xdr:spPr>
      <xdr:txBody>
        <a:bodyPr vertOverflow="clip" wrap="square"/>
        <a:p>
          <a:pPr algn="l">
            <a:defRPr/>
          </a:pPr>
          <a:r>
            <a:rPr lang="en-US" cap="none" sz="800" b="0" i="1" u="none" baseline="0">
              <a:latin typeface="Arial"/>
              <a:ea typeface="Arial"/>
              <a:cs typeface="Arial"/>
            </a:rPr>
            <a:t>Champ • Ensemble des naissances en France métropolitaine.
Sources • DREES, SAE 2009, traitements DREES ; ATIH, PMSI-MCO 2009, traitements DREES.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19</xdr:row>
      <xdr:rowOff>38100</xdr:rowOff>
    </xdr:from>
    <xdr:to>
      <xdr:col>6</xdr:col>
      <xdr:colOff>38100</xdr:colOff>
      <xdr:row>23</xdr:row>
      <xdr:rowOff>0</xdr:rowOff>
    </xdr:to>
    <xdr:sp>
      <xdr:nvSpPr>
        <xdr:cNvPr id="1" name="TextBox 1"/>
        <xdr:cNvSpPr txBox="1">
          <a:spLocks noChangeArrowheads="1"/>
        </xdr:cNvSpPr>
      </xdr:nvSpPr>
      <xdr:spPr>
        <a:xfrm>
          <a:off x="228600" y="4419600"/>
          <a:ext cx="4524375" cy="723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Pour les taux de péridurales et de rachianesthésies, ne sont recensées que les maternités ayant renseigné les variables relatives au recours à la péridurale.
Champ • Accouchements en France métropolitaine.
Sources • DREES, SAE 2001, 2005 et 2009, traitements DREES.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28575</xdr:rowOff>
    </xdr:from>
    <xdr:to>
      <xdr:col>10</xdr:col>
      <xdr:colOff>28575</xdr:colOff>
      <xdr:row>10</xdr:row>
      <xdr:rowOff>66675</xdr:rowOff>
    </xdr:to>
    <xdr:sp>
      <xdr:nvSpPr>
        <xdr:cNvPr id="1" name="TextBox 1"/>
        <xdr:cNvSpPr txBox="1">
          <a:spLocks noChangeArrowheads="1"/>
        </xdr:cNvSpPr>
      </xdr:nvSpPr>
      <xdr:spPr>
        <a:xfrm>
          <a:off x="257175" y="2314575"/>
          <a:ext cx="8162925" cy="4191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Accouchements en France métropolitaine.
Sources • ATIH, PMSI-MCO 2001 et 2009, traitements DREES.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47625</xdr:rowOff>
    </xdr:from>
    <xdr:to>
      <xdr:col>6</xdr:col>
      <xdr:colOff>57150</xdr:colOff>
      <xdr:row>19</xdr:row>
      <xdr:rowOff>133350</xdr:rowOff>
    </xdr:to>
    <xdr:sp>
      <xdr:nvSpPr>
        <xdr:cNvPr id="1" name="TextBox 1"/>
        <xdr:cNvSpPr txBox="1">
          <a:spLocks noChangeArrowheads="1"/>
        </xdr:cNvSpPr>
      </xdr:nvSpPr>
      <xdr:spPr>
        <a:xfrm>
          <a:off x="247650" y="3095625"/>
          <a:ext cx="4752975" cy="8477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Une structure des urgences est exclusivement générale si elle n'accueille que des adultes, exclusivement pédiatrique si elle n'accueille que des enfants et générale et pédiatrique si elle acueille les deux.
Champ • France métropolitaine.
Sources • DREES, SAE 2009, traitements DREES.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I45"/>
  <sheetViews>
    <sheetView showGridLines="0" tabSelected="1" zoomScalePageLayoutView="0" workbookViewId="0" topLeftCell="A1">
      <selection activeCell="A1" sqref="A1"/>
    </sheetView>
  </sheetViews>
  <sheetFormatPr defaultColWidth="11.421875" defaultRowHeight="12.75"/>
  <cols>
    <col min="1" max="1" width="3.7109375" style="3" customWidth="1"/>
    <col min="2" max="2" width="42.00390625" style="3" customWidth="1"/>
    <col min="3" max="3" width="18.00390625" style="3" customWidth="1"/>
    <col min="4" max="5" width="11.421875" style="3" customWidth="1"/>
    <col min="6" max="6" width="15.8515625" style="3" customWidth="1"/>
    <col min="7" max="7" width="11.421875" style="3" customWidth="1"/>
    <col min="8" max="8" width="16.57421875" style="3" customWidth="1"/>
    <col min="9" max="9" width="15.00390625" style="3" customWidth="1"/>
    <col min="10" max="10" width="11.8515625" style="3" customWidth="1"/>
    <col min="11" max="16384" width="11.421875" style="3" customWidth="1"/>
  </cols>
  <sheetData>
    <row r="1" spans="2:8" s="2" customFormat="1" ht="15" customHeight="1">
      <c r="B1" s="32" t="s">
        <v>29</v>
      </c>
      <c r="C1" s="32"/>
      <c r="D1" s="32"/>
      <c r="E1" s="32"/>
      <c r="F1" s="32"/>
      <c r="G1" s="32"/>
      <c r="H1" s="32"/>
    </row>
    <row r="2" spans="2:8" s="2" customFormat="1" ht="15" customHeight="1">
      <c r="B2" s="1"/>
      <c r="C2" s="1"/>
      <c r="D2" s="1"/>
      <c r="E2" s="1"/>
      <c r="F2" s="1"/>
      <c r="G2" s="1"/>
      <c r="H2" s="1"/>
    </row>
    <row r="3" spans="2:9" ht="15" customHeight="1">
      <c r="B3" s="36" t="s">
        <v>28</v>
      </c>
      <c r="C3" s="8" t="s">
        <v>14</v>
      </c>
      <c r="D3" s="9" t="s">
        <v>15</v>
      </c>
      <c r="E3" s="35" t="s">
        <v>16</v>
      </c>
      <c r="F3" s="35"/>
      <c r="G3" s="35" t="s">
        <v>17</v>
      </c>
      <c r="H3" s="35"/>
      <c r="I3" s="36" t="s">
        <v>27</v>
      </c>
    </row>
    <row r="4" spans="2:9" ht="30" customHeight="1">
      <c r="B4" s="35"/>
      <c r="C4" s="9" t="s">
        <v>7</v>
      </c>
      <c r="D4" s="9" t="s">
        <v>7</v>
      </c>
      <c r="E4" s="9" t="s">
        <v>8</v>
      </c>
      <c r="F4" s="8" t="s">
        <v>19</v>
      </c>
      <c r="G4" s="9" t="s">
        <v>7</v>
      </c>
      <c r="H4" s="8" t="s">
        <v>30</v>
      </c>
      <c r="I4" s="36"/>
    </row>
    <row r="5" spans="2:9" ht="15" customHeight="1">
      <c r="B5" s="10" t="s">
        <v>20</v>
      </c>
      <c r="C5" s="11">
        <v>1</v>
      </c>
      <c r="D5" s="11">
        <v>0.9859154929577465</v>
      </c>
      <c r="E5" s="11">
        <v>0.7887323943661971</v>
      </c>
      <c r="F5" s="12">
        <v>0</v>
      </c>
      <c r="G5" s="11">
        <v>1</v>
      </c>
      <c r="H5" s="12">
        <v>0</v>
      </c>
      <c r="I5" s="12">
        <v>71</v>
      </c>
    </row>
    <row r="6" spans="2:9" ht="15" customHeight="1">
      <c r="B6" s="10" t="s">
        <v>21</v>
      </c>
      <c r="C6" s="11">
        <v>0.9594843462246777</v>
      </c>
      <c r="D6" s="11">
        <v>0.9650092081031307</v>
      </c>
      <c r="E6" s="11">
        <v>0.8232044198895028</v>
      </c>
      <c r="F6" s="12">
        <v>0</v>
      </c>
      <c r="G6" s="11">
        <v>0.8802946593001841</v>
      </c>
      <c r="H6" s="12">
        <v>0</v>
      </c>
      <c r="I6" s="12">
        <v>543</v>
      </c>
    </row>
    <row r="7" spans="2:9" ht="15" customHeight="1">
      <c r="B7" s="10" t="s">
        <v>22</v>
      </c>
      <c r="C7" s="11">
        <v>0.7206896551724138</v>
      </c>
      <c r="D7" s="11">
        <v>0.8896551724137931</v>
      </c>
      <c r="E7" s="11">
        <v>0.7052631578947368</v>
      </c>
      <c r="F7" s="12">
        <v>5</v>
      </c>
      <c r="G7" s="11">
        <v>0.541</v>
      </c>
      <c r="H7" s="12">
        <v>11</v>
      </c>
      <c r="I7" s="12">
        <v>290</v>
      </c>
    </row>
    <row r="8" spans="2:9" ht="15" customHeight="1">
      <c r="B8" s="10" t="s">
        <v>23</v>
      </c>
      <c r="C8" s="11">
        <v>0.9323076923076923</v>
      </c>
      <c r="D8" s="11">
        <v>0.9476923076923077</v>
      </c>
      <c r="E8" s="11">
        <v>0.8</v>
      </c>
      <c r="F8" s="12">
        <v>0</v>
      </c>
      <c r="G8" s="11">
        <v>0.716</v>
      </c>
      <c r="H8" s="12">
        <v>1</v>
      </c>
      <c r="I8" s="12">
        <v>325</v>
      </c>
    </row>
    <row r="9" spans="2:9" ht="15" customHeight="1">
      <c r="B9" s="13" t="s">
        <v>24</v>
      </c>
      <c r="C9" s="14">
        <v>0.954225352112676</v>
      </c>
      <c r="D9" s="14">
        <v>0.977112676056338</v>
      </c>
      <c r="E9" s="14">
        <v>0.8697183098591549</v>
      </c>
      <c r="F9" s="15">
        <v>0</v>
      </c>
      <c r="G9" s="14">
        <v>0.927689594356261</v>
      </c>
      <c r="H9" s="15">
        <v>1</v>
      </c>
      <c r="I9" s="15">
        <v>568</v>
      </c>
    </row>
    <row r="10" spans="2:9" ht="15" customHeight="1">
      <c r="B10" s="10" t="s">
        <v>25</v>
      </c>
      <c r="C10" s="11">
        <v>0.7837465564738292</v>
      </c>
      <c r="D10" s="11">
        <v>0.8774104683195593</v>
      </c>
      <c r="E10" s="11">
        <v>0.771</v>
      </c>
      <c r="F10" s="12">
        <v>36</v>
      </c>
      <c r="G10" s="11">
        <v>0.572</v>
      </c>
      <c r="H10" s="12">
        <v>36</v>
      </c>
      <c r="I10" s="12">
        <v>726</v>
      </c>
    </row>
    <row r="11" spans="2:9" ht="15" customHeight="1">
      <c r="B11" s="10" t="s">
        <v>26</v>
      </c>
      <c r="C11" s="11">
        <v>1</v>
      </c>
      <c r="D11" s="11">
        <v>1</v>
      </c>
      <c r="E11" s="11">
        <v>1</v>
      </c>
      <c r="F11" s="12">
        <v>0</v>
      </c>
      <c r="G11" s="11">
        <v>1</v>
      </c>
      <c r="H11" s="12">
        <v>0</v>
      </c>
      <c r="I11" s="12">
        <v>20</v>
      </c>
    </row>
    <row r="12" spans="2:9" ht="15" customHeight="1">
      <c r="B12" s="13" t="s">
        <v>11</v>
      </c>
      <c r="C12" s="14">
        <v>0.8143459915611815</v>
      </c>
      <c r="D12" s="14">
        <v>0.7763713080168776</v>
      </c>
      <c r="E12" s="16"/>
      <c r="F12" s="9">
        <v>236</v>
      </c>
      <c r="G12" s="14">
        <v>0.8741721854304636</v>
      </c>
      <c r="H12" s="15">
        <v>86</v>
      </c>
      <c r="I12" s="15">
        <v>237</v>
      </c>
    </row>
    <row r="13" spans="2:9" ht="15" customHeight="1">
      <c r="B13" s="17" t="s">
        <v>0</v>
      </c>
      <c r="C13" s="18">
        <v>0.8733812949640288</v>
      </c>
      <c r="D13" s="18">
        <v>0.9194244604316547</v>
      </c>
      <c r="E13" s="18">
        <v>0.8033573141486811</v>
      </c>
      <c r="F13" s="9">
        <f>SUM(F6:F12)</f>
        <v>277</v>
      </c>
      <c r="G13" s="18">
        <v>0.7580340264650284</v>
      </c>
      <c r="H13" s="9">
        <v>135</v>
      </c>
      <c r="I13" s="9">
        <v>2780</v>
      </c>
    </row>
    <row r="14" ht="15" customHeight="1"/>
    <row r="15" spans="2:8" s="2" customFormat="1" ht="11.25">
      <c r="B15" s="34"/>
      <c r="C15" s="34"/>
      <c r="D15" s="34"/>
      <c r="E15" s="34"/>
      <c r="F15" s="34"/>
      <c r="G15" s="34"/>
      <c r="H15" s="34"/>
    </row>
    <row r="16" spans="2:8" ht="12" customHeight="1">
      <c r="B16" s="33"/>
      <c r="C16" s="33"/>
      <c r="D16" s="33"/>
      <c r="E16" s="33"/>
      <c r="F16" s="33"/>
      <c r="G16" s="33"/>
      <c r="H16" s="33"/>
    </row>
    <row r="17" ht="12" customHeight="1">
      <c r="B17" s="4"/>
    </row>
    <row r="18" spans="2:8" ht="12" customHeight="1">
      <c r="B18" s="37"/>
      <c r="C18" s="37"/>
      <c r="D18" s="37"/>
      <c r="E18" s="37"/>
      <c r="F18" s="37"/>
      <c r="G18" s="37"/>
      <c r="H18" s="5"/>
    </row>
    <row r="19" spans="2:8" ht="12" customHeight="1">
      <c r="B19" s="37"/>
      <c r="C19" s="37"/>
      <c r="D19" s="37"/>
      <c r="E19" s="37"/>
      <c r="F19" s="37"/>
      <c r="G19" s="37"/>
      <c r="H19" s="37"/>
    </row>
    <row r="23" spans="2:4" ht="11.25">
      <c r="B23" s="6"/>
      <c r="D23" s="7"/>
    </row>
    <row r="24" ht="11.25">
      <c r="D24" s="7"/>
    </row>
    <row r="25" ht="11.25">
      <c r="D25" s="7"/>
    </row>
    <row r="26" ht="11.25">
      <c r="D26" s="7"/>
    </row>
    <row r="27" ht="11.25">
      <c r="D27" s="7"/>
    </row>
    <row r="28" ht="11.25">
      <c r="D28" s="7"/>
    </row>
    <row r="29" ht="11.25">
      <c r="D29" s="7"/>
    </row>
    <row r="30" ht="11.25">
      <c r="D30" s="7"/>
    </row>
    <row r="31" ht="11.25">
      <c r="D31" s="7"/>
    </row>
    <row r="32" ht="11.25">
      <c r="D32" s="7"/>
    </row>
    <row r="33" ht="11.25">
      <c r="D33" s="7"/>
    </row>
    <row r="34" ht="11.25">
      <c r="D34" s="7"/>
    </row>
    <row r="35" ht="11.25">
      <c r="D35" s="7"/>
    </row>
    <row r="36" ht="11.25">
      <c r="D36" s="7"/>
    </row>
    <row r="37" ht="11.25">
      <c r="D37" s="7"/>
    </row>
    <row r="38" ht="11.25">
      <c r="D38" s="7"/>
    </row>
    <row r="39" ht="11.25">
      <c r="D39" s="7"/>
    </row>
    <row r="40" ht="11.25">
      <c r="D40" s="7"/>
    </row>
    <row r="41" ht="11.25">
      <c r="D41" s="7"/>
    </row>
    <row r="42" ht="11.25">
      <c r="D42" s="7"/>
    </row>
    <row r="43" ht="11.25">
      <c r="D43" s="7"/>
    </row>
    <row r="44" ht="11.25">
      <c r="D44" s="7"/>
    </row>
    <row r="45" ht="11.25">
      <c r="D45" s="7"/>
    </row>
  </sheetData>
  <sheetProtection/>
  <mergeCells count="9">
    <mergeCell ref="I3:I4"/>
    <mergeCell ref="B3:B4"/>
    <mergeCell ref="B18:G18"/>
    <mergeCell ref="B19:H19"/>
    <mergeCell ref="B1:H1"/>
    <mergeCell ref="B16:H16"/>
    <mergeCell ref="B15:H15"/>
    <mergeCell ref="E3:F3"/>
    <mergeCell ref="G3:H3"/>
  </mergeCells>
  <printOptions/>
  <pageMargins left="0.2" right="0.75" top="0.29" bottom="0.42" header="0.4921259845" footer="0.4921259845"/>
  <pageSetup fitToHeight="1" fitToWidth="1" horizontalDpi="600" verticalDpi="600" orientation="landscape" paperSize="9" scale="98" r:id="rId2"/>
  <ignoredErrors>
    <ignoredError sqref="F13" formulaRange="1"/>
  </ignoredErrors>
  <drawing r:id="rId1"/>
</worksheet>
</file>

<file path=xl/worksheets/sheet10.xml><?xml version="1.0" encoding="utf-8"?>
<worksheet xmlns="http://schemas.openxmlformats.org/spreadsheetml/2006/main" xmlns:r="http://schemas.openxmlformats.org/officeDocument/2006/relationships">
  <dimension ref="B1:L13"/>
  <sheetViews>
    <sheetView showGridLines="0" workbookViewId="0" topLeftCell="A1">
      <selection activeCell="A1" sqref="A1"/>
    </sheetView>
  </sheetViews>
  <sheetFormatPr defaultColWidth="11.421875" defaultRowHeight="10.5" customHeight="1"/>
  <cols>
    <col min="1" max="1" width="3.7109375" style="20" customWidth="1"/>
    <col min="2" max="2" width="24.421875" style="20" customWidth="1"/>
    <col min="3" max="10" width="17.7109375" style="20" customWidth="1"/>
    <col min="11" max="16384" width="11.421875" style="20" customWidth="1"/>
  </cols>
  <sheetData>
    <row r="1" ht="15" customHeight="1">
      <c r="B1" s="19" t="s">
        <v>132</v>
      </c>
    </row>
    <row r="2" ht="15" customHeight="1"/>
    <row r="3" spans="2:10" ht="30" customHeight="1">
      <c r="B3" s="117"/>
      <c r="C3" s="110" t="s">
        <v>102</v>
      </c>
      <c r="D3" s="110"/>
      <c r="E3" s="110" t="s">
        <v>103</v>
      </c>
      <c r="F3" s="110"/>
      <c r="G3" s="110" t="s">
        <v>104</v>
      </c>
      <c r="H3" s="110"/>
      <c r="I3" s="110" t="s">
        <v>115</v>
      </c>
      <c r="J3" s="110"/>
    </row>
    <row r="4" spans="2:10" ht="15" customHeight="1">
      <c r="B4" s="118"/>
      <c r="C4" s="111">
        <v>2009</v>
      </c>
      <c r="D4" s="111" t="s">
        <v>125</v>
      </c>
      <c r="E4" s="111">
        <v>2009</v>
      </c>
      <c r="F4" s="111" t="s">
        <v>125</v>
      </c>
      <c r="G4" s="111">
        <v>2009</v>
      </c>
      <c r="H4" s="111" t="s">
        <v>125</v>
      </c>
      <c r="I4" s="111">
        <v>2009</v>
      </c>
      <c r="J4" s="111" t="s">
        <v>125</v>
      </c>
    </row>
    <row r="5" spans="2:11" ht="15" customHeight="1">
      <c r="B5" s="106" t="s">
        <v>126</v>
      </c>
      <c r="C5" s="112">
        <v>8530192</v>
      </c>
      <c r="D5" s="113">
        <v>-0.0023605979432951255</v>
      </c>
      <c r="E5" s="112">
        <v>651688</v>
      </c>
      <c r="F5" s="113">
        <v>0.05410026187198843</v>
      </c>
      <c r="G5" s="112">
        <v>2090251</v>
      </c>
      <c r="H5" s="113">
        <v>0.08729119623561528</v>
      </c>
      <c r="I5" s="112">
        <f>SUM(C5:H5)</f>
        <v>11272131.13903086</v>
      </c>
      <c r="J5" s="113">
        <v>0.016326230706152845</v>
      </c>
      <c r="K5" s="43"/>
    </row>
    <row r="6" spans="2:11" ht="15" customHeight="1">
      <c r="B6" s="106" t="s">
        <v>127</v>
      </c>
      <c r="C6" s="112">
        <v>4980394</v>
      </c>
      <c r="D6" s="113">
        <v>0.026978530010970066</v>
      </c>
      <c r="E6" s="112">
        <v>200349</v>
      </c>
      <c r="F6" s="113">
        <v>-0.04031327090268963</v>
      </c>
      <c r="G6" s="112">
        <v>0</v>
      </c>
      <c r="H6" s="114" t="s">
        <v>128</v>
      </c>
      <c r="I6" s="112">
        <f>SUM(C6:H6)</f>
        <v>5180742.986665259</v>
      </c>
      <c r="J6" s="113">
        <v>0.0242012892934438</v>
      </c>
      <c r="K6" s="43"/>
    </row>
    <row r="7" spans="2:11" ht="15" customHeight="1">
      <c r="B7" s="106" t="s">
        <v>129</v>
      </c>
      <c r="C7" s="112">
        <v>438644</v>
      </c>
      <c r="D7" s="113">
        <v>-0.150385638967549</v>
      </c>
      <c r="E7" s="112">
        <v>35861</v>
      </c>
      <c r="F7" s="113">
        <v>-0.03474913867355728</v>
      </c>
      <c r="G7" s="112">
        <v>0</v>
      </c>
      <c r="H7" s="114" t="s">
        <v>128</v>
      </c>
      <c r="I7" s="112">
        <f>SUM(C7:H7)</f>
        <v>474504.8148652223</v>
      </c>
      <c r="J7" s="113">
        <v>-0.14262335642796065</v>
      </c>
      <c r="K7" s="43"/>
    </row>
    <row r="8" spans="2:12" s="19" customFormat="1" ht="15" customHeight="1">
      <c r="B8" s="109" t="s">
        <v>97</v>
      </c>
      <c r="C8" s="115">
        <f>SUM(C5:C7)</f>
        <v>13949230</v>
      </c>
      <c r="D8" s="116">
        <v>0.0023719081227649287</v>
      </c>
      <c r="E8" s="115">
        <f>SUM(E5:E7)</f>
        <v>887898</v>
      </c>
      <c r="F8" s="116">
        <v>0.027471828068478216</v>
      </c>
      <c r="G8" s="115">
        <f>SUM(G5:G7)</f>
        <v>2090251</v>
      </c>
      <c r="H8" s="116">
        <v>0.08729119623561528</v>
      </c>
      <c r="I8" s="115">
        <f>SUM(C8:H8)</f>
        <v>16927379.11713493</v>
      </c>
      <c r="J8" s="116">
        <v>0.01344444414651974</v>
      </c>
      <c r="K8" s="99"/>
      <c r="L8" s="100"/>
    </row>
    <row r="9" ht="15" customHeight="1"/>
    <row r="10" spans="2:8" ht="15" customHeight="1">
      <c r="B10" s="24"/>
      <c r="G10" s="43"/>
      <c r="H10" s="98"/>
    </row>
    <row r="11" spans="2:5" ht="15" customHeight="1">
      <c r="B11" s="24"/>
      <c r="E11" s="21"/>
    </row>
    <row r="12" ht="15" customHeight="1">
      <c r="F12" s="43"/>
    </row>
    <row r="13" ht="15" customHeight="1">
      <c r="F13" s="101"/>
    </row>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sheetData>
  <mergeCells count="5">
    <mergeCell ref="B3:B4"/>
    <mergeCell ref="I3:J3"/>
    <mergeCell ref="G3:H3"/>
    <mergeCell ref="C3:D3"/>
    <mergeCell ref="E3:F3"/>
  </mergeCells>
  <printOptions/>
  <pageMargins left="0.75" right="0.75" top="1" bottom="1" header="0.4921259845" footer="0.4921259845"/>
  <pageSetup horizontalDpi="600" verticalDpi="600" orientation="landscape" paperSize="9" r:id="rId2"/>
  <ignoredErrors>
    <ignoredError sqref="C8:G8" formulaRange="1"/>
  </ignoredErrors>
  <drawing r:id="rId1"/>
</worksheet>
</file>

<file path=xl/worksheets/sheet11.xml><?xml version="1.0" encoding="utf-8"?>
<worksheet xmlns="http://schemas.openxmlformats.org/spreadsheetml/2006/main" xmlns:r="http://schemas.openxmlformats.org/officeDocument/2006/relationships">
  <sheetPr>
    <pageSetUpPr fitToPage="1"/>
  </sheetPr>
  <dimension ref="A1:R9"/>
  <sheetViews>
    <sheetView showGridLines="0" workbookViewId="0" topLeftCell="A1">
      <selection activeCell="A1" sqref="A1"/>
    </sheetView>
  </sheetViews>
  <sheetFormatPr defaultColWidth="11.421875" defaultRowHeight="12.75"/>
  <cols>
    <col min="1" max="1" width="3.7109375" style="20" customWidth="1"/>
    <col min="2" max="2" width="13.7109375" style="20" customWidth="1"/>
    <col min="3" max="7" width="11.421875" style="20" customWidth="1"/>
    <col min="8" max="8" width="11.140625" style="20" customWidth="1"/>
    <col min="9" max="16384" width="11.421875" style="20" customWidth="1"/>
  </cols>
  <sheetData>
    <row r="1" spans="1:2" ht="15" customHeight="1">
      <c r="A1" s="19"/>
      <c r="B1" s="19" t="s">
        <v>133</v>
      </c>
    </row>
    <row r="2" ht="15" customHeight="1">
      <c r="A2" s="19"/>
    </row>
    <row r="3" spans="1:16" ht="15" customHeight="1">
      <c r="A3" s="19"/>
      <c r="B3" s="109"/>
      <c r="C3" s="119">
        <v>1996</v>
      </c>
      <c r="D3" s="119">
        <v>1997</v>
      </c>
      <c r="E3" s="119">
        <v>1998</v>
      </c>
      <c r="F3" s="120">
        <v>1999</v>
      </c>
      <c r="G3" s="120">
        <v>2000</v>
      </c>
      <c r="H3" s="120">
        <v>2001</v>
      </c>
      <c r="I3" s="120">
        <v>2002</v>
      </c>
      <c r="J3" s="120">
        <v>2003</v>
      </c>
      <c r="K3" s="120">
        <v>2004</v>
      </c>
      <c r="L3" s="120">
        <v>2005</v>
      </c>
      <c r="M3" s="120">
        <v>2006</v>
      </c>
      <c r="N3" s="120">
        <v>2007</v>
      </c>
      <c r="O3" s="120">
        <v>2008</v>
      </c>
      <c r="P3" s="120">
        <v>2009</v>
      </c>
    </row>
    <row r="4" spans="2:16" ht="15" customHeight="1">
      <c r="B4" s="121" t="s">
        <v>130</v>
      </c>
      <c r="C4" s="122">
        <v>100</v>
      </c>
      <c r="D4" s="123">
        <v>106.39036081161355</v>
      </c>
      <c r="E4" s="123">
        <v>111.86074443745392</v>
      </c>
      <c r="F4" s="123">
        <v>118.37558325328428</v>
      </c>
      <c r="G4" s="123">
        <v>122.69720624364861</v>
      </c>
      <c r="H4" s="123">
        <v>129.55886510466945</v>
      </c>
      <c r="I4" s="123">
        <v>135.63654632379038</v>
      </c>
      <c r="J4" s="123">
        <v>139.406743296743</v>
      </c>
      <c r="K4" s="123">
        <v>140.019486001231</v>
      </c>
      <c r="L4" s="123">
        <v>144.691973412864</v>
      </c>
      <c r="M4" s="123">
        <v>152.085073154872</v>
      </c>
      <c r="N4" s="123">
        <v>162</v>
      </c>
      <c r="O4" s="123">
        <v>165</v>
      </c>
      <c r="P4" s="123">
        <v>167</v>
      </c>
    </row>
    <row r="5" spans="3:13" ht="15" customHeight="1">
      <c r="C5" s="50"/>
      <c r="D5" s="97"/>
      <c r="E5" s="97"/>
      <c r="F5" s="97"/>
      <c r="G5" s="97"/>
      <c r="H5" s="97"/>
      <c r="I5" s="97"/>
      <c r="J5" s="97"/>
      <c r="K5" s="97"/>
      <c r="L5" s="97"/>
      <c r="M5" s="97"/>
    </row>
    <row r="6" spans="2:18" ht="15" customHeight="1">
      <c r="B6" s="24"/>
      <c r="R6" s="50"/>
    </row>
    <row r="7" spans="2:18" ht="15" customHeight="1">
      <c r="B7" s="24"/>
      <c r="N7" s="98"/>
      <c r="R7" s="50"/>
    </row>
    <row r="8" spans="2:18" ht="15" customHeight="1">
      <c r="B8" s="24"/>
      <c r="R8" s="50"/>
    </row>
    <row r="9" ht="15" customHeight="1">
      <c r="B9" s="24"/>
    </row>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sheetData>
  <printOptions/>
  <pageMargins left="0.2" right="0.21" top="0.39" bottom="1" header="0.4921259845" footer="0.4921259845"/>
  <pageSetup fitToHeight="1" fitToWidth="1" horizontalDpi="600" verticalDpi="600" orientation="landscape" paperSize="9" scale="79" r:id="rId2"/>
  <drawing r:id="rId1"/>
</worksheet>
</file>

<file path=xl/worksheets/sheet12.xml><?xml version="1.0" encoding="utf-8"?>
<worksheet xmlns="http://schemas.openxmlformats.org/spreadsheetml/2006/main" xmlns:r="http://schemas.openxmlformats.org/officeDocument/2006/relationships">
  <dimension ref="B1:J37"/>
  <sheetViews>
    <sheetView showGridLines="0" workbookViewId="0" topLeftCell="A1">
      <selection activeCell="A1" sqref="A1"/>
    </sheetView>
  </sheetViews>
  <sheetFormatPr defaultColWidth="11.421875" defaultRowHeight="15" customHeight="1"/>
  <cols>
    <col min="1" max="1" width="3.7109375" style="20" customWidth="1"/>
    <col min="2" max="2" width="34.7109375" style="20" customWidth="1"/>
    <col min="3" max="3" width="19.57421875" style="20" bestFit="1" customWidth="1"/>
    <col min="4" max="4" width="12.57421875" style="20" customWidth="1"/>
    <col min="5" max="5" width="9.8515625" style="20" customWidth="1"/>
    <col min="6" max="6" width="8.7109375" style="20" bestFit="1" customWidth="1"/>
    <col min="7" max="7" width="15.00390625" style="20" customWidth="1"/>
    <col min="8" max="8" width="11.57421875" style="20" customWidth="1"/>
    <col min="9" max="9" width="8.421875" style="20" customWidth="1"/>
    <col min="10" max="10" width="7.8515625" style="20" bestFit="1" customWidth="1"/>
    <col min="11" max="16384" width="11.421875" style="20" customWidth="1"/>
  </cols>
  <sheetData>
    <row r="1" ht="15" customHeight="1">
      <c r="B1" s="19" t="s">
        <v>159</v>
      </c>
    </row>
    <row r="3" spans="2:10" ht="15" customHeight="1">
      <c r="B3" s="128"/>
      <c r="C3" s="127" t="s">
        <v>160</v>
      </c>
      <c r="D3" s="127"/>
      <c r="E3" s="127"/>
      <c r="F3" s="127"/>
      <c r="G3" s="39" t="s">
        <v>161</v>
      </c>
      <c r="H3" s="39"/>
      <c r="I3" s="39"/>
      <c r="J3" s="39"/>
    </row>
    <row r="4" spans="2:10" ht="30" customHeight="1">
      <c r="B4" s="129"/>
      <c r="C4" s="131" t="s">
        <v>162</v>
      </c>
      <c r="D4" s="110" t="s">
        <v>183</v>
      </c>
      <c r="E4" s="110"/>
      <c r="F4" s="131" t="s">
        <v>0</v>
      </c>
      <c r="G4" s="131" t="s">
        <v>162</v>
      </c>
      <c r="H4" s="110" t="s">
        <v>183</v>
      </c>
      <c r="I4" s="110"/>
      <c r="J4" s="131" t="s">
        <v>0</v>
      </c>
    </row>
    <row r="5" spans="2:10" ht="15" customHeight="1">
      <c r="B5" s="130"/>
      <c r="C5" s="132"/>
      <c r="D5" s="28" t="s">
        <v>163</v>
      </c>
      <c r="E5" s="28" t="s">
        <v>164</v>
      </c>
      <c r="F5" s="132"/>
      <c r="G5" s="132"/>
      <c r="H5" s="28" t="s">
        <v>163</v>
      </c>
      <c r="I5" s="28" t="s">
        <v>164</v>
      </c>
      <c r="J5" s="132"/>
    </row>
    <row r="6" spans="2:10" ht="15" customHeight="1">
      <c r="B6" s="109" t="s">
        <v>165</v>
      </c>
      <c r="C6" s="122"/>
      <c r="D6" s="122"/>
      <c r="E6" s="122"/>
      <c r="F6" s="122"/>
      <c r="G6" s="122"/>
      <c r="H6" s="122"/>
      <c r="I6" s="122"/>
      <c r="J6" s="122"/>
    </row>
    <row r="7" spans="2:10" ht="15" customHeight="1">
      <c r="B7" s="109" t="s">
        <v>166</v>
      </c>
      <c r="C7" s="122"/>
      <c r="D7" s="122"/>
      <c r="E7" s="122"/>
      <c r="F7" s="122"/>
      <c r="G7" s="122"/>
      <c r="H7" s="122"/>
      <c r="I7" s="122"/>
      <c r="J7" s="122"/>
    </row>
    <row r="8" spans="2:10" ht="15" customHeight="1">
      <c r="B8" s="121" t="s">
        <v>167</v>
      </c>
      <c r="C8" s="72">
        <v>36580</v>
      </c>
      <c r="D8" s="72">
        <v>7280</v>
      </c>
      <c r="E8" s="72">
        <v>11630</v>
      </c>
      <c r="F8" s="72">
        <v>55500</v>
      </c>
      <c r="G8" s="72">
        <v>1640</v>
      </c>
      <c r="H8" s="122">
        <v>360</v>
      </c>
      <c r="I8" s="122">
        <v>120</v>
      </c>
      <c r="J8" s="72">
        <v>2110</v>
      </c>
    </row>
    <row r="9" spans="2:10" ht="15" customHeight="1">
      <c r="B9" s="121" t="s">
        <v>168</v>
      </c>
      <c r="C9" s="72">
        <v>11886700</v>
      </c>
      <c r="D9" s="72">
        <v>2311500</v>
      </c>
      <c r="E9" s="72">
        <v>4149500</v>
      </c>
      <c r="F9" s="72">
        <v>18347700</v>
      </c>
      <c r="G9" s="72">
        <v>326200</v>
      </c>
      <c r="H9" s="72">
        <v>76400</v>
      </c>
      <c r="I9" s="72">
        <v>26300</v>
      </c>
      <c r="J9" s="72">
        <v>428900</v>
      </c>
    </row>
    <row r="10" spans="2:10" ht="15" customHeight="1">
      <c r="B10" s="109" t="s">
        <v>169</v>
      </c>
      <c r="C10" s="122"/>
      <c r="D10" s="122"/>
      <c r="E10" s="122"/>
      <c r="F10" s="122"/>
      <c r="G10" s="122"/>
      <c r="H10" s="122"/>
      <c r="I10" s="122"/>
      <c r="J10" s="122"/>
    </row>
    <row r="11" spans="2:10" ht="15" customHeight="1">
      <c r="B11" s="121" t="s">
        <v>170</v>
      </c>
      <c r="C11" s="72">
        <v>2780</v>
      </c>
      <c r="D11" s="122">
        <v>180</v>
      </c>
      <c r="E11" s="122" t="s">
        <v>128</v>
      </c>
      <c r="F11" s="72">
        <v>2960</v>
      </c>
      <c r="G11" s="122">
        <v>760</v>
      </c>
      <c r="H11" s="122">
        <v>90</v>
      </c>
      <c r="I11" s="122" t="s">
        <v>128</v>
      </c>
      <c r="J11" s="122">
        <v>850</v>
      </c>
    </row>
    <row r="12" spans="2:10" ht="15" customHeight="1">
      <c r="B12" s="121" t="s">
        <v>168</v>
      </c>
      <c r="C12" s="72">
        <v>779000</v>
      </c>
      <c r="D12" s="72">
        <v>47900</v>
      </c>
      <c r="E12" s="122" t="s">
        <v>128</v>
      </c>
      <c r="F12" s="72">
        <v>826800</v>
      </c>
      <c r="G12" s="72">
        <v>144800</v>
      </c>
      <c r="H12" s="72">
        <v>14800</v>
      </c>
      <c r="I12" s="122" t="s">
        <v>128</v>
      </c>
      <c r="J12" s="72">
        <v>159600</v>
      </c>
    </row>
    <row r="13" spans="2:10" ht="15" customHeight="1">
      <c r="B13" s="109" t="s">
        <v>171</v>
      </c>
      <c r="C13" s="122"/>
      <c r="D13" s="122"/>
      <c r="E13" s="122"/>
      <c r="F13" s="122"/>
      <c r="G13" s="122"/>
      <c r="H13" s="122"/>
      <c r="I13" s="122"/>
      <c r="J13" s="122"/>
    </row>
    <row r="14" spans="2:10" ht="15" customHeight="1">
      <c r="B14" s="121" t="s">
        <v>167</v>
      </c>
      <c r="C14" s="122">
        <v>570</v>
      </c>
      <c r="D14" s="122">
        <v>730</v>
      </c>
      <c r="E14" s="122">
        <v>370</v>
      </c>
      <c r="F14" s="72">
        <v>1670</v>
      </c>
      <c r="G14" s="122" t="s">
        <v>128</v>
      </c>
      <c r="H14" s="122" t="s">
        <v>128</v>
      </c>
      <c r="I14" s="122" t="s">
        <v>128</v>
      </c>
      <c r="J14" s="122" t="s">
        <v>128</v>
      </c>
    </row>
    <row r="15" spans="2:10" ht="15" customHeight="1">
      <c r="B15" s="121" t="s">
        <v>168</v>
      </c>
      <c r="C15" s="72">
        <v>148300</v>
      </c>
      <c r="D15" s="72">
        <v>206300</v>
      </c>
      <c r="E15" s="72">
        <v>133500</v>
      </c>
      <c r="F15" s="72">
        <v>488100</v>
      </c>
      <c r="G15" s="122" t="s">
        <v>128</v>
      </c>
      <c r="H15" s="122" t="s">
        <v>128</v>
      </c>
      <c r="I15" s="122" t="s">
        <v>128</v>
      </c>
      <c r="J15" s="122" t="s">
        <v>128</v>
      </c>
    </row>
    <row r="16" spans="2:10" ht="15" customHeight="1">
      <c r="B16" s="109" t="s">
        <v>172</v>
      </c>
      <c r="C16" s="122"/>
      <c r="D16" s="122"/>
      <c r="E16" s="122"/>
      <c r="F16" s="122"/>
      <c r="G16" s="122"/>
      <c r="H16" s="122"/>
      <c r="I16" s="122"/>
      <c r="J16" s="122"/>
    </row>
    <row r="17" spans="2:10" ht="15" customHeight="1">
      <c r="B17" s="121" t="s">
        <v>170</v>
      </c>
      <c r="C17" s="122">
        <v>960</v>
      </c>
      <c r="D17" s="122">
        <v>260</v>
      </c>
      <c r="E17" s="122" t="s">
        <v>128</v>
      </c>
      <c r="F17" s="72">
        <v>1220</v>
      </c>
      <c r="G17" s="122" t="s">
        <v>128</v>
      </c>
      <c r="H17" s="122" t="s">
        <v>128</v>
      </c>
      <c r="I17" s="122" t="s">
        <v>128</v>
      </c>
      <c r="J17" s="122" t="s">
        <v>128</v>
      </c>
    </row>
    <row r="18" spans="2:10" ht="15" customHeight="1">
      <c r="B18" s="121" t="s">
        <v>168</v>
      </c>
      <c r="C18" s="72">
        <v>265600</v>
      </c>
      <c r="D18" s="72">
        <v>54700</v>
      </c>
      <c r="E18" s="122" t="s">
        <v>128</v>
      </c>
      <c r="F18" s="72">
        <v>320300</v>
      </c>
      <c r="G18" s="122" t="s">
        <v>128</v>
      </c>
      <c r="H18" s="122" t="s">
        <v>128</v>
      </c>
      <c r="I18" s="122" t="s">
        <v>128</v>
      </c>
      <c r="J18" s="122" t="s">
        <v>128</v>
      </c>
    </row>
    <row r="19" spans="2:10" ht="15" customHeight="1">
      <c r="B19" s="109" t="s">
        <v>173</v>
      </c>
      <c r="C19" s="122"/>
      <c r="D19" s="122"/>
      <c r="E19" s="122"/>
      <c r="F19" s="122"/>
      <c r="G19" s="122"/>
      <c r="H19" s="122"/>
      <c r="I19" s="122"/>
      <c r="J19" s="122"/>
    </row>
    <row r="20" spans="2:10" ht="15" customHeight="1">
      <c r="B20" s="121" t="s">
        <v>170</v>
      </c>
      <c r="C20" s="122">
        <v>650</v>
      </c>
      <c r="D20" s="122">
        <v>30</v>
      </c>
      <c r="E20" s="122" t="s">
        <v>128</v>
      </c>
      <c r="F20" s="122">
        <v>690</v>
      </c>
      <c r="G20" s="122">
        <v>300</v>
      </c>
      <c r="H20" s="122">
        <v>10</v>
      </c>
      <c r="I20" s="122" t="s">
        <v>128</v>
      </c>
      <c r="J20" s="122">
        <v>310</v>
      </c>
    </row>
    <row r="21" spans="2:10" ht="15" customHeight="1">
      <c r="B21" s="121" t="s">
        <v>168</v>
      </c>
      <c r="C21" s="72">
        <v>165700</v>
      </c>
      <c r="D21" s="72">
        <v>5100</v>
      </c>
      <c r="E21" s="122" t="s">
        <v>128</v>
      </c>
      <c r="F21" s="72">
        <v>170700</v>
      </c>
      <c r="G21" s="72">
        <v>58400</v>
      </c>
      <c r="H21" s="122">
        <v>100</v>
      </c>
      <c r="I21" s="122" t="s">
        <v>128</v>
      </c>
      <c r="J21" s="72">
        <v>58500</v>
      </c>
    </row>
    <row r="22" spans="2:10" ht="15" customHeight="1">
      <c r="B22" s="109" t="s">
        <v>174</v>
      </c>
      <c r="C22" s="122"/>
      <c r="D22" s="122"/>
      <c r="E22" s="122"/>
      <c r="F22" s="122"/>
      <c r="G22" s="122"/>
      <c r="H22" s="122"/>
      <c r="I22" s="122"/>
      <c r="J22" s="122"/>
    </row>
    <row r="23" spans="2:10" ht="15" customHeight="1">
      <c r="B23" s="121" t="s">
        <v>170</v>
      </c>
      <c r="C23" s="122">
        <v>230</v>
      </c>
      <c r="D23" s="122">
        <v>10</v>
      </c>
      <c r="E23" s="122">
        <v>20</v>
      </c>
      <c r="F23" s="122">
        <v>260</v>
      </c>
      <c r="G23" s="122">
        <v>10</v>
      </c>
      <c r="H23" s="122">
        <v>10</v>
      </c>
      <c r="I23" s="122" t="s">
        <v>128</v>
      </c>
      <c r="J23" s="122">
        <v>20</v>
      </c>
    </row>
    <row r="24" spans="2:10" ht="15" customHeight="1">
      <c r="B24" s="121" t="s">
        <v>168</v>
      </c>
      <c r="C24" s="72">
        <v>71300</v>
      </c>
      <c r="D24" s="72">
        <v>2300</v>
      </c>
      <c r="E24" s="72">
        <v>7800</v>
      </c>
      <c r="F24" s="72">
        <v>81300</v>
      </c>
      <c r="G24" s="72">
        <v>3100</v>
      </c>
      <c r="H24" s="72">
        <v>2600</v>
      </c>
      <c r="I24" s="122" t="s">
        <v>128</v>
      </c>
      <c r="J24" s="72">
        <v>5700</v>
      </c>
    </row>
    <row r="25" spans="2:10" ht="15" customHeight="1">
      <c r="B25" s="109" t="s">
        <v>175</v>
      </c>
      <c r="C25" s="122"/>
      <c r="D25" s="122"/>
      <c r="E25" s="122"/>
      <c r="F25" s="122"/>
      <c r="G25" s="122"/>
      <c r="H25" s="122"/>
      <c r="I25" s="122"/>
      <c r="J25" s="122"/>
    </row>
    <row r="26" spans="2:10" ht="15" customHeight="1">
      <c r="B26" s="109" t="s">
        <v>176</v>
      </c>
      <c r="C26" s="122"/>
      <c r="D26" s="122"/>
      <c r="E26" s="122"/>
      <c r="F26" s="122"/>
      <c r="G26" s="122"/>
      <c r="H26" s="122"/>
      <c r="I26" s="122"/>
      <c r="J26" s="122"/>
    </row>
    <row r="27" spans="2:10" ht="15" customHeight="1">
      <c r="B27" s="121" t="s">
        <v>170</v>
      </c>
      <c r="C27" s="72">
        <v>13530</v>
      </c>
      <c r="D27" s="72">
        <v>3160</v>
      </c>
      <c r="E27" s="122">
        <v>560</v>
      </c>
      <c r="F27" s="72">
        <v>17250</v>
      </c>
      <c r="G27" s="72">
        <v>7460</v>
      </c>
      <c r="H27" s="72">
        <v>1690</v>
      </c>
      <c r="I27" s="122">
        <v>60</v>
      </c>
      <c r="J27" s="72">
        <v>9220</v>
      </c>
    </row>
    <row r="28" spans="2:10" ht="15" customHeight="1">
      <c r="B28" s="121" t="s">
        <v>168</v>
      </c>
      <c r="C28" s="72">
        <v>2632600</v>
      </c>
      <c r="D28" s="72">
        <v>631300</v>
      </c>
      <c r="E28" s="72">
        <v>178900</v>
      </c>
      <c r="F28" s="72">
        <v>3442900</v>
      </c>
      <c r="G28" s="72">
        <v>1122800</v>
      </c>
      <c r="H28" s="72">
        <v>334900</v>
      </c>
      <c r="I28" s="72">
        <v>7700</v>
      </c>
      <c r="J28" s="72">
        <v>1465300</v>
      </c>
    </row>
    <row r="29" spans="2:10" ht="15" customHeight="1">
      <c r="B29" s="109" t="s">
        <v>177</v>
      </c>
      <c r="C29" s="122"/>
      <c r="D29" s="122"/>
      <c r="E29" s="122"/>
      <c r="F29" s="122"/>
      <c r="G29" s="122"/>
      <c r="H29" s="122"/>
      <c r="I29" s="122"/>
      <c r="J29" s="122"/>
    </row>
    <row r="30" spans="2:10" ht="15" customHeight="1">
      <c r="B30" s="121" t="s">
        <v>170</v>
      </c>
      <c r="C30" s="72">
        <v>1160</v>
      </c>
      <c r="D30" s="122">
        <v>280</v>
      </c>
      <c r="E30" s="122">
        <v>30</v>
      </c>
      <c r="F30" s="72">
        <v>1480</v>
      </c>
      <c r="G30" s="122">
        <v>80</v>
      </c>
      <c r="H30" s="122">
        <v>30</v>
      </c>
      <c r="I30" s="122" t="s">
        <v>128</v>
      </c>
      <c r="J30" s="122">
        <v>110</v>
      </c>
    </row>
    <row r="31" spans="2:10" ht="15" customHeight="1">
      <c r="B31" s="121" t="s">
        <v>168</v>
      </c>
      <c r="C31" s="72">
        <v>149000</v>
      </c>
      <c r="D31" s="72">
        <v>54500</v>
      </c>
      <c r="E31" s="72">
        <v>8400</v>
      </c>
      <c r="F31" s="72">
        <v>211900</v>
      </c>
      <c r="G31" s="72">
        <v>5600</v>
      </c>
      <c r="H31" s="72">
        <v>3300</v>
      </c>
      <c r="I31" s="122" t="s">
        <v>128</v>
      </c>
      <c r="J31" s="72">
        <v>8900</v>
      </c>
    </row>
    <row r="32" spans="2:10" ht="15" customHeight="1">
      <c r="B32" s="109" t="s">
        <v>178</v>
      </c>
      <c r="C32" s="122"/>
      <c r="D32" s="122"/>
      <c r="E32" s="122"/>
      <c r="F32" s="122"/>
      <c r="G32" s="122"/>
      <c r="H32" s="122"/>
      <c r="I32" s="122"/>
      <c r="J32" s="122"/>
    </row>
    <row r="33" spans="2:10" ht="15" customHeight="1">
      <c r="B33" s="121" t="s">
        <v>179</v>
      </c>
      <c r="C33" s="122">
        <v>930</v>
      </c>
      <c r="D33" s="122">
        <v>120</v>
      </c>
      <c r="E33" s="122" t="s">
        <v>128</v>
      </c>
      <c r="F33" s="72">
        <v>1050</v>
      </c>
      <c r="G33" s="122">
        <v>500</v>
      </c>
      <c r="H33" s="122">
        <v>110</v>
      </c>
      <c r="I33" s="122" t="s">
        <v>128</v>
      </c>
      <c r="J33" s="122">
        <v>610</v>
      </c>
    </row>
    <row r="34" spans="2:10" ht="15" customHeight="1">
      <c r="B34" s="121" t="s">
        <v>168</v>
      </c>
      <c r="C34" s="72">
        <v>1511200</v>
      </c>
      <c r="D34" s="72">
        <v>267700</v>
      </c>
      <c r="E34" s="72">
        <v>1700</v>
      </c>
      <c r="F34" s="72">
        <v>1780600</v>
      </c>
      <c r="G34" s="72">
        <v>426600</v>
      </c>
      <c r="H34" s="72">
        <v>27200</v>
      </c>
      <c r="I34" s="122" t="s">
        <v>128</v>
      </c>
      <c r="J34" s="72">
        <v>453800</v>
      </c>
    </row>
    <row r="35" spans="2:10" ht="15" customHeight="1">
      <c r="B35" s="109" t="s">
        <v>180</v>
      </c>
      <c r="C35" s="122"/>
      <c r="D35" s="122"/>
      <c r="E35" s="122"/>
      <c r="F35" s="122"/>
      <c r="G35" s="122"/>
      <c r="H35" s="122"/>
      <c r="I35" s="122"/>
      <c r="J35" s="122"/>
    </row>
    <row r="36" spans="2:10" ht="15" customHeight="1">
      <c r="B36" s="121" t="s">
        <v>181</v>
      </c>
      <c r="C36" s="72">
        <v>1980</v>
      </c>
      <c r="D36" s="122">
        <v>265</v>
      </c>
      <c r="E36" s="122" t="s">
        <v>128</v>
      </c>
      <c r="F36" s="72">
        <v>2245</v>
      </c>
      <c r="G36" s="72">
        <v>1343</v>
      </c>
      <c r="H36" s="122">
        <v>222</v>
      </c>
      <c r="I36" s="122" t="s">
        <v>128</v>
      </c>
      <c r="J36" s="72">
        <v>1565</v>
      </c>
    </row>
    <row r="37" spans="2:10" ht="15" customHeight="1">
      <c r="B37" s="121" t="s">
        <v>182</v>
      </c>
      <c r="C37" s="72">
        <v>10563000</v>
      </c>
      <c r="D37" s="72">
        <v>1459600</v>
      </c>
      <c r="E37" s="122" t="s">
        <v>128</v>
      </c>
      <c r="F37" s="72">
        <v>12022600</v>
      </c>
      <c r="G37" s="72">
        <v>4261100</v>
      </c>
      <c r="H37" s="72">
        <v>619200</v>
      </c>
      <c r="I37" s="122" t="s">
        <v>128</v>
      </c>
      <c r="J37" s="72">
        <v>4880300</v>
      </c>
    </row>
  </sheetData>
  <sheetProtection/>
  <mergeCells count="9">
    <mergeCell ref="B3:B5"/>
    <mergeCell ref="C4:C5"/>
    <mergeCell ref="F4:F5"/>
    <mergeCell ref="G4:G5"/>
    <mergeCell ref="C3:F3"/>
    <mergeCell ref="G3:J3"/>
    <mergeCell ref="D4:E4"/>
    <mergeCell ref="H4:I4"/>
    <mergeCell ref="J4:J5"/>
  </mergeCells>
  <printOptions/>
  <pageMargins left="0.45" right="0.2" top="0.29" bottom="1" header="0.4921259845" footer="0.4921259845"/>
  <pageSetup horizontalDpi="300" verticalDpi="300" orientation="landscape"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B1:C29"/>
  <sheetViews>
    <sheetView showGridLines="0" workbookViewId="0" topLeftCell="A1">
      <selection activeCell="A1" sqref="A1"/>
    </sheetView>
  </sheetViews>
  <sheetFormatPr defaultColWidth="9.140625" defaultRowHeight="15" customHeight="1"/>
  <cols>
    <col min="1" max="1" width="3.7109375" style="125" customWidth="1"/>
    <col min="2" max="2" width="16.57421875" style="125" customWidth="1"/>
    <col min="3" max="3" width="38.140625" style="125" customWidth="1"/>
    <col min="4" max="16384" width="9.140625" style="125" customWidth="1"/>
  </cols>
  <sheetData>
    <row r="1" ht="15" customHeight="1">
      <c r="B1" s="124" t="s">
        <v>134</v>
      </c>
    </row>
    <row r="3" spans="2:3" s="126" customFormat="1" ht="30" customHeight="1">
      <c r="B3" s="133" t="s">
        <v>135</v>
      </c>
      <c r="C3" s="134" t="s">
        <v>136</v>
      </c>
    </row>
    <row r="4" spans="2:3" ht="15" customHeight="1">
      <c r="B4" s="135" t="s">
        <v>137</v>
      </c>
      <c r="C4" s="136">
        <v>375.62807911906384</v>
      </c>
    </row>
    <row r="5" spans="2:3" ht="15" customHeight="1">
      <c r="B5" s="135" t="s">
        <v>138</v>
      </c>
      <c r="C5" s="136">
        <v>419.171436974683</v>
      </c>
    </row>
    <row r="6" spans="2:3" ht="15" customHeight="1">
      <c r="B6" s="135" t="s">
        <v>139</v>
      </c>
      <c r="C6" s="136">
        <v>518.6563530960082</v>
      </c>
    </row>
    <row r="7" spans="2:3" ht="15" customHeight="1">
      <c r="B7" s="135" t="s">
        <v>140</v>
      </c>
      <c r="C7" s="136">
        <v>363.67035159399296</v>
      </c>
    </row>
    <row r="8" spans="2:3" ht="15" customHeight="1">
      <c r="B8" s="135" t="s">
        <v>141</v>
      </c>
      <c r="C8" s="136">
        <v>449.37436244835584</v>
      </c>
    </row>
    <row r="9" spans="2:3" ht="15" customHeight="1">
      <c r="B9" s="135" t="s">
        <v>142</v>
      </c>
      <c r="C9" s="136">
        <v>391.946794282058</v>
      </c>
    </row>
    <row r="10" spans="2:3" ht="15" customHeight="1">
      <c r="B10" s="135" t="s">
        <v>143</v>
      </c>
      <c r="C10" s="136">
        <v>442.1731019001873</v>
      </c>
    </row>
    <row r="11" spans="2:3" ht="15" customHeight="1">
      <c r="B11" s="135" t="s">
        <v>144</v>
      </c>
      <c r="C11" s="136">
        <v>370.2401583566523</v>
      </c>
    </row>
    <row r="12" spans="2:3" ht="15" customHeight="1">
      <c r="B12" s="135" t="s">
        <v>145</v>
      </c>
      <c r="C12" s="136">
        <v>430.73875482033606</v>
      </c>
    </row>
    <row r="13" spans="2:3" ht="15" customHeight="1">
      <c r="B13" s="135" t="s">
        <v>146</v>
      </c>
      <c r="C13" s="136">
        <v>379.852344378176</v>
      </c>
    </row>
    <row r="14" spans="2:3" ht="15" customHeight="1">
      <c r="B14" s="135" t="s">
        <v>147</v>
      </c>
      <c r="C14" s="136">
        <v>451.7501005313187</v>
      </c>
    </row>
    <row r="15" spans="2:3" ht="15" customHeight="1">
      <c r="B15" s="135" t="s">
        <v>148</v>
      </c>
      <c r="C15" s="136">
        <v>363.76879469467923</v>
      </c>
    </row>
    <row r="16" spans="2:3" ht="15" customHeight="1">
      <c r="B16" s="135" t="s">
        <v>149</v>
      </c>
      <c r="C16" s="136">
        <v>609.1198231099222</v>
      </c>
    </row>
    <row r="17" spans="2:3" ht="15" customHeight="1">
      <c r="B17" s="135" t="s">
        <v>150</v>
      </c>
      <c r="C17" s="136">
        <v>412.8173126376153</v>
      </c>
    </row>
    <row r="18" spans="2:3" ht="15" customHeight="1">
      <c r="B18" s="135" t="s">
        <v>151</v>
      </c>
      <c r="C18" s="136">
        <v>506.9195935825738</v>
      </c>
    </row>
    <row r="19" spans="2:3" ht="15" customHeight="1">
      <c r="B19" s="135" t="s">
        <v>152</v>
      </c>
      <c r="C19" s="136">
        <v>536.7768385976849</v>
      </c>
    </row>
    <row r="20" spans="2:3" ht="15" customHeight="1">
      <c r="B20" s="135" t="s">
        <v>153</v>
      </c>
      <c r="C20" s="136">
        <v>589.9282221011349</v>
      </c>
    </row>
    <row r="21" spans="2:3" ht="15" customHeight="1">
      <c r="B21" s="135" t="s">
        <v>154</v>
      </c>
      <c r="C21" s="136">
        <v>401.42034404487435</v>
      </c>
    </row>
    <row r="22" spans="2:3" ht="15" customHeight="1">
      <c r="B22" s="135" t="s">
        <v>155</v>
      </c>
      <c r="C22" s="136">
        <v>685.9885693873906</v>
      </c>
    </row>
    <row r="23" spans="2:3" ht="15" customHeight="1">
      <c r="B23" s="135" t="s">
        <v>156</v>
      </c>
      <c r="C23" s="136">
        <v>517.7219388097443</v>
      </c>
    </row>
    <row r="24" spans="2:3" ht="15" customHeight="1">
      <c r="B24" s="135" t="s">
        <v>157</v>
      </c>
      <c r="C24" s="136">
        <v>508.27604436717803</v>
      </c>
    </row>
    <row r="25" spans="2:3" ht="15" customHeight="1">
      <c r="B25" s="135" t="s">
        <v>158</v>
      </c>
      <c r="C25" s="136">
        <v>474.03113656950336</v>
      </c>
    </row>
    <row r="26" spans="2:3" ht="15" customHeight="1">
      <c r="B26" s="135">
        <v>971</v>
      </c>
      <c r="C26" s="136">
        <v>295.92542720895113</v>
      </c>
    </row>
    <row r="27" spans="2:3" ht="15" customHeight="1">
      <c r="B27" s="135">
        <v>972</v>
      </c>
      <c r="C27" s="136">
        <v>412.72229787853024</v>
      </c>
    </row>
    <row r="28" spans="2:3" ht="15" customHeight="1">
      <c r="B28" s="135">
        <v>973</v>
      </c>
      <c r="C28" s="136">
        <v>126.59080136965063</v>
      </c>
    </row>
    <row r="29" spans="2:3" ht="15" customHeight="1">
      <c r="B29" s="135">
        <v>974</v>
      </c>
      <c r="C29" s="136">
        <v>245.80719170742162</v>
      </c>
    </row>
  </sheetData>
  <sheetProtection/>
  <printOptions/>
  <pageMargins left="0.2" right="0.75" top="0.21" bottom="0.21" header="0.17" footer="0.5"/>
  <pageSetup fitToHeight="1" fitToWidth="1" horizontalDpi="600" verticalDpi="600" orientation="landscape" paperSize="9" r:id="rId2"/>
  <headerFooter alignWithMargins="0">
    <oddHeader>&amp;C&amp;A</oddHeader>
    <oddFooter>&amp;CPage &amp;P</oddFooter>
  </headerFooter>
  <ignoredErrors>
    <ignoredError sqref="B4:B25" numberStoredAsText="1"/>
  </ignoredErrors>
  <drawing r:id="rId1"/>
</worksheet>
</file>

<file path=xl/worksheets/sheet14.xml><?xml version="1.0" encoding="utf-8"?>
<worksheet xmlns="http://schemas.openxmlformats.org/spreadsheetml/2006/main" xmlns:r="http://schemas.openxmlformats.org/officeDocument/2006/relationships">
  <dimension ref="B1:I18"/>
  <sheetViews>
    <sheetView showGridLines="0" workbookViewId="0" topLeftCell="A1">
      <selection activeCell="A1" sqref="A1"/>
    </sheetView>
  </sheetViews>
  <sheetFormatPr defaultColWidth="11.421875" defaultRowHeight="15" customHeight="1"/>
  <cols>
    <col min="1" max="1" width="3.7109375" style="138" customWidth="1"/>
    <col min="2" max="2" width="35.00390625" style="138" customWidth="1"/>
    <col min="3" max="9" width="12.8515625" style="138" bestFit="1" customWidth="1"/>
    <col min="10" max="10" width="17.00390625" style="138" customWidth="1"/>
    <col min="11" max="11" width="16.8515625" style="138" customWidth="1"/>
    <col min="12" max="16384" width="11.421875" style="138" customWidth="1"/>
  </cols>
  <sheetData>
    <row r="1" ht="15" customHeight="1">
      <c r="B1" s="137" t="s">
        <v>296</v>
      </c>
    </row>
    <row r="2" ht="15" customHeight="1">
      <c r="B2" s="137"/>
    </row>
    <row r="3" spans="2:8" ht="15" customHeight="1">
      <c r="B3" s="152"/>
      <c r="C3" s="153">
        <v>1999</v>
      </c>
      <c r="D3" s="153">
        <v>2001</v>
      </c>
      <c r="E3" s="153">
        <v>2003</v>
      </c>
      <c r="F3" s="153">
        <v>2005</v>
      </c>
      <c r="G3" s="153">
        <v>2007</v>
      </c>
      <c r="H3" s="153">
        <v>2009</v>
      </c>
    </row>
    <row r="4" spans="2:9" ht="15" customHeight="1">
      <c r="B4" s="154" t="s">
        <v>184</v>
      </c>
      <c r="C4" s="155">
        <v>9487</v>
      </c>
      <c r="D4" s="155">
        <v>9632</v>
      </c>
      <c r="E4" s="155">
        <v>11211</v>
      </c>
      <c r="F4" s="155">
        <v>11939</v>
      </c>
      <c r="G4" s="155">
        <v>11581</v>
      </c>
      <c r="H4" s="155">
        <v>11693</v>
      </c>
      <c r="I4" s="140"/>
    </row>
    <row r="5" spans="2:9" ht="30" customHeight="1">
      <c r="B5" s="156" t="s">
        <v>185</v>
      </c>
      <c r="C5" s="155">
        <v>58986</v>
      </c>
      <c r="D5" s="155">
        <v>62894</v>
      </c>
      <c r="E5" s="155">
        <v>66915</v>
      </c>
      <c r="F5" s="155">
        <v>62880</v>
      </c>
      <c r="G5" s="155">
        <v>60975</v>
      </c>
      <c r="H5" s="155">
        <v>62832</v>
      </c>
      <c r="I5" s="140"/>
    </row>
    <row r="6" spans="2:9" ht="15" customHeight="1">
      <c r="B6" s="154" t="s">
        <v>186</v>
      </c>
      <c r="C6" s="155">
        <v>68473</v>
      </c>
      <c r="D6" s="155">
        <v>72526</v>
      </c>
      <c r="E6" s="155">
        <v>78126</v>
      </c>
      <c r="F6" s="155">
        <v>74819</v>
      </c>
      <c r="G6" s="155">
        <v>72556</v>
      </c>
      <c r="H6" s="155">
        <v>74525</v>
      </c>
      <c r="I6" s="140"/>
    </row>
    <row r="7" spans="2:9" ht="30" customHeight="1">
      <c r="B7" s="156" t="s">
        <v>187</v>
      </c>
      <c r="C7" s="155">
        <v>610381</v>
      </c>
      <c r="D7" s="155">
        <v>610156</v>
      </c>
      <c r="E7" s="155">
        <v>615244</v>
      </c>
      <c r="F7" s="155">
        <v>618288</v>
      </c>
      <c r="G7" s="155">
        <v>606040</v>
      </c>
      <c r="H7" s="155">
        <v>592379</v>
      </c>
      <c r="I7" s="140"/>
    </row>
    <row r="8" spans="2:9" ht="15" customHeight="1">
      <c r="B8" s="154" t="s">
        <v>188</v>
      </c>
      <c r="C8" s="157">
        <f aca="true" t="shared" si="0" ref="C8:H8">C4/C6</f>
        <v>0.13855096169293005</v>
      </c>
      <c r="D8" s="157">
        <f t="shared" si="0"/>
        <v>0.13280754488045665</v>
      </c>
      <c r="E8" s="157">
        <f t="shared" si="0"/>
        <v>0.14349896321327088</v>
      </c>
      <c r="F8" s="157">
        <f t="shared" si="0"/>
        <v>0.15957176652989213</v>
      </c>
      <c r="G8" s="157">
        <f t="shared" si="0"/>
        <v>0.15961464248304758</v>
      </c>
      <c r="H8" s="157">
        <f t="shared" si="0"/>
        <v>0.15690036900369003</v>
      </c>
      <c r="I8" s="140"/>
    </row>
    <row r="9" spans="2:9" ht="15" customHeight="1">
      <c r="B9" s="154" t="s">
        <v>189</v>
      </c>
      <c r="C9" s="157">
        <f aca="true" t="shared" si="1" ref="C9:H9">C6/C7</f>
        <v>0.11218075267742607</v>
      </c>
      <c r="D9" s="157">
        <f t="shared" si="1"/>
        <v>0.11886468378578594</v>
      </c>
      <c r="E9" s="157">
        <f t="shared" si="1"/>
        <v>0.12698376579048312</v>
      </c>
      <c r="F9" s="157">
        <f t="shared" si="1"/>
        <v>0.1210099500556375</v>
      </c>
      <c r="G9" s="157">
        <f t="shared" si="1"/>
        <v>0.11972147052999801</v>
      </c>
      <c r="H9" s="157">
        <f t="shared" si="1"/>
        <v>0.12580628280205747</v>
      </c>
      <c r="I9" s="140"/>
    </row>
    <row r="10" spans="2:9" ht="15" customHeight="1">
      <c r="B10" s="139"/>
      <c r="C10" s="141"/>
      <c r="D10" s="141"/>
      <c r="E10" s="141"/>
      <c r="F10" s="141"/>
      <c r="G10" s="141"/>
      <c r="H10" s="141"/>
      <c r="I10" s="141"/>
    </row>
    <row r="11" ht="15" customHeight="1">
      <c r="B11" s="142"/>
    </row>
    <row r="12" ht="15" customHeight="1">
      <c r="B12" s="143"/>
    </row>
    <row r="13" spans="2:7" ht="15" customHeight="1">
      <c r="B13" s="143" t="s">
        <v>190</v>
      </c>
      <c r="F13" s="144"/>
      <c r="G13" s="145"/>
    </row>
    <row r="14" spans="5:7" ht="15" customHeight="1">
      <c r="E14" s="146"/>
      <c r="F14" s="146"/>
      <c r="G14" s="140"/>
    </row>
    <row r="15" spans="5:7" ht="15" customHeight="1">
      <c r="E15" s="146"/>
      <c r="F15" s="146"/>
      <c r="G15" s="140"/>
    </row>
    <row r="16" spans="4:7" ht="15" customHeight="1">
      <c r="D16" s="140"/>
      <c r="E16" s="146"/>
      <c r="F16" s="146"/>
      <c r="G16" s="140"/>
    </row>
    <row r="17" spans="5:7" ht="15" customHeight="1">
      <c r="E17" s="146"/>
      <c r="F17" s="146"/>
      <c r="G17" s="140"/>
    </row>
    <row r="18" spans="5:7" ht="15" customHeight="1">
      <c r="E18" s="146"/>
      <c r="F18" s="146"/>
      <c r="G18" s="140"/>
    </row>
  </sheetData>
  <printOptions/>
  <pageMargins left="0.39" right="0.35" top="1" bottom="1" header="0.4921259845" footer="0.4921259845"/>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B1:E109"/>
  <sheetViews>
    <sheetView showGridLines="0" workbookViewId="0" topLeftCell="A1">
      <selection activeCell="A1" sqref="A1"/>
    </sheetView>
  </sheetViews>
  <sheetFormatPr defaultColWidth="11.421875" defaultRowHeight="15" customHeight="1"/>
  <cols>
    <col min="1" max="1" width="3.7109375" style="138" customWidth="1"/>
    <col min="2" max="2" width="20.00390625" style="138" customWidth="1"/>
    <col min="3" max="3" width="11.421875" style="148" customWidth="1"/>
    <col min="4" max="4" width="11.421875" style="138" customWidth="1"/>
    <col min="5" max="5" width="53.8515625" style="138" customWidth="1"/>
    <col min="6" max="6" width="11.28125" style="138" customWidth="1"/>
    <col min="7" max="7" width="11.421875" style="138" hidden="1" customWidth="1"/>
    <col min="8" max="8" width="19.421875" style="138" customWidth="1"/>
    <col min="9" max="9" width="4.421875" style="138" customWidth="1"/>
    <col min="10" max="10" width="5.7109375" style="138" customWidth="1"/>
    <col min="11" max="16384" width="11.421875" style="138" customWidth="1"/>
  </cols>
  <sheetData>
    <row r="1" spans="2:3" ht="15" customHeight="1">
      <c r="B1" s="147" t="s">
        <v>297</v>
      </c>
      <c r="C1" s="149"/>
    </row>
    <row r="2" spans="2:5" ht="15" customHeight="1">
      <c r="B2" s="147"/>
      <c r="C2" s="149"/>
      <c r="E2" s="77"/>
    </row>
    <row r="3" spans="2:3" ht="15" customHeight="1">
      <c r="B3" s="158" t="s">
        <v>191</v>
      </c>
      <c r="C3" s="159" t="s">
        <v>192</v>
      </c>
    </row>
    <row r="4" spans="2:3" ht="15" customHeight="1">
      <c r="B4" s="152" t="s">
        <v>193</v>
      </c>
      <c r="C4" s="160">
        <v>20.51282051282051</v>
      </c>
    </row>
    <row r="5" spans="2:3" ht="15" customHeight="1">
      <c r="B5" s="152" t="s">
        <v>194</v>
      </c>
      <c r="C5" s="160">
        <v>11.296076099881095</v>
      </c>
    </row>
    <row r="6" spans="2:3" ht="15" customHeight="1">
      <c r="B6" s="152" t="s">
        <v>195</v>
      </c>
      <c r="C6" s="160">
        <v>11.918505942275043</v>
      </c>
    </row>
    <row r="7" spans="2:3" ht="15" customHeight="1">
      <c r="B7" s="152" t="s">
        <v>196</v>
      </c>
      <c r="C7" s="160">
        <v>8.034682080924856</v>
      </c>
    </row>
    <row r="8" spans="2:3" ht="15" customHeight="1">
      <c r="B8" s="152" t="s">
        <v>197</v>
      </c>
      <c r="C8" s="160">
        <v>7.052297939778129</v>
      </c>
    </row>
    <row r="9" spans="2:3" ht="15" customHeight="1">
      <c r="B9" s="152" t="s">
        <v>198</v>
      </c>
      <c r="C9" s="160">
        <v>17.3476148409894</v>
      </c>
    </row>
    <row r="10" spans="2:3" ht="15" customHeight="1">
      <c r="B10" s="152" t="s">
        <v>199</v>
      </c>
      <c r="C10" s="160">
        <v>17.554240631163708</v>
      </c>
    </row>
    <row r="11" spans="2:3" ht="15" customHeight="1">
      <c r="B11" s="152" t="s">
        <v>200</v>
      </c>
      <c r="C11" s="160">
        <v>15.315911346344691</v>
      </c>
    </row>
    <row r="12" spans="2:3" ht="15" customHeight="1">
      <c r="B12" s="152" t="s">
        <v>201</v>
      </c>
      <c r="C12" s="160">
        <v>22.461814914645103</v>
      </c>
    </row>
    <row r="13" spans="2:3" ht="15" customHeight="1">
      <c r="B13" s="152" t="s">
        <v>202</v>
      </c>
      <c r="C13" s="160">
        <v>21.81958365458751</v>
      </c>
    </row>
    <row r="14" spans="2:3" ht="15" customHeight="1">
      <c r="B14" s="152" t="s">
        <v>203</v>
      </c>
      <c r="C14" s="160">
        <v>14.661654135338345</v>
      </c>
    </row>
    <row r="15" spans="2:3" ht="15" customHeight="1">
      <c r="B15" s="152" t="s">
        <v>204</v>
      </c>
      <c r="C15" s="160">
        <v>10.080862533692722</v>
      </c>
    </row>
    <row r="16" spans="2:3" ht="15" customHeight="1">
      <c r="B16" s="152" t="s">
        <v>205</v>
      </c>
      <c r="C16" s="160">
        <v>8.450845084508451</v>
      </c>
    </row>
    <row r="17" spans="2:3" ht="15" customHeight="1">
      <c r="B17" s="152" t="s">
        <v>206</v>
      </c>
      <c r="C17" s="160">
        <v>13.535135135135135</v>
      </c>
    </row>
    <row r="18" spans="2:3" ht="15" customHeight="1">
      <c r="B18" s="152" t="s">
        <v>207</v>
      </c>
      <c r="C18" s="160">
        <v>14.553571428571429</v>
      </c>
    </row>
    <row r="19" spans="2:3" ht="15" customHeight="1">
      <c r="B19" s="152" t="s">
        <v>208</v>
      </c>
      <c r="C19" s="160">
        <v>9.935897435897436</v>
      </c>
    </row>
    <row r="20" spans="2:3" ht="15" customHeight="1">
      <c r="B20" s="152" t="s">
        <v>209</v>
      </c>
      <c r="C20" s="160">
        <v>7.777466367713004</v>
      </c>
    </row>
    <row r="21" spans="2:3" ht="15" customHeight="1">
      <c r="B21" s="152" t="s">
        <v>210</v>
      </c>
      <c r="C21" s="160">
        <v>15.338164251207727</v>
      </c>
    </row>
    <row r="22" spans="2:3" ht="15" customHeight="1">
      <c r="B22" s="152" t="s">
        <v>211</v>
      </c>
      <c r="C22" s="160">
        <v>8.47651775486827</v>
      </c>
    </row>
    <row r="23" spans="2:3" ht="15" customHeight="1">
      <c r="B23" s="152" t="s">
        <v>212</v>
      </c>
      <c r="C23" s="160">
        <v>2.25998915205207</v>
      </c>
    </row>
    <row r="24" spans="2:3" ht="15" customHeight="1">
      <c r="B24" s="152" t="s">
        <v>213</v>
      </c>
      <c r="C24" s="160">
        <v>1.5382875240357425</v>
      </c>
    </row>
    <row r="25" spans="2:3" ht="15" customHeight="1">
      <c r="B25" s="152" t="s">
        <v>214</v>
      </c>
      <c r="C25" s="160">
        <v>40.94350611531741</v>
      </c>
    </row>
    <row r="26" spans="2:3" ht="15" customHeight="1">
      <c r="B26" s="152" t="s">
        <v>215</v>
      </c>
      <c r="C26" s="160">
        <v>14.51579167538172</v>
      </c>
    </row>
    <row r="27" spans="2:3" ht="15" customHeight="1">
      <c r="B27" s="152" t="s">
        <v>216</v>
      </c>
      <c r="C27" s="160">
        <v>3.344170924291686</v>
      </c>
    </row>
    <row r="28" spans="2:3" ht="15" customHeight="1">
      <c r="B28" s="152" t="s">
        <v>217</v>
      </c>
      <c r="C28" s="160">
        <v>13.013698630136986</v>
      </c>
    </row>
    <row r="29" spans="2:3" ht="15" customHeight="1">
      <c r="B29" s="152" t="s">
        <v>218</v>
      </c>
      <c r="C29" s="160">
        <v>23.865619546247817</v>
      </c>
    </row>
    <row r="30" spans="2:3" ht="15" customHeight="1">
      <c r="B30" s="152" t="s">
        <v>219</v>
      </c>
      <c r="C30" s="160">
        <v>29.051383399209485</v>
      </c>
    </row>
    <row r="31" spans="2:3" ht="15" customHeight="1">
      <c r="B31" s="152" t="s">
        <v>220</v>
      </c>
      <c r="C31" s="160">
        <v>3.213343962715398</v>
      </c>
    </row>
    <row r="32" spans="2:3" ht="15" customHeight="1">
      <c r="B32" s="152" t="s">
        <v>221</v>
      </c>
      <c r="C32" s="160">
        <v>25.553447185325744</v>
      </c>
    </row>
    <row r="33" spans="2:3" ht="15" customHeight="1">
      <c r="B33" s="152" t="s">
        <v>222</v>
      </c>
      <c r="C33" s="160">
        <v>54.900139340455176</v>
      </c>
    </row>
    <row r="34" spans="2:3" ht="15" customHeight="1">
      <c r="B34" s="152" t="s">
        <v>223</v>
      </c>
      <c r="C34" s="160">
        <v>6.4251689376315495</v>
      </c>
    </row>
    <row r="35" spans="2:3" ht="15" customHeight="1">
      <c r="B35" s="152" t="s">
        <v>224</v>
      </c>
      <c r="C35" s="160">
        <v>5.88235294117647</v>
      </c>
    </row>
    <row r="36" spans="2:3" ht="15" customHeight="1">
      <c r="B36" s="152" t="s">
        <v>225</v>
      </c>
      <c r="C36" s="160">
        <v>11.98371146015125</v>
      </c>
    </row>
    <row r="37" spans="2:3" ht="15" customHeight="1">
      <c r="B37" s="152" t="s">
        <v>226</v>
      </c>
      <c r="C37" s="160">
        <v>9.279977051061389</v>
      </c>
    </row>
    <row r="38" spans="2:3" ht="15" customHeight="1">
      <c r="B38" s="152" t="s">
        <v>227</v>
      </c>
      <c r="C38" s="160">
        <v>11.698627028253716</v>
      </c>
    </row>
    <row r="39" spans="2:3" ht="15" customHeight="1">
      <c r="B39" s="152" t="s">
        <v>228</v>
      </c>
      <c r="C39" s="160">
        <v>15.445143884892087</v>
      </c>
    </row>
    <row r="40" spans="2:3" ht="15" customHeight="1">
      <c r="B40" s="152" t="s">
        <v>229</v>
      </c>
      <c r="C40" s="160">
        <v>8.180147058823529</v>
      </c>
    </row>
    <row r="41" spans="2:3" ht="15" customHeight="1">
      <c r="B41" s="152" t="s">
        <v>230</v>
      </c>
      <c r="C41" s="160">
        <v>8.013066871637202</v>
      </c>
    </row>
    <row r="42" spans="2:3" ht="15" customHeight="1">
      <c r="B42" s="152" t="s">
        <v>231</v>
      </c>
      <c r="C42" s="160">
        <v>16.11380621476334</v>
      </c>
    </row>
    <row r="43" spans="2:3" ht="15" customHeight="1">
      <c r="B43" s="152" t="s">
        <v>232</v>
      </c>
      <c r="C43" s="160">
        <v>23.309608540925268</v>
      </c>
    </row>
    <row r="44" spans="2:3" ht="15" customHeight="1">
      <c r="B44" s="152" t="s">
        <v>233</v>
      </c>
      <c r="C44" s="160">
        <v>13.81957773512476</v>
      </c>
    </row>
    <row r="45" spans="2:3" ht="15" customHeight="1">
      <c r="B45" s="152" t="s">
        <v>234</v>
      </c>
      <c r="C45" s="160">
        <v>9.433962264150944</v>
      </c>
    </row>
    <row r="46" spans="2:3" ht="15" customHeight="1">
      <c r="B46" s="152" t="s">
        <v>235</v>
      </c>
      <c r="C46" s="160">
        <v>13.035234634223416</v>
      </c>
    </row>
    <row r="47" spans="2:3" ht="15" customHeight="1">
      <c r="B47" s="152" t="s">
        <v>236</v>
      </c>
      <c r="C47" s="160">
        <v>16.252927400468383</v>
      </c>
    </row>
    <row r="48" spans="2:3" ht="15" customHeight="1">
      <c r="B48" s="152" t="s">
        <v>237</v>
      </c>
      <c r="C48" s="160">
        <v>13.451457328580416</v>
      </c>
    </row>
    <row r="49" spans="2:3" ht="15" customHeight="1">
      <c r="B49" s="152" t="s">
        <v>238</v>
      </c>
      <c r="C49" s="160">
        <v>16.721854304635762</v>
      </c>
    </row>
    <row r="50" spans="2:3" ht="15" customHeight="1">
      <c r="B50" s="152" t="s">
        <v>239</v>
      </c>
      <c r="C50" s="160">
        <v>19.635036496350363</v>
      </c>
    </row>
    <row r="51" spans="2:3" ht="15" customHeight="1">
      <c r="B51" s="152" t="s">
        <v>240</v>
      </c>
      <c r="C51" s="160">
        <v>10.1157963731702</v>
      </c>
    </row>
    <row r="52" spans="2:3" ht="15" customHeight="1">
      <c r="B52" s="152" t="s">
        <v>241</v>
      </c>
      <c r="C52" s="160">
        <v>6.254343293954134</v>
      </c>
    </row>
    <row r="53" spans="2:3" ht="15" customHeight="1">
      <c r="B53" s="152" t="s">
        <v>242</v>
      </c>
      <c r="C53" s="160">
        <v>10.873298982692562</v>
      </c>
    </row>
    <row r="54" spans="2:3" ht="15" customHeight="1">
      <c r="B54" s="152" t="s">
        <v>243</v>
      </c>
      <c r="C54" s="160">
        <v>8.093852309930885</v>
      </c>
    </row>
    <row r="55" spans="2:3" ht="15" customHeight="1">
      <c r="B55" s="152" t="s">
        <v>244</v>
      </c>
      <c r="C55" s="160">
        <v>14.790723981900452</v>
      </c>
    </row>
    <row r="56" spans="2:3" ht="15" customHeight="1">
      <c r="B56" s="152" t="s">
        <v>245</v>
      </c>
      <c r="C56" s="160">
        <v>8.627717391304348</v>
      </c>
    </row>
    <row r="57" spans="2:3" ht="15" customHeight="1">
      <c r="B57" s="152" t="s">
        <v>246</v>
      </c>
      <c r="C57" s="160">
        <v>9.138486312399356</v>
      </c>
    </row>
    <row r="58" spans="2:3" ht="15" customHeight="1">
      <c r="B58" s="152" t="s">
        <v>247</v>
      </c>
      <c r="C58" s="160">
        <v>6.663196251952108</v>
      </c>
    </row>
    <row r="59" spans="2:3" ht="15" customHeight="1">
      <c r="B59" s="152" t="s">
        <v>248</v>
      </c>
      <c r="C59" s="160">
        <v>14.054656999442274</v>
      </c>
    </row>
    <row r="60" spans="2:3" ht="15" customHeight="1">
      <c r="B60" s="152" t="s">
        <v>249</v>
      </c>
      <c r="C60" s="160">
        <v>10.055005500550054</v>
      </c>
    </row>
    <row r="61" spans="2:3" ht="15" customHeight="1">
      <c r="B61" s="152" t="s">
        <v>250</v>
      </c>
      <c r="C61" s="160">
        <v>10.719802286067347</v>
      </c>
    </row>
    <row r="62" spans="2:3" ht="15" customHeight="1">
      <c r="B62" s="152" t="s">
        <v>251</v>
      </c>
      <c r="C62" s="160">
        <v>7.747005988023951</v>
      </c>
    </row>
    <row r="63" spans="2:3" ht="15" customHeight="1">
      <c r="B63" s="152" t="s">
        <v>252</v>
      </c>
      <c r="C63" s="160">
        <v>14.230224375085681</v>
      </c>
    </row>
    <row r="64" spans="2:3" ht="15" customHeight="1">
      <c r="B64" s="152" t="s">
        <v>253</v>
      </c>
      <c r="C64" s="160">
        <v>28.280484660995103</v>
      </c>
    </row>
    <row r="65" spans="2:3" ht="15" customHeight="1">
      <c r="B65" s="152" t="s">
        <v>254</v>
      </c>
      <c r="C65" s="160">
        <v>14.292343387470998</v>
      </c>
    </row>
    <row r="66" spans="2:3" ht="15" customHeight="1">
      <c r="B66" s="152" t="s">
        <v>255</v>
      </c>
      <c r="C66" s="160">
        <v>11.409094314180837</v>
      </c>
    </row>
    <row r="67" spans="2:3" ht="15" customHeight="1">
      <c r="B67" s="152" t="s">
        <v>256</v>
      </c>
      <c r="C67" s="160">
        <v>8.4410831910222</v>
      </c>
    </row>
    <row r="68" spans="2:3" ht="15" customHeight="1">
      <c r="B68" s="152" t="s">
        <v>257</v>
      </c>
      <c r="C68" s="160">
        <v>10.998367156519711</v>
      </c>
    </row>
    <row r="69" spans="2:3" ht="15" customHeight="1">
      <c r="B69" s="152" t="s">
        <v>258</v>
      </c>
      <c r="C69" s="160">
        <v>9.106753812636166</v>
      </c>
    </row>
    <row r="70" spans="2:3" ht="15" customHeight="1">
      <c r="B70" s="152" t="s">
        <v>259</v>
      </c>
      <c r="C70" s="160">
        <v>13.749708692612444</v>
      </c>
    </row>
    <row r="71" spans="2:3" ht="15" customHeight="1">
      <c r="B71" s="152" t="s">
        <v>260</v>
      </c>
      <c r="C71" s="160">
        <v>11.605772182990481</v>
      </c>
    </row>
    <row r="72" spans="2:3" ht="15" customHeight="1">
      <c r="B72" s="152" t="s">
        <v>261</v>
      </c>
      <c r="C72" s="160">
        <v>9.916519099418164</v>
      </c>
    </row>
    <row r="73" spans="2:3" ht="15" customHeight="1">
      <c r="B73" s="152" t="s">
        <v>262</v>
      </c>
      <c r="C73" s="160">
        <v>10.916320260256642</v>
      </c>
    </row>
    <row r="74" spans="2:3" ht="15" customHeight="1">
      <c r="B74" s="152" t="s">
        <v>263</v>
      </c>
      <c r="C74" s="160">
        <v>19.972826086956523</v>
      </c>
    </row>
    <row r="75" spans="2:3" ht="15" customHeight="1">
      <c r="B75" s="152" t="s">
        <v>264</v>
      </c>
      <c r="C75" s="160">
        <v>11.982520699172033</v>
      </c>
    </row>
    <row r="76" spans="2:3" ht="15" customHeight="1">
      <c r="B76" s="152" t="s">
        <v>265</v>
      </c>
      <c r="C76" s="160">
        <v>6.520128426772043</v>
      </c>
    </row>
    <row r="77" spans="2:3" ht="15" customHeight="1">
      <c r="B77" s="152" t="s">
        <v>266</v>
      </c>
      <c r="C77" s="160">
        <v>19.48601171112557</v>
      </c>
    </row>
    <row r="78" spans="2:3" ht="15" customHeight="1">
      <c r="B78" s="152" t="s">
        <v>267</v>
      </c>
      <c r="C78" s="160">
        <v>15.504451038575667</v>
      </c>
    </row>
    <row r="79" spans="2:3" ht="15" customHeight="1">
      <c r="B79" s="152" t="s">
        <v>268</v>
      </c>
      <c r="C79" s="160">
        <v>13.995298624412328</v>
      </c>
    </row>
    <row r="80" spans="2:3" ht="15" customHeight="1">
      <c r="B80" s="152" t="s">
        <v>269</v>
      </c>
      <c r="C80" s="160">
        <v>11.823120013580038</v>
      </c>
    </row>
    <row r="81" spans="2:3" ht="15" customHeight="1">
      <c r="B81" s="152" t="s">
        <v>270</v>
      </c>
      <c r="C81" s="160">
        <v>8.057074504442925</v>
      </c>
    </row>
    <row r="82" spans="2:3" ht="15" customHeight="1">
      <c r="B82" s="152" t="s">
        <v>271</v>
      </c>
      <c r="C82" s="160">
        <v>10.227044404259594</v>
      </c>
    </row>
    <row r="83" spans="2:3" ht="15" customHeight="1">
      <c r="B83" s="152" t="s">
        <v>272</v>
      </c>
      <c r="C83" s="160">
        <v>21.862578080636002</v>
      </c>
    </row>
    <row r="84" spans="2:3" ht="15" customHeight="1">
      <c r="B84" s="152" t="s">
        <v>273</v>
      </c>
      <c r="C84" s="160">
        <v>25.26397115632243</v>
      </c>
    </row>
    <row r="85" spans="2:3" ht="15" customHeight="1">
      <c r="B85" s="152" t="s">
        <v>274</v>
      </c>
      <c r="C85" s="160">
        <v>7.916021338840131</v>
      </c>
    </row>
    <row r="86" spans="2:3" ht="15" customHeight="1">
      <c r="B86" s="152" t="s">
        <v>275</v>
      </c>
      <c r="C86" s="160">
        <v>11.702127659574469</v>
      </c>
    </row>
    <row r="87" spans="2:3" ht="15" customHeight="1">
      <c r="B87" s="152" t="s">
        <v>276</v>
      </c>
      <c r="C87" s="160">
        <v>14.977557287975433</v>
      </c>
    </row>
    <row r="88" spans="2:3" ht="15" customHeight="1">
      <c r="B88" s="152" t="s">
        <v>277</v>
      </c>
      <c r="C88" s="160">
        <v>22.22815923056372</v>
      </c>
    </row>
    <row r="89" spans="2:3" ht="15" customHeight="1">
      <c r="B89" s="152" t="s">
        <v>278</v>
      </c>
      <c r="C89" s="160">
        <v>21.991701244813278</v>
      </c>
    </row>
    <row r="90" spans="2:3" ht="15" customHeight="1">
      <c r="B90" s="152" t="s">
        <v>279</v>
      </c>
      <c r="C90" s="160">
        <v>11.044417767106843</v>
      </c>
    </row>
    <row r="91" spans="2:3" ht="15" customHeight="1">
      <c r="B91" s="152" t="s">
        <v>280</v>
      </c>
      <c r="C91" s="160">
        <v>9.695330296127562</v>
      </c>
    </row>
    <row r="92" spans="2:3" ht="15" customHeight="1">
      <c r="B92" s="152" t="s">
        <v>281</v>
      </c>
      <c r="C92" s="160">
        <v>13.195129976966108</v>
      </c>
    </row>
    <row r="93" spans="2:3" ht="15" customHeight="1">
      <c r="B93" s="152" t="s">
        <v>282</v>
      </c>
      <c r="C93" s="160">
        <v>7.590170432025367</v>
      </c>
    </row>
    <row r="94" spans="2:3" ht="15" customHeight="1">
      <c r="B94" s="152" t="s">
        <v>283</v>
      </c>
      <c r="C94" s="160">
        <v>18.10613943808533</v>
      </c>
    </row>
    <row r="95" spans="2:3" ht="15" customHeight="1">
      <c r="B95" s="152" t="s">
        <v>284</v>
      </c>
      <c r="C95" s="160">
        <v>10.877403846153847</v>
      </c>
    </row>
    <row r="96" spans="2:3" ht="15" customHeight="1">
      <c r="B96" s="152" t="s">
        <v>285</v>
      </c>
      <c r="C96" s="160">
        <v>31.181556195965417</v>
      </c>
    </row>
    <row r="97" spans="2:3" ht="15" customHeight="1">
      <c r="B97" s="152" t="s">
        <v>286</v>
      </c>
      <c r="C97" s="160" t="s">
        <v>287</v>
      </c>
    </row>
    <row r="98" spans="2:3" ht="15" customHeight="1">
      <c r="B98" s="152" t="s">
        <v>288</v>
      </c>
      <c r="C98" s="160">
        <v>23.787976729153197</v>
      </c>
    </row>
    <row r="99" spans="2:3" ht="15" customHeight="1">
      <c r="B99" s="152" t="s">
        <v>289</v>
      </c>
      <c r="C99" s="160">
        <v>11.422743498215196</v>
      </c>
    </row>
    <row r="100" spans="2:3" ht="15" customHeight="1">
      <c r="B100" s="152" t="s">
        <v>290</v>
      </c>
      <c r="C100" s="160">
        <v>28.027418126428028</v>
      </c>
    </row>
    <row r="101" spans="2:3" ht="15" customHeight="1">
      <c r="B101" s="152" t="s">
        <v>291</v>
      </c>
      <c r="C101" s="160">
        <v>28.7061288632792</v>
      </c>
    </row>
    <row r="102" spans="2:3" ht="15" customHeight="1">
      <c r="B102" s="152" t="s">
        <v>292</v>
      </c>
      <c r="C102" s="160">
        <v>28.871391076115486</v>
      </c>
    </row>
    <row r="103" spans="2:3" ht="15" customHeight="1">
      <c r="B103" s="152" t="s">
        <v>293</v>
      </c>
      <c r="C103" s="160">
        <v>11.418928420756574</v>
      </c>
    </row>
    <row r="104" ht="15" customHeight="1">
      <c r="C104" s="138"/>
    </row>
    <row r="105" spans="2:3" ht="15" customHeight="1">
      <c r="B105" s="143"/>
      <c r="C105" s="138"/>
    </row>
    <row r="106" spans="2:3" ht="15" customHeight="1">
      <c r="B106" s="143"/>
      <c r="C106" s="138"/>
    </row>
    <row r="107" spans="2:3" ht="15" customHeight="1">
      <c r="B107" s="143"/>
      <c r="C107" s="138"/>
    </row>
    <row r="108" spans="2:3" ht="15" customHeight="1">
      <c r="B108" s="143" t="s">
        <v>294</v>
      </c>
      <c r="C108" s="138"/>
    </row>
    <row r="109" ht="15" customHeight="1">
      <c r="C109" s="138"/>
    </row>
  </sheetData>
  <printOptions/>
  <pageMargins left="0.17" right="0.16" top="0.2" bottom="0.34" header="0.2" footer="0.4921259845"/>
  <pageSetup fitToHeight="1" fitToWidth="1" horizontalDpi="600" verticalDpi="600" orientation="portrait" paperSize="9" scale="65" r:id="rId2"/>
  <drawing r:id="rId1"/>
</worksheet>
</file>

<file path=xl/worksheets/sheet16.xml><?xml version="1.0" encoding="utf-8"?>
<worksheet xmlns="http://schemas.openxmlformats.org/spreadsheetml/2006/main" xmlns:r="http://schemas.openxmlformats.org/officeDocument/2006/relationships">
  <dimension ref="B1:E141"/>
  <sheetViews>
    <sheetView showGridLines="0" workbookViewId="0" topLeftCell="A1">
      <selection activeCell="A1" sqref="A1"/>
    </sheetView>
  </sheetViews>
  <sheetFormatPr defaultColWidth="11.421875" defaultRowHeight="15" customHeight="1"/>
  <cols>
    <col min="1" max="1" width="3.7109375" style="138" customWidth="1"/>
    <col min="2" max="2" width="19.00390625" style="138" customWidth="1"/>
    <col min="3" max="3" width="11.421875" style="148" customWidth="1"/>
    <col min="4" max="4" width="11.421875" style="138" customWidth="1"/>
    <col min="5" max="5" width="51.00390625" style="138" customWidth="1"/>
    <col min="6" max="6" width="11.421875" style="138" customWidth="1"/>
    <col min="7" max="7" width="6.421875" style="138" customWidth="1"/>
    <col min="8" max="16384" width="11.421875" style="138" customWidth="1"/>
  </cols>
  <sheetData>
    <row r="1" ht="15" customHeight="1">
      <c r="B1" s="147" t="s">
        <v>298</v>
      </c>
    </row>
    <row r="2" ht="15" customHeight="1">
      <c r="E2" s="77"/>
    </row>
    <row r="3" spans="2:3" ht="15" customHeight="1">
      <c r="B3" s="158" t="s">
        <v>191</v>
      </c>
      <c r="C3" s="159" t="s">
        <v>192</v>
      </c>
    </row>
    <row r="4" spans="2:3" ht="15" customHeight="1">
      <c r="B4" s="152" t="s">
        <v>193</v>
      </c>
      <c r="C4" s="160">
        <v>183.31551099198688</v>
      </c>
    </row>
    <row r="5" spans="2:3" ht="15" customHeight="1">
      <c r="B5" s="152" t="s">
        <v>194</v>
      </c>
      <c r="C5" s="160">
        <v>118.98201492911177</v>
      </c>
    </row>
    <row r="6" spans="2:3" ht="15" customHeight="1">
      <c r="B6" s="152" t="s">
        <v>195</v>
      </c>
      <c r="C6" s="160">
        <v>129.75298875474098</v>
      </c>
    </row>
    <row r="7" spans="2:3" ht="15" customHeight="1">
      <c r="B7" s="152" t="s">
        <v>196</v>
      </c>
      <c r="C7" s="160">
        <v>112.81277137964338</v>
      </c>
    </row>
    <row r="8" spans="2:3" ht="15" customHeight="1">
      <c r="B8" s="152" t="s">
        <v>197</v>
      </c>
      <c r="C8" s="160">
        <v>85.67577974586061</v>
      </c>
    </row>
    <row r="9" spans="2:3" ht="15" customHeight="1">
      <c r="B9" s="152" t="s">
        <v>198</v>
      </c>
      <c r="C9" s="160">
        <v>184.2521310383329</v>
      </c>
    </row>
    <row r="10" spans="2:3" ht="15" customHeight="1">
      <c r="B10" s="152" t="s">
        <v>199</v>
      </c>
      <c r="C10" s="160">
        <v>185.17593794733514</v>
      </c>
    </row>
    <row r="11" spans="2:3" ht="15" customHeight="1">
      <c r="B11" s="152" t="s">
        <v>200</v>
      </c>
      <c r="C11" s="160">
        <v>218.82768855573727</v>
      </c>
    </row>
    <row r="12" spans="2:3" ht="15" customHeight="1">
      <c r="B12" s="152" t="s">
        <v>201</v>
      </c>
      <c r="C12" s="160">
        <v>209.90764063811923</v>
      </c>
    </row>
    <row r="13" spans="2:3" ht="15" customHeight="1">
      <c r="B13" s="152" t="s">
        <v>202</v>
      </c>
      <c r="C13" s="160">
        <v>124.38138937967528</v>
      </c>
    </row>
    <row r="14" spans="2:3" ht="15" customHeight="1">
      <c r="B14" s="152" t="s">
        <v>203</v>
      </c>
      <c r="C14" s="160">
        <v>156.44601336172943</v>
      </c>
    </row>
    <row r="15" spans="2:3" ht="15" customHeight="1">
      <c r="B15" s="152" t="s">
        <v>204</v>
      </c>
      <c r="C15" s="160">
        <v>171.19838872104734</v>
      </c>
    </row>
    <row r="16" spans="2:3" ht="15" customHeight="1">
      <c r="B16" s="152" t="s">
        <v>205</v>
      </c>
      <c r="C16" s="160">
        <v>113.07282425137761</v>
      </c>
    </row>
    <row r="17" spans="2:3" ht="15" customHeight="1">
      <c r="B17" s="152" t="s">
        <v>206</v>
      </c>
      <c r="C17" s="160">
        <v>123.41541312619522</v>
      </c>
    </row>
    <row r="18" spans="2:3" ht="15" customHeight="1">
      <c r="B18" s="152" t="s">
        <v>207</v>
      </c>
      <c r="C18" s="160">
        <v>136.43820939498443</v>
      </c>
    </row>
    <row r="19" spans="2:3" ht="15" customHeight="1">
      <c r="B19" s="152" t="s">
        <v>208</v>
      </c>
      <c r="C19" s="160">
        <v>123.66632576829065</v>
      </c>
    </row>
    <row r="20" spans="2:3" ht="15" customHeight="1">
      <c r="B20" s="152" t="s">
        <v>209</v>
      </c>
      <c r="C20" s="160">
        <v>114.8659276613711</v>
      </c>
    </row>
    <row r="21" spans="2:3" ht="15" customHeight="1">
      <c r="B21" s="152" t="s">
        <v>210</v>
      </c>
      <c r="C21" s="160">
        <v>104.02801384309791</v>
      </c>
    </row>
    <row r="22" spans="2:3" ht="15" customHeight="1">
      <c r="B22" s="152" t="s">
        <v>211</v>
      </c>
      <c r="C22" s="160">
        <v>114.90266915794976</v>
      </c>
    </row>
    <row r="23" spans="2:3" ht="15" customHeight="1">
      <c r="B23" s="152" t="s">
        <v>212</v>
      </c>
      <c r="C23" s="160">
        <v>110.16418870684869</v>
      </c>
    </row>
    <row r="24" spans="2:3" ht="15" customHeight="1">
      <c r="B24" s="152" t="s">
        <v>213</v>
      </c>
      <c r="C24" s="160">
        <v>104.04553522247383</v>
      </c>
    </row>
    <row r="25" spans="2:3" ht="15" customHeight="1">
      <c r="B25" s="152" t="s">
        <v>214</v>
      </c>
      <c r="C25" s="160">
        <v>176.59323268607602</v>
      </c>
    </row>
    <row r="26" spans="2:3" ht="15" customHeight="1">
      <c r="B26" s="152" t="s">
        <v>215</v>
      </c>
      <c r="C26" s="160">
        <v>154.9446084188059</v>
      </c>
    </row>
    <row r="27" spans="2:3" ht="15" customHeight="1">
      <c r="B27" s="152" t="s">
        <v>216</v>
      </c>
      <c r="C27" s="160">
        <v>143.60365391519406</v>
      </c>
    </row>
    <row r="28" spans="2:3" ht="15" customHeight="1">
      <c r="B28" s="152" t="s">
        <v>217</v>
      </c>
      <c r="C28" s="160">
        <v>174.16598935448584</v>
      </c>
    </row>
    <row r="29" spans="2:3" ht="15" customHeight="1">
      <c r="B29" s="152" t="s">
        <v>218</v>
      </c>
      <c r="C29" s="160">
        <v>138.93933659641806</v>
      </c>
    </row>
    <row r="30" spans="2:3" ht="15" customHeight="1">
      <c r="B30" s="152" t="s">
        <v>219</v>
      </c>
      <c r="C30" s="160">
        <v>203.26439858627538</v>
      </c>
    </row>
    <row r="31" spans="2:3" ht="15" customHeight="1">
      <c r="B31" s="152" t="s">
        <v>220</v>
      </c>
      <c r="C31" s="160">
        <v>122.75342491426001</v>
      </c>
    </row>
    <row r="32" spans="2:3" ht="15" customHeight="1">
      <c r="B32" s="152" t="s">
        <v>221</v>
      </c>
      <c r="C32" s="160">
        <v>127.66105358288331</v>
      </c>
    </row>
    <row r="33" spans="2:3" ht="15" customHeight="1">
      <c r="B33" s="152" t="s">
        <v>222</v>
      </c>
      <c r="C33" s="160">
        <v>172.85831906252878</v>
      </c>
    </row>
    <row r="34" spans="2:3" ht="15" customHeight="1">
      <c r="B34" s="152" t="s">
        <v>223</v>
      </c>
      <c r="C34" s="160">
        <v>109.4009355666214</v>
      </c>
    </row>
    <row r="35" spans="2:3" ht="15" customHeight="1">
      <c r="B35" s="152" t="s">
        <v>224</v>
      </c>
      <c r="C35" s="160">
        <v>103.88964991330033</v>
      </c>
    </row>
    <row r="36" spans="2:3" ht="15" customHeight="1">
      <c r="B36" s="152" t="s">
        <v>225</v>
      </c>
      <c r="C36" s="160">
        <v>139.42187299073453</v>
      </c>
    </row>
    <row r="37" spans="2:3" ht="15" customHeight="1">
      <c r="B37" s="152" t="s">
        <v>226</v>
      </c>
      <c r="C37" s="160">
        <v>118.29948602804447</v>
      </c>
    </row>
    <row r="38" spans="2:3" ht="15" customHeight="1">
      <c r="B38" s="152" t="s">
        <v>227</v>
      </c>
      <c r="C38" s="160">
        <v>130.64011120248458</v>
      </c>
    </row>
    <row r="39" spans="2:3" ht="15" customHeight="1">
      <c r="B39" s="152" t="s">
        <v>228</v>
      </c>
      <c r="C39" s="160">
        <v>189.87446727360165</v>
      </c>
    </row>
    <row r="40" spans="2:3" ht="15" customHeight="1">
      <c r="B40" s="152" t="s">
        <v>229</v>
      </c>
      <c r="C40" s="160">
        <v>96.99162493665575</v>
      </c>
    </row>
    <row r="41" spans="2:3" ht="15" customHeight="1">
      <c r="B41" s="152" t="s">
        <v>230</v>
      </c>
      <c r="C41" s="160">
        <v>93.27231489807147</v>
      </c>
    </row>
    <row r="42" spans="2:3" ht="15" customHeight="1">
      <c r="B42" s="152" t="s">
        <v>231</v>
      </c>
      <c r="C42" s="160">
        <v>139.1355932395272</v>
      </c>
    </row>
    <row r="43" spans="2:3" ht="15" customHeight="1">
      <c r="B43" s="152" t="s">
        <v>232</v>
      </c>
      <c r="C43" s="161">
        <v>264.7333720665875</v>
      </c>
    </row>
    <row r="44" spans="2:3" ht="15" customHeight="1">
      <c r="B44" s="152" t="s">
        <v>233</v>
      </c>
      <c r="C44" s="160">
        <v>98.11269332969952</v>
      </c>
    </row>
    <row r="45" spans="2:3" ht="15" customHeight="1">
      <c r="B45" s="152" t="s">
        <v>234</v>
      </c>
      <c r="C45" s="160">
        <v>103.54522935268302</v>
      </c>
    </row>
    <row r="46" spans="2:3" ht="15" customHeight="1">
      <c r="B46" s="152" t="s">
        <v>235</v>
      </c>
      <c r="C46" s="160">
        <v>146.7138759316331</v>
      </c>
    </row>
    <row r="47" spans="2:3" ht="15" customHeight="1">
      <c r="B47" s="152" t="s">
        <v>236</v>
      </c>
      <c r="C47" s="160">
        <v>203.91852661518752</v>
      </c>
    </row>
    <row r="48" spans="2:3" ht="15" customHeight="1">
      <c r="B48" s="152" t="s">
        <v>237</v>
      </c>
      <c r="C48" s="160">
        <v>136.84866223232913</v>
      </c>
    </row>
    <row r="49" spans="2:3" ht="15" customHeight="1">
      <c r="B49" s="152" t="s">
        <v>238</v>
      </c>
      <c r="C49" s="160">
        <v>123.65302878503758</v>
      </c>
    </row>
    <row r="50" spans="2:3" ht="15" customHeight="1">
      <c r="B50" s="152" t="s">
        <v>239</v>
      </c>
      <c r="C50" s="160">
        <v>193.85012286782882</v>
      </c>
    </row>
    <row r="51" spans="2:3" ht="15" customHeight="1">
      <c r="B51" s="152" t="s">
        <v>240</v>
      </c>
      <c r="C51" s="160">
        <v>180.7076088441348</v>
      </c>
    </row>
    <row r="52" spans="2:3" ht="15" customHeight="1">
      <c r="B52" s="152" t="s">
        <v>241</v>
      </c>
      <c r="C52" s="160">
        <v>147.22481228836432</v>
      </c>
    </row>
    <row r="53" spans="2:3" ht="15" customHeight="1">
      <c r="B53" s="152" t="s">
        <v>242</v>
      </c>
      <c r="C53" s="160">
        <v>143.6455602525928</v>
      </c>
    </row>
    <row r="54" spans="2:3" ht="15" customHeight="1">
      <c r="B54" s="152" t="s">
        <v>243</v>
      </c>
      <c r="C54" s="160">
        <v>116.81966980723442</v>
      </c>
    </row>
    <row r="55" spans="2:3" ht="15" customHeight="1">
      <c r="B55" s="152" t="s">
        <v>244</v>
      </c>
      <c r="C55" s="160">
        <v>122.85560590364643</v>
      </c>
    </row>
    <row r="56" spans="2:3" ht="15" customHeight="1">
      <c r="B56" s="152" t="s">
        <v>245</v>
      </c>
      <c r="C56" s="160">
        <v>88.93246034802704</v>
      </c>
    </row>
    <row r="57" spans="2:3" ht="15" customHeight="1">
      <c r="B57" s="152" t="s">
        <v>246</v>
      </c>
      <c r="C57" s="160">
        <v>100.09745170408195</v>
      </c>
    </row>
    <row r="58" spans="2:3" ht="15" customHeight="1">
      <c r="B58" s="152" t="s">
        <v>247</v>
      </c>
      <c r="C58" s="160">
        <v>46.39631149323629</v>
      </c>
    </row>
    <row r="59" spans="2:3" ht="15" customHeight="1">
      <c r="B59" s="152" t="s">
        <v>248</v>
      </c>
      <c r="C59" s="160">
        <v>170.68313894420288</v>
      </c>
    </row>
    <row r="60" spans="2:3" ht="15" customHeight="1">
      <c r="B60" s="152" t="s">
        <v>249</v>
      </c>
      <c r="C60" s="160">
        <v>166.81845807910554</v>
      </c>
    </row>
    <row r="61" spans="2:3" ht="15" customHeight="1">
      <c r="B61" s="152" t="s">
        <v>250</v>
      </c>
      <c r="C61" s="160">
        <v>173.7778273013981</v>
      </c>
    </row>
    <row r="62" spans="2:3" ht="15" customHeight="1">
      <c r="B62" s="152" t="s">
        <v>251</v>
      </c>
      <c r="C62" s="160">
        <v>118.2816589145515</v>
      </c>
    </row>
    <row r="63" spans="2:3" ht="15" customHeight="1">
      <c r="B63" s="152" t="s">
        <v>252</v>
      </c>
      <c r="C63" s="160">
        <v>166.6967334613447</v>
      </c>
    </row>
    <row r="64" spans="2:3" ht="15" customHeight="1">
      <c r="B64" s="152" t="s">
        <v>253</v>
      </c>
      <c r="C64" s="160">
        <v>187.45247473150894</v>
      </c>
    </row>
    <row r="65" spans="2:3" ht="15" customHeight="1">
      <c r="B65" s="152" t="s">
        <v>254</v>
      </c>
      <c r="C65" s="160">
        <v>138.08191664873394</v>
      </c>
    </row>
    <row r="66" spans="2:3" ht="15" customHeight="1">
      <c r="B66" s="152" t="s">
        <v>255</v>
      </c>
      <c r="C66" s="160">
        <v>141.95185194505726</v>
      </c>
    </row>
    <row r="67" spans="2:3" ht="15" customHeight="1">
      <c r="B67" s="152" t="s">
        <v>256</v>
      </c>
      <c r="C67" s="160">
        <v>140.69959416706652</v>
      </c>
    </row>
    <row r="68" spans="2:3" ht="15" customHeight="1">
      <c r="B68" s="152" t="s">
        <v>257</v>
      </c>
      <c r="C68" s="160">
        <v>185.52291690029176</v>
      </c>
    </row>
    <row r="69" spans="2:3" ht="15" customHeight="1">
      <c r="B69" s="152" t="s">
        <v>258</v>
      </c>
      <c r="C69" s="160">
        <v>230.78876754381122</v>
      </c>
    </row>
    <row r="70" spans="2:3" ht="15" customHeight="1">
      <c r="B70" s="152" t="s">
        <v>259</v>
      </c>
      <c r="C70" s="160">
        <v>170.60553398086327</v>
      </c>
    </row>
    <row r="71" spans="2:3" ht="15" customHeight="1">
      <c r="B71" s="152" t="s">
        <v>260</v>
      </c>
      <c r="C71" s="160">
        <v>136.4617654349809</v>
      </c>
    </row>
    <row r="72" spans="2:3" ht="15" customHeight="1">
      <c r="B72" s="152" t="s">
        <v>261</v>
      </c>
      <c r="C72" s="160">
        <v>138.24844161912907</v>
      </c>
    </row>
    <row r="73" spans="2:3" ht="15" customHeight="1">
      <c r="B73" s="152" t="s">
        <v>262</v>
      </c>
      <c r="C73" s="160">
        <v>191.25438654126415</v>
      </c>
    </row>
    <row r="74" spans="2:3" ht="15" customHeight="1">
      <c r="B74" s="152" t="s">
        <v>263</v>
      </c>
      <c r="C74" s="160">
        <v>243.40703617436995</v>
      </c>
    </row>
    <row r="75" spans="2:3" ht="15" customHeight="1">
      <c r="B75" s="152" t="s">
        <v>264</v>
      </c>
      <c r="C75" s="160">
        <v>121.00660775046161</v>
      </c>
    </row>
    <row r="76" spans="2:3" ht="15" customHeight="1">
      <c r="B76" s="152" t="s">
        <v>265</v>
      </c>
      <c r="C76" s="160">
        <v>125.43772539591282</v>
      </c>
    </row>
    <row r="77" spans="2:3" ht="15" customHeight="1">
      <c r="B77" s="152" t="s">
        <v>266</v>
      </c>
      <c r="C77" s="160">
        <v>192.09307695267904</v>
      </c>
    </row>
    <row r="78" spans="2:3" ht="15" customHeight="1">
      <c r="B78" s="152" t="s">
        <v>267</v>
      </c>
      <c r="C78" s="160">
        <v>116.29826517117361</v>
      </c>
    </row>
    <row r="79" spans="2:3" ht="15" customHeight="1">
      <c r="B79" s="152" t="s">
        <v>268</v>
      </c>
      <c r="C79" s="160">
        <v>180.57364568361587</v>
      </c>
    </row>
    <row r="80" spans="2:3" ht="15" customHeight="1">
      <c r="B80" s="152" t="s">
        <v>269</v>
      </c>
      <c r="C80" s="160">
        <v>149.38962594682243</v>
      </c>
    </row>
    <row r="81" spans="2:3" ht="15" customHeight="1">
      <c r="B81" s="152" t="s">
        <v>270</v>
      </c>
      <c r="C81" s="160">
        <v>99.85186346025355</v>
      </c>
    </row>
    <row r="82" spans="2:3" ht="15" customHeight="1">
      <c r="B82" s="152" t="s">
        <v>271</v>
      </c>
      <c r="C82" s="160">
        <v>99.34023640634256</v>
      </c>
    </row>
    <row r="83" spans="2:3" ht="15" customHeight="1">
      <c r="B83" s="152" t="s">
        <v>272</v>
      </c>
      <c r="C83" s="160">
        <v>136.763917060677</v>
      </c>
    </row>
    <row r="84" spans="2:3" ht="15" customHeight="1">
      <c r="B84" s="152" t="s">
        <v>273</v>
      </c>
      <c r="C84" s="160">
        <v>230.0484016208915</v>
      </c>
    </row>
    <row r="85" spans="2:3" ht="15" customHeight="1">
      <c r="B85" s="152" t="s">
        <v>274</v>
      </c>
      <c r="C85" s="160">
        <v>158.54032611055774</v>
      </c>
    </row>
    <row r="86" spans="2:3" ht="15" customHeight="1">
      <c r="B86" s="152" t="s">
        <v>275</v>
      </c>
      <c r="C86" s="161">
        <v>151.00431597790396</v>
      </c>
    </row>
    <row r="87" spans="2:3" ht="15" customHeight="1">
      <c r="B87" s="152" t="s">
        <v>276</v>
      </c>
      <c r="C87" s="160">
        <v>161.1435601034979</v>
      </c>
    </row>
    <row r="88" spans="2:3" ht="15" customHeight="1">
      <c r="B88" s="152" t="s">
        <v>277</v>
      </c>
      <c r="C88" s="160">
        <v>203.47223411045707</v>
      </c>
    </row>
    <row r="89" spans="2:3" ht="15" customHeight="1">
      <c r="B89" s="152" t="s">
        <v>278</v>
      </c>
      <c r="C89" s="160">
        <v>177.71891071720478</v>
      </c>
    </row>
    <row r="90" spans="2:3" ht="15" customHeight="1">
      <c r="B90" s="152" t="s">
        <v>279</v>
      </c>
      <c r="C90" s="160">
        <v>197.28941499399554</v>
      </c>
    </row>
    <row r="91" spans="2:3" ht="15" customHeight="1">
      <c r="B91" s="152" t="s">
        <v>280</v>
      </c>
      <c r="C91" s="160">
        <v>229.3045103288045</v>
      </c>
    </row>
    <row r="92" spans="2:3" ht="15" customHeight="1">
      <c r="B92" s="152" t="s">
        <v>281</v>
      </c>
      <c r="C92" s="160">
        <v>138.64110968205895</v>
      </c>
    </row>
    <row r="93" spans="2:3" ht="15" customHeight="1">
      <c r="B93" s="152" t="s">
        <v>282</v>
      </c>
      <c r="C93" s="160">
        <v>145.97149172955255</v>
      </c>
    </row>
    <row r="94" spans="2:3" ht="15" customHeight="1">
      <c r="B94" s="152" t="s">
        <v>283</v>
      </c>
      <c r="C94" s="160">
        <v>163.8032478230172</v>
      </c>
    </row>
    <row r="95" spans="2:3" ht="15" customHeight="1">
      <c r="B95" s="152" t="s">
        <v>284</v>
      </c>
      <c r="C95" s="160">
        <v>165.20703362100045</v>
      </c>
    </row>
    <row r="96" spans="2:3" ht="15" customHeight="1">
      <c r="B96" s="152" t="s">
        <v>285</v>
      </c>
      <c r="C96" s="160">
        <v>138.72921305576094</v>
      </c>
    </row>
    <row r="97" spans="2:3" ht="15" customHeight="1">
      <c r="B97" s="152" t="s">
        <v>286</v>
      </c>
      <c r="C97" s="160" t="s">
        <v>295</v>
      </c>
    </row>
    <row r="98" spans="2:3" ht="15" customHeight="1">
      <c r="B98" s="152" t="s">
        <v>288</v>
      </c>
      <c r="C98" s="160">
        <v>338.29817225015273</v>
      </c>
    </row>
    <row r="99" spans="2:3" ht="15" customHeight="1">
      <c r="B99" s="152" t="s">
        <v>289</v>
      </c>
      <c r="C99" s="160">
        <v>134.33331694147026</v>
      </c>
    </row>
    <row r="100" spans="2:3" ht="15" customHeight="1">
      <c r="B100" s="152" t="s">
        <v>290</v>
      </c>
      <c r="C100" s="160">
        <v>261.64702536483054</v>
      </c>
    </row>
    <row r="101" spans="2:3" ht="15" customHeight="1">
      <c r="B101" s="152" t="s">
        <v>291</v>
      </c>
      <c r="C101" s="160">
        <v>190.1002188927703</v>
      </c>
    </row>
    <row r="102" spans="2:3" ht="15" customHeight="1">
      <c r="B102" s="152" t="s">
        <v>292</v>
      </c>
      <c r="C102" s="160">
        <v>175.36587698880848</v>
      </c>
    </row>
    <row r="103" spans="2:3" ht="15" customHeight="1">
      <c r="B103" s="152" t="s">
        <v>293</v>
      </c>
      <c r="C103" s="160">
        <v>150.70079581898088</v>
      </c>
    </row>
    <row r="104" ht="15" customHeight="1">
      <c r="C104" s="150"/>
    </row>
    <row r="105" spans="2:3" ht="15" customHeight="1">
      <c r="B105" s="143"/>
      <c r="C105" s="150"/>
    </row>
    <row r="106" spans="2:3" ht="15" customHeight="1">
      <c r="B106" s="143"/>
      <c r="C106" s="150"/>
    </row>
    <row r="107" spans="2:3" ht="15" customHeight="1">
      <c r="B107" s="143"/>
      <c r="C107" s="150"/>
    </row>
    <row r="108" spans="2:3" ht="15" customHeight="1">
      <c r="B108" s="143" t="s">
        <v>294</v>
      </c>
      <c r="C108" s="150"/>
    </row>
    <row r="109" ht="15" customHeight="1">
      <c r="C109" s="150"/>
    </row>
    <row r="110" ht="15" customHeight="1">
      <c r="C110" s="149"/>
    </row>
    <row r="111" ht="15" customHeight="1">
      <c r="C111" s="149"/>
    </row>
    <row r="112" ht="15" customHeight="1">
      <c r="C112" s="149"/>
    </row>
    <row r="113" ht="15" customHeight="1">
      <c r="C113" s="149"/>
    </row>
    <row r="114" ht="15" customHeight="1">
      <c r="C114" s="149"/>
    </row>
    <row r="115" ht="15" customHeight="1">
      <c r="C115" s="149"/>
    </row>
    <row r="116" ht="15" customHeight="1">
      <c r="C116" s="149"/>
    </row>
    <row r="117" ht="15" customHeight="1">
      <c r="C117" s="149"/>
    </row>
    <row r="118" ht="15" customHeight="1">
      <c r="C118" s="149"/>
    </row>
    <row r="119" ht="15" customHeight="1">
      <c r="C119" s="149"/>
    </row>
    <row r="120" ht="15" customHeight="1">
      <c r="C120" s="149"/>
    </row>
    <row r="121" ht="15" customHeight="1">
      <c r="C121" s="149"/>
    </row>
    <row r="122" ht="15" customHeight="1">
      <c r="C122" s="149"/>
    </row>
    <row r="123" ht="15" customHeight="1">
      <c r="C123" s="149"/>
    </row>
    <row r="124" ht="15" customHeight="1">
      <c r="C124" s="149"/>
    </row>
    <row r="125" ht="15" customHeight="1">
      <c r="C125" s="149"/>
    </row>
    <row r="126" ht="15" customHeight="1">
      <c r="C126" s="149"/>
    </row>
    <row r="127" ht="15" customHeight="1">
      <c r="C127" s="149"/>
    </row>
    <row r="128" ht="15" customHeight="1">
      <c r="C128" s="149"/>
    </row>
    <row r="129" ht="15" customHeight="1">
      <c r="C129" s="149"/>
    </row>
    <row r="130" ht="15" customHeight="1">
      <c r="C130" s="149"/>
    </row>
    <row r="131" ht="15" customHeight="1">
      <c r="C131" s="149"/>
    </row>
    <row r="132" ht="15" customHeight="1">
      <c r="C132" s="149"/>
    </row>
    <row r="133" ht="15" customHeight="1">
      <c r="C133" s="149"/>
    </row>
    <row r="134" ht="15" customHeight="1">
      <c r="C134" s="149"/>
    </row>
    <row r="135" ht="15" customHeight="1">
      <c r="C135" s="149"/>
    </row>
    <row r="136" ht="15" customHeight="1">
      <c r="C136" s="149"/>
    </row>
    <row r="137" ht="15" customHeight="1">
      <c r="C137" s="149"/>
    </row>
    <row r="138" ht="15" customHeight="1">
      <c r="C138" s="149"/>
    </row>
    <row r="139" ht="15" customHeight="1">
      <c r="C139" s="149"/>
    </row>
    <row r="140" ht="15" customHeight="1">
      <c r="C140" s="149"/>
    </row>
    <row r="141" ht="15" customHeight="1">
      <c r="C141" s="149"/>
    </row>
  </sheetData>
  <printOptions/>
  <pageMargins left="0.17" right="0.18" top="0.34" bottom="0.25" header="0.4921259845" footer="0.492125984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B1:H18"/>
  <sheetViews>
    <sheetView showGridLines="0" workbookViewId="0" topLeftCell="A1">
      <selection activeCell="A1" sqref="A1"/>
    </sheetView>
  </sheetViews>
  <sheetFormatPr defaultColWidth="11.421875" defaultRowHeight="15" customHeight="1"/>
  <cols>
    <col min="1" max="1" width="3.7109375" style="138" customWidth="1"/>
    <col min="2" max="2" width="26.28125" style="138" customWidth="1"/>
    <col min="3" max="5" width="14.7109375" style="138" customWidth="1"/>
    <col min="6" max="6" width="2.140625" style="138" customWidth="1"/>
    <col min="7" max="16384" width="11.421875" style="138" customWidth="1"/>
  </cols>
  <sheetData>
    <row r="1" ht="15" customHeight="1">
      <c r="B1" s="162" t="s">
        <v>314</v>
      </c>
    </row>
    <row r="2" ht="15" customHeight="1">
      <c r="B2" s="163"/>
    </row>
    <row r="3" spans="2:8" ht="30" customHeight="1">
      <c r="B3" s="85" t="s">
        <v>299</v>
      </c>
      <c r="C3" s="85" t="s">
        <v>179</v>
      </c>
      <c r="D3" s="85" t="s">
        <v>300</v>
      </c>
      <c r="E3" s="85" t="s">
        <v>301</v>
      </c>
      <c r="G3" s="164"/>
      <c r="H3" s="164"/>
    </row>
    <row r="4" spans="2:6" ht="15" customHeight="1">
      <c r="B4" s="89" t="s">
        <v>315</v>
      </c>
      <c r="C4" s="171">
        <v>122</v>
      </c>
      <c r="D4" s="171">
        <v>3160</v>
      </c>
      <c r="E4" s="171">
        <v>926640</v>
      </c>
      <c r="F4" s="165"/>
    </row>
    <row r="5" spans="2:6" ht="15" customHeight="1">
      <c r="B5" s="86" t="s">
        <v>303</v>
      </c>
      <c r="C5" s="172">
        <v>13</v>
      </c>
      <c r="D5" s="172">
        <v>1175</v>
      </c>
      <c r="E5" s="172">
        <v>393170</v>
      </c>
      <c r="F5" s="149"/>
    </row>
    <row r="6" spans="2:6" ht="15" customHeight="1">
      <c r="B6" s="86" t="s">
        <v>304</v>
      </c>
      <c r="C6" s="172">
        <v>109</v>
      </c>
      <c r="D6" s="172">
        <v>1985</v>
      </c>
      <c r="E6" s="172">
        <v>533470</v>
      </c>
      <c r="F6" s="149"/>
    </row>
    <row r="7" spans="2:6" ht="15" customHeight="1">
      <c r="B7" s="84" t="s">
        <v>305</v>
      </c>
      <c r="C7" s="171">
        <v>108</v>
      </c>
      <c r="D7" s="171">
        <v>6280</v>
      </c>
      <c r="E7" s="171">
        <v>2251280</v>
      </c>
      <c r="F7" s="165"/>
    </row>
    <row r="8" spans="2:6" ht="15" customHeight="1">
      <c r="B8" s="86" t="s">
        <v>306</v>
      </c>
      <c r="C8" s="172">
        <v>3</v>
      </c>
      <c r="D8" s="172">
        <v>110</v>
      </c>
      <c r="E8" s="172">
        <v>40980</v>
      </c>
      <c r="F8" s="149"/>
    </row>
    <row r="9" spans="2:6" ht="15" customHeight="1">
      <c r="B9" s="86" t="s">
        <v>307</v>
      </c>
      <c r="C9" s="172">
        <v>89</v>
      </c>
      <c r="D9" s="172">
        <v>5460</v>
      </c>
      <c r="E9" s="172">
        <v>1978480</v>
      </c>
      <c r="F9" s="149"/>
    </row>
    <row r="10" spans="2:6" ht="15" customHeight="1">
      <c r="B10" s="86" t="s">
        <v>308</v>
      </c>
      <c r="C10" s="172">
        <v>16</v>
      </c>
      <c r="D10" s="172">
        <v>710</v>
      </c>
      <c r="E10" s="172">
        <v>231820</v>
      </c>
      <c r="F10" s="149"/>
    </row>
    <row r="11" spans="2:6" ht="15" customHeight="1">
      <c r="B11" s="84" t="s">
        <v>309</v>
      </c>
      <c r="C11" s="171">
        <v>34</v>
      </c>
      <c r="D11" s="171">
        <v>930</v>
      </c>
      <c r="E11" s="171">
        <v>278790</v>
      </c>
      <c r="F11" s="165"/>
    </row>
    <row r="12" spans="2:6" ht="15" customHeight="1">
      <c r="B12" s="84" t="s">
        <v>97</v>
      </c>
      <c r="C12" s="171">
        <v>264</v>
      </c>
      <c r="D12" s="171">
        <v>10370</v>
      </c>
      <c r="E12" s="171">
        <v>3456710</v>
      </c>
      <c r="F12" s="166"/>
    </row>
    <row r="13" spans="2:5" ht="15" customHeight="1">
      <c r="B13" s="78"/>
      <c r="C13" s="167"/>
      <c r="D13" s="167"/>
      <c r="E13" s="167"/>
    </row>
    <row r="14" spans="2:5" ht="15" customHeight="1">
      <c r="B14" s="83"/>
      <c r="C14" s="83"/>
      <c r="D14" s="83"/>
      <c r="E14" s="83"/>
    </row>
    <row r="15" spans="2:4" ht="15" customHeight="1">
      <c r="B15" s="168"/>
      <c r="C15" s="169"/>
      <c r="D15" s="169"/>
    </row>
    <row r="16" spans="2:3" ht="15" customHeight="1">
      <c r="B16" s="83"/>
      <c r="C16" s="83"/>
    </row>
    <row r="17" spans="2:4" ht="15" customHeight="1">
      <c r="B17" s="143"/>
      <c r="C17" s="168"/>
      <c r="D17" s="143"/>
    </row>
    <row r="18" ht="15" customHeight="1">
      <c r="D18" s="170"/>
    </row>
  </sheetData>
  <mergeCells count="3">
    <mergeCell ref="B16:C16"/>
    <mergeCell ref="B14:E14"/>
    <mergeCell ref="G3:H3"/>
  </mergeCells>
  <printOptions/>
  <pageMargins left="0.75" right="0.75" top="1" bottom="1" header="0.4921259845" footer="0.4921259845"/>
  <pageSetup fitToHeight="1" fitToWidth="1"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B1:G15"/>
  <sheetViews>
    <sheetView showGridLines="0" workbookViewId="0" topLeftCell="A1">
      <selection activeCell="A1" sqref="A1"/>
    </sheetView>
  </sheetViews>
  <sheetFormatPr defaultColWidth="11.421875" defaultRowHeight="15" customHeight="1"/>
  <cols>
    <col min="1" max="1" width="3.7109375" style="138" customWidth="1"/>
    <col min="2" max="2" width="26.8515625" style="138" customWidth="1"/>
    <col min="3" max="3" width="14.140625" style="138" customWidth="1"/>
    <col min="4" max="4" width="22.00390625" style="138" customWidth="1"/>
    <col min="5" max="16384" width="11.421875" style="138" customWidth="1"/>
  </cols>
  <sheetData>
    <row r="1" ht="15" customHeight="1">
      <c r="B1" s="162" t="s">
        <v>316</v>
      </c>
    </row>
    <row r="2" ht="15" customHeight="1">
      <c r="B2" s="163"/>
    </row>
    <row r="3" spans="2:7" ht="30" customHeight="1">
      <c r="B3" s="89" t="s">
        <v>299</v>
      </c>
      <c r="C3" s="85" t="s">
        <v>311</v>
      </c>
      <c r="D3" s="85" t="s">
        <v>312</v>
      </c>
      <c r="F3" s="164"/>
      <c r="G3" s="164"/>
    </row>
    <row r="4" spans="2:4" ht="15" customHeight="1">
      <c r="B4" s="89" t="s">
        <v>302</v>
      </c>
      <c r="C4" s="174">
        <v>52980</v>
      </c>
      <c r="D4" s="174">
        <v>82.89164780778748</v>
      </c>
    </row>
    <row r="5" spans="2:4" ht="15" customHeight="1">
      <c r="B5" s="86" t="s">
        <v>303</v>
      </c>
      <c r="C5" s="172">
        <v>21790</v>
      </c>
      <c r="D5" s="172">
        <v>88</v>
      </c>
    </row>
    <row r="6" spans="2:4" ht="15" customHeight="1">
      <c r="B6" s="86" t="s">
        <v>304</v>
      </c>
      <c r="C6" s="172">
        <v>31190</v>
      </c>
      <c r="D6" s="172">
        <v>81</v>
      </c>
    </row>
    <row r="7" spans="2:4" ht="15" customHeight="1">
      <c r="B7" s="84" t="s">
        <v>313</v>
      </c>
      <c r="C7" s="171">
        <v>75670</v>
      </c>
      <c r="D7" s="174">
        <v>77.15701769191818</v>
      </c>
    </row>
    <row r="8" spans="2:4" ht="15" customHeight="1">
      <c r="B8" s="86" t="s">
        <v>306</v>
      </c>
      <c r="C8" s="172">
        <v>4260</v>
      </c>
      <c r="D8" s="172">
        <v>87</v>
      </c>
    </row>
    <row r="9" spans="2:4" ht="15" customHeight="1">
      <c r="B9" s="86" t="s">
        <v>307</v>
      </c>
      <c r="C9" s="172">
        <v>61040</v>
      </c>
      <c r="D9" s="172">
        <v>75.60521415270019</v>
      </c>
    </row>
    <row r="10" spans="2:4" ht="15" customHeight="1">
      <c r="B10" s="86" t="s">
        <v>308</v>
      </c>
      <c r="C10" s="172">
        <v>10370</v>
      </c>
      <c r="D10" s="172">
        <v>84</v>
      </c>
    </row>
    <row r="11" spans="2:4" ht="15" customHeight="1">
      <c r="B11" s="84" t="s">
        <v>309</v>
      </c>
      <c r="C11" s="171">
        <v>7610</v>
      </c>
      <c r="D11" s="171">
        <v>67.25233644859813</v>
      </c>
    </row>
    <row r="12" spans="2:4" ht="15" customHeight="1">
      <c r="B12" s="84" t="s">
        <v>97</v>
      </c>
      <c r="C12" s="171">
        <v>136260</v>
      </c>
      <c r="D12" s="171">
        <v>79.00884535067317</v>
      </c>
    </row>
    <row r="13" spans="2:3" ht="15" customHeight="1">
      <c r="B13" s="78"/>
      <c r="C13" s="167"/>
    </row>
    <row r="14" spans="2:3" ht="15" customHeight="1">
      <c r="B14" s="168"/>
      <c r="C14" s="169"/>
    </row>
    <row r="15" spans="2:5" ht="15" customHeight="1">
      <c r="B15" s="83"/>
      <c r="C15" s="83"/>
      <c r="D15" s="83"/>
      <c r="E15" s="83"/>
    </row>
  </sheetData>
  <mergeCells count="3">
    <mergeCell ref="B15:C15"/>
    <mergeCell ref="D15:E15"/>
    <mergeCell ref="F3:G3"/>
  </mergeCells>
  <printOptions/>
  <pageMargins left="0.75" right="0.75" top="1" bottom="1" header="0.4921259845" footer="0.492125984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B1:V20"/>
  <sheetViews>
    <sheetView showGridLines="0" workbookViewId="0" topLeftCell="A1">
      <selection activeCell="A1" sqref="A1"/>
    </sheetView>
  </sheetViews>
  <sheetFormatPr defaultColWidth="11.421875" defaultRowHeight="15" customHeight="1"/>
  <cols>
    <col min="1" max="1" width="3.7109375" style="184" customWidth="1"/>
    <col min="2" max="2" width="15.421875" style="184" customWidth="1"/>
    <col min="3" max="16384" width="11.421875" style="184" customWidth="1"/>
  </cols>
  <sheetData>
    <row r="1" ht="15" customHeight="1">
      <c r="B1" s="176" t="s">
        <v>381</v>
      </c>
    </row>
    <row r="2" ht="15" customHeight="1">
      <c r="B2" s="176"/>
    </row>
    <row r="3" spans="2:8" ht="15" customHeight="1">
      <c r="B3" s="206" t="s">
        <v>317</v>
      </c>
      <c r="C3" s="206" t="s">
        <v>318</v>
      </c>
      <c r="D3" s="206"/>
      <c r="E3" s="206" t="s">
        <v>319</v>
      </c>
      <c r="F3" s="206"/>
      <c r="G3" s="206" t="s">
        <v>115</v>
      </c>
      <c r="H3" s="206"/>
    </row>
    <row r="4" spans="2:8" ht="15" customHeight="1">
      <c r="B4" s="206"/>
      <c r="C4" s="207" t="s">
        <v>311</v>
      </c>
      <c r="D4" s="207" t="s">
        <v>320</v>
      </c>
      <c r="E4" s="207" t="s">
        <v>311</v>
      </c>
      <c r="F4" s="207" t="s">
        <v>320</v>
      </c>
      <c r="G4" s="207" t="s">
        <v>311</v>
      </c>
      <c r="H4" s="207" t="s">
        <v>320</v>
      </c>
    </row>
    <row r="5" spans="2:8" ht="15" customHeight="1">
      <c r="B5" s="208" t="s">
        <v>321</v>
      </c>
      <c r="C5" s="209">
        <v>4018</v>
      </c>
      <c r="D5" s="210">
        <v>4.995586278922306</v>
      </c>
      <c r="E5" s="209">
        <v>4052</v>
      </c>
      <c r="F5" s="210">
        <v>7.257486745952142</v>
      </c>
      <c r="G5" s="209">
        <v>8070</v>
      </c>
      <c r="H5" s="210">
        <v>5.922370709583673</v>
      </c>
    </row>
    <row r="6" spans="2:8" ht="15" customHeight="1">
      <c r="B6" s="208" t="s">
        <v>322</v>
      </c>
      <c r="C6" s="209">
        <v>1441</v>
      </c>
      <c r="D6" s="210">
        <v>1.791597767030125</v>
      </c>
      <c r="E6" s="209">
        <v>2171</v>
      </c>
      <c r="F6" s="210">
        <v>3.8884510674881785</v>
      </c>
      <c r="G6" s="209">
        <v>3612</v>
      </c>
      <c r="H6" s="210">
        <v>2.6507562581184914</v>
      </c>
    </row>
    <row r="7" spans="2:8" ht="15" customHeight="1">
      <c r="B7" s="208" t="s">
        <v>323</v>
      </c>
      <c r="C7" s="209">
        <v>5154</v>
      </c>
      <c r="D7" s="210">
        <v>6.407977023784362</v>
      </c>
      <c r="E7" s="209">
        <v>1097</v>
      </c>
      <c r="F7" s="210">
        <v>1.964823040550222</v>
      </c>
      <c r="G7" s="209">
        <v>6251</v>
      </c>
      <c r="H7" s="210">
        <v>4.587452206394986</v>
      </c>
    </row>
    <row r="8" spans="2:8" ht="15" customHeight="1">
      <c r="B8" s="208" t="s">
        <v>324</v>
      </c>
      <c r="C8" s="209">
        <v>27338</v>
      </c>
      <c r="D8" s="210">
        <v>33.98938220337929</v>
      </c>
      <c r="E8" s="209">
        <v>2153</v>
      </c>
      <c r="F8" s="210">
        <v>3.85621149161771</v>
      </c>
      <c r="G8" s="209">
        <v>29491</v>
      </c>
      <c r="H8" s="210">
        <v>21.642705650103107</v>
      </c>
    </row>
    <row r="9" spans="2:8" ht="15" customHeight="1">
      <c r="B9" s="208" t="s">
        <v>325</v>
      </c>
      <c r="C9" s="209">
        <v>17692</v>
      </c>
      <c r="D9" s="210">
        <v>21.996493889172086</v>
      </c>
      <c r="E9" s="209">
        <v>18119</v>
      </c>
      <c r="F9" s="210">
        <v>32.45271528872331</v>
      </c>
      <c r="G9" s="209">
        <v>35811</v>
      </c>
      <c r="H9" s="210">
        <v>26.280795226877434</v>
      </c>
    </row>
    <row r="10" spans="2:8" ht="15" customHeight="1">
      <c r="B10" s="208" t="s">
        <v>326</v>
      </c>
      <c r="C10" s="209">
        <v>14024</v>
      </c>
      <c r="D10" s="210">
        <v>17.43606320945904</v>
      </c>
      <c r="E10" s="209">
        <v>18277</v>
      </c>
      <c r="F10" s="210">
        <v>32.73570712136409</v>
      </c>
      <c r="G10" s="209">
        <v>32301</v>
      </c>
      <c r="H10" s="210">
        <v>23.704894211928405</v>
      </c>
    </row>
    <row r="11" spans="2:8" ht="15" customHeight="1">
      <c r="B11" s="208" t="s">
        <v>327</v>
      </c>
      <c r="C11" s="209">
        <v>10764</v>
      </c>
      <c r="D11" s="210">
        <v>13.382899628252787</v>
      </c>
      <c r="E11" s="209">
        <v>9963</v>
      </c>
      <c r="F11" s="210">
        <v>17.844605244304343</v>
      </c>
      <c r="G11" s="209">
        <v>20727</v>
      </c>
      <c r="H11" s="210">
        <v>15.211025736993902</v>
      </c>
    </row>
    <row r="12" spans="2:22" s="179" customFormat="1" ht="15" customHeight="1">
      <c r="B12" s="176"/>
      <c r="C12" s="177"/>
      <c r="D12" s="178"/>
      <c r="E12" s="177"/>
      <c r="F12" s="178"/>
      <c r="G12" s="177"/>
      <c r="H12" s="178"/>
      <c r="K12" s="184"/>
      <c r="L12" s="184"/>
      <c r="M12" s="184"/>
      <c r="N12" s="184"/>
      <c r="O12" s="184"/>
      <c r="P12" s="184"/>
      <c r="Q12" s="184"/>
      <c r="R12" s="184"/>
      <c r="S12" s="184"/>
      <c r="T12" s="184"/>
      <c r="U12" s="184"/>
      <c r="V12" s="184"/>
    </row>
    <row r="16" ht="15" customHeight="1">
      <c r="B16" s="192"/>
    </row>
    <row r="17" ht="15" customHeight="1">
      <c r="B17" s="192"/>
    </row>
    <row r="18" ht="15" customHeight="1">
      <c r="B18" s="192"/>
    </row>
    <row r="19" ht="15" customHeight="1">
      <c r="B19" s="192"/>
    </row>
    <row r="20" ht="15" customHeight="1">
      <c r="B20" s="192"/>
    </row>
  </sheetData>
  <mergeCells count="4">
    <mergeCell ref="B3:B4"/>
    <mergeCell ref="C3:D3"/>
    <mergeCell ref="E3:F3"/>
    <mergeCell ref="G3:H3"/>
  </mergeCells>
  <printOptions/>
  <pageMargins left="0.79" right="0.79" top="0.32" bottom="0.31" header="0.49" footer="0.17"/>
  <pageSetup fitToHeight="1" fitToWidth="1" horizontalDpi="600" verticalDpi="600" orientation="landscape" paperSize="9" scale="91" r:id="rId2"/>
  <drawing r:id="rId1"/>
</worksheet>
</file>

<file path=xl/worksheets/sheet2.xml><?xml version="1.0" encoding="utf-8"?>
<worksheet xmlns="http://schemas.openxmlformats.org/spreadsheetml/2006/main" xmlns:r="http://schemas.openxmlformats.org/officeDocument/2006/relationships">
  <dimension ref="B1:I40"/>
  <sheetViews>
    <sheetView showGridLines="0" zoomScalePageLayoutView="0" workbookViewId="0" topLeftCell="A1">
      <selection activeCell="A1" sqref="A1"/>
    </sheetView>
  </sheetViews>
  <sheetFormatPr defaultColWidth="11.421875" defaultRowHeight="12.75"/>
  <cols>
    <col min="1" max="1" width="3.7109375" style="20" customWidth="1"/>
    <col min="2" max="2" width="13.8515625" style="20" customWidth="1"/>
    <col min="3" max="16384" width="11.421875" style="20" customWidth="1"/>
  </cols>
  <sheetData>
    <row r="1" ht="15" customHeight="1">
      <c r="B1" s="19" t="s">
        <v>31</v>
      </c>
    </row>
    <row r="2" ht="15" customHeight="1">
      <c r="B2" s="19"/>
    </row>
    <row r="3" spans="2:8" ht="15" customHeight="1">
      <c r="B3" s="39" t="s">
        <v>10</v>
      </c>
      <c r="C3" s="39" t="s">
        <v>9</v>
      </c>
      <c r="D3" s="39"/>
      <c r="E3" s="39"/>
      <c r="F3" s="39"/>
      <c r="G3" s="39"/>
      <c r="H3" s="39"/>
    </row>
    <row r="4" spans="2:8" ht="15" customHeight="1">
      <c r="B4" s="39"/>
      <c r="C4" s="28" t="s">
        <v>1</v>
      </c>
      <c r="D4" s="28" t="s">
        <v>2</v>
      </c>
      <c r="E4" s="28" t="s">
        <v>3</v>
      </c>
      <c r="F4" s="28" t="s">
        <v>4</v>
      </c>
      <c r="G4" s="28" t="s">
        <v>5</v>
      </c>
      <c r="H4" s="28" t="s">
        <v>6</v>
      </c>
    </row>
    <row r="5" spans="2:9" ht="15" customHeight="1">
      <c r="B5" s="31">
        <v>2004</v>
      </c>
      <c r="C5" s="29">
        <v>0.11817208139950018</v>
      </c>
      <c r="D5" s="29">
        <v>0.05533737950731882</v>
      </c>
      <c r="E5" s="29">
        <v>0.13173866476258478</v>
      </c>
      <c r="F5" s="29">
        <v>0.34844698322027845</v>
      </c>
      <c r="G5" s="29">
        <v>0.23063191717243842</v>
      </c>
      <c r="H5" s="29">
        <v>0.11567297393787933</v>
      </c>
      <c r="I5" s="21"/>
    </row>
    <row r="6" spans="2:9" ht="15" customHeight="1">
      <c r="B6" s="31">
        <v>2005</v>
      </c>
      <c r="C6" s="29">
        <v>0.024242424242424242</v>
      </c>
      <c r="D6" s="29">
        <v>0.028163992869875223</v>
      </c>
      <c r="E6" s="29">
        <v>0.06488413547237076</v>
      </c>
      <c r="F6" s="29">
        <v>0.2463458110516934</v>
      </c>
      <c r="G6" s="29">
        <v>0.31087344028520497</v>
      </c>
      <c r="H6" s="29">
        <v>0.3254901960784314</v>
      </c>
      <c r="I6" s="21"/>
    </row>
    <row r="7" spans="2:9" ht="15" customHeight="1">
      <c r="B7" s="31">
        <v>2006</v>
      </c>
      <c r="C7" s="29">
        <v>0.009</v>
      </c>
      <c r="D7" s="29">
        <v>0.01</v>
      </c>
      <c r="E7" s="29">
        <v>0.031</v>
      </c>
      <c r="F7" s="29">
        <v>0.14331436699857752</v>
      </c>
      <c r="G7" s="29">
        <v>0.246</v>
      </c>
      <c r="H7" s="29">
        <v>0.561</v>
      </c>
      <c r="I7" s="21"/>
    </row>
    <row r="8" spans="2:9" ht="15" customHeight="1">
      <c r="B8" s="31" t="s">
        <v>12</v>
      </c>
      <c r="C8" s="29">
        <v>0.005</v>
      </c>
      <c r="D8" s="29">
        <v>0.011</v>
      </c>
      <c r="E8" s="29">
        <v>0.02</v>
      </c>
      <c r="F8" s="29">
        <v>0.106</v>
      </c>
      <c r="G8" s="29">
        <v>0.18382614891343071</v>
      </c>
      <c r="H8" s="29">
        <v>0.6743854649091556</v>
      </c>
      <c r="I8" s="21"/>
    </row>
    <row r="9" spans="2:9" ht="15" customHeight="1">
      <c r="B9" s="31" t="s">
        <v>13</v>
      </c>
      <c r="C9" s="29">
        <v>0.0010668563300142249</v>
      </c>
      <c r="D9" s="29">
        <v>0.009601706970128023</v>
      </c>
      <c r="E9" s="29">
        <v>0.016002844950213372</v>
      </c>
      <c r="F9" s="29">
        <v>0.07930298719772404</v>
      </c>
      <c r="G9" s="29">
        <v>0.15256045519203415</v>
      </c>
      <c r="H9" s="29">
        <v>0.7414651493598862</v>
      </c>
      <c r="I9" s="21"/>
    </row>
    <row r="10" spans="2:9" s="23" customFormat="1" ht="15" customHeight="1">
      <c r="B10" s="31" t="s">
        <v>18</v>
      </c>
      <c r="C10" s="30">
        <v>0.0011</v>
      </c>
      <c r="D10" s="30">
        <v>0.0061</v>
      </c>
      <c r="E10" s="30">
        <v>0.0122</v>
      </c>
      <c r="F10" s="30">
        <v>0.0612</v>
      </c>
      <c r="G10" s="30">
        <v>0.128</v>
      </c>
      <c r="H10" s="30">
        <v>0.7914</v>
      </c>
      <c r="I10" s="22"/>
    </row>
    <row r="11" ht="15" customHeight="1"/>
    <row r="12" ht="15" customHeight="1">
      <c r="B12" s="24"/>
    </row>
    <row r="13" spans="2:8" ht="15" customHeight="1">
      <c r="B13" s="38"/>
      <c r="C13" s="38"/>
      <c r="D13" s="38"/>
      <c r="E13" s="38"/>
      <c r="F13" s="38"/>
      <c r="G13" s="38"/>
      <c r="H13" s="38"/>
    </row>
    <row r="14" spans="2:8" ht="15" customHeight="1">
      <c r="B14" s="38"/>
      <c r="C14" s="38"/>
      <c r="D14" s="38"/>
      <c r="E14" s="38"/>
      <c r="F14" s="38"/>
      <c r="G14" s="38"/>
      <c r="H14" s="38"/>
    </row>
    <row r="15" spans="2:8" ht="15" customHeight="1">
      <c r="B15" s="25"/>
      <c r="C15" s="25"/>
      <c r="D15" s="25"/>
      <c r="E15" s="25"/>
      <c r="F15" s="25"/>
      <c r="G15" s="25"/>
      <c r="H15" s="25"/>
    </row>
    <row r="16" spans="2:8" ht="15" customHeight="1">
      <c r="B16" s="25"/>
      <c r="C16" s="25"/>
      <c r="D16" s="25"/>
      <c r="E16" s="25"/>
      <c r="F16" s="25"/>
      <c r="G16" s="25"/>
      <c r="H16" s="25"/>
    </row>
    <row r="40" spans="3:9" ht="11.25">
      <c r="C40" s="26"/>
      <c r="D40" s="26"/>
      <c r="E40" s="26"/>
      <c r="F40" s="26"/>
      <c r="G40" s="26"/>
      <c r="H40" s="26"/>
      <c r="I40" s="26"/>
    </row>
  </sheetData>
  <sheetProtection/>
  <mergeCells count="4">
    <mergeCell ref="B14:H14"/>
    <mergeCell ref="B13:H13"/>
    <mergeCell ref="C3:H3"/>
    <mergeCell ref="B3:B4"/>
  </mergeCells>
  <printOptions/>
  <pageMargins left="0.75" right="0.75" top="1" bottom="1" header="0.4921259845" footer="0.4921259845"/>
  <pageSetup horizontalDpi="600" verticalDpi="600" orientation="landscape" paperSize="9" r:id="rId2"/>
  <ignoredErrors>
    <ignoredError sqref="B8:B10" numberStoredAsText="1"/>
  </ignoredErrors>
  <drawing r:id="rId1"/>
</worksheet>
</file>

<file path=xl/worksheets/sheet20.xml><?xml version="1.0" encoding="utf-8"?>
<worksheet xmlns="http://schemas.openxmlformats.org/spreadsheetml/2006/main" xmlns:r="http://schemas.openxmlformats.org/officeDocument/2006/relationships">
  <sheetPr>
    <pageSetUpPr fitToPage="1"/>
  </sheetPr>
  <dimension ref="B1:I29"/>
  <sheetViews>
    <sheetView showGridLines="0" workbookViewId="0" topLeftCell="A1">
      <selection activeCell="A1" sqref="A1"/>
    </sheetView>
  </sheetViews>
  <sheetFormatPr defaultColWidth="11.421875" defaultRowHeight="15" customHeight="1"/>
  <cols>
    <col min="1" max="1" width="3.7109375" style="180" customWidth="1"/>
    <col min="2" max="2" width="49.421875" style="180" customWidth="1"/>
    <col min="3" max="6" width="13.57421875" style="180" customWidth="1"/>
    <col min="7" max="16384" width="11.421875" style="180" customWidth="1"/>
  </cols>
  <sheetData>
    <row r="1" ht="15" customHeight="1">
      <c r="B1" s="193" t="s">
        <v>382</v>
      </c>
    </row>
    <row r="2" ht="15" customHeight="1">
      <c r="B2" s="193"/>
    </row>
    <row r="3" spans="2:9" ht="15" customHeight="1">
      <c r="B3" s="211" t="s">
        <v>328</v>
      </c>
      <c r="C3" s="212" t="s">
        <v>311</v>
      </c>
      <c r="D3" s="212"/>
      <c r="E3" s="212" t="s">
        <v>329</v>
      </c>
      <c r="F3" s="212"/>
      <c r="H3" s="201"/>
      <c r="I3" s="201"/>
    </row>
    <row r="4" spans="2:6" ht="15" customHeight="1">
      <c r="B4" s="212"/>
      <c r="C4" s="213" t="s">
        <v>330</v>
      </c>
      <c r="D4" s="213" t="s">
        <v>320</v>
      </c>
      <c r="E4" s="213" t="s">
        <v>330</v>
      </c>
      <c r="F4" s="213" t="s">
        <v>320</v>
      </c>
    </row>
    <row r="5" spans="2:7" ht="15" customHeight="1">
      <c r="B5" s="214" t="s">
        <v>331</v>
      </c>
      <c r="C5" s="215">
        <v>32494</v>
      </c>
      <c r="D5" s="216">
        <v>23.85</v>
      </c>
      <c r="E5" s="215">
        <v>234117</v>
      </c>
      <c r="F5" s="216">
        <f aca="true" t="shared" si="0" ref="F5:F14">E5/E$15*100</f>
        <v>6.77284889427746</v>
      </c>
      <c r="G5" s="202"/>
    </row>
    <row r="6" spans="2:6" ht="15" customHeight="1">
      <c r="B6" s="214" t="s">
        <v>332</v>
      </c>
      <c r="C6" s="209">
        <v>23724</v>
      </c>
      <c r="D6" s="210">
        <v>17.4</v>
      </c>
      <c r="E6" s="209">
        <v>808319</v>
      </c>
      <c r="F6" s="210">
        <f t="shared" si="0"/>
        <v>23.38413035095043</v>
      </c>
    </row>
    <row r="7" spans="2:6" ht="15" customHeight="1">
      <c r="B7" s="214" t="s">
        <v>333</v>
      </c>
      <c r="C7" s="215">
        <v>19666</v>
      </c>
      <c r="D7" s="216">
        <v>14.4</v>
      </c>
      <c r="E7" s="215">
        <v>171087</v>
      </c>
      <c r="F7" s="216">
        <f t="shared" si="0"/>
        <v>4.949432970588414</v>
      </c>
    </row>
    <row r="8" spans="2:6" ht="15" customHeight="1">
      <c r="B8" s="214" t="s">
        <v>334</v>
      </c>
      <c r="C8" s="209">
        <v>12108</v>
      </c>
      <c r="D8" s="210">
        <v>8.89</v>
      </c>
      <c r="E8" s="209">
        <v>665362</v>
      </c>
      <c r="F8" s="210">
        <f t="shared" si="0"/>
        <v>19.2484795465269</v>
      </c>
    </row>
    <row r="9" spans="2:6" ht="15" customHeight="1">
      <c r="B9" s="214" t="s">
        <v>335</v>
      </c>
      <c r="C9" s="215">
        <v>11080</v>
      </c>
      <c r="D9" s="216">
        <v>8.13</v>
      </c>
      <c r="E9" s="215">
        <v>501359</v>
      </c>
      <c r="F9" s="216">
        <f t="shared" si="0"/>
        <v>14.503981978182075</v>
      </c>
    </row>
    <row r="10" spans="2:6" ht="15" customHeight="1">
      <c r="B10" s="214" t="s">
        <v>336</v>
      </c>
      <c r="C10" s="209">
        <v>10358</v>
      </c>
      <c r="D10" s="210">
        <v>7.6</v>
      </c>
      <c r="E10" s="209">
        <v>199431</v>
      </c>
      <c r="F10" s="210">
        <f t="shared" si="0"/>
        <v>5.769406014234968</v>
      </c>
    </row>
    <row r="11" spans="2:6" ht="15" customHeight="1">
      <c r="B11" s="214" t="s">
        <v>337</v>
      </c>
      <c r="C11" s="215">
        <v>8444</v>
      </c>
      <c r="D11" s="216">
        <v>6.2</v>
      </c>
      <c r="E11" s="215">
        <v>202507</v>
      </c>
      <c r="F11" s="216">
        <f t="shared" si="0"/>
        <v>5.858392645700421</v>
      </c>
    </row>
    <row r="12" spans="2:6" ht="15" customHeight="1">
      <c r="B12" s="214" t="s">
        <v>338</v>
      </c>
      <c r="C12" s="215">
        <v>8371</v>
      </c>
      <c r="D12" s="216">
        <v>6.14</v>
      </c>
      <c r="E12" s="215">
        <v>183402</v>
      </c>
      <c r="F12" s="216">
        <f t="shared" si="0"/>
        <v>5.305697719124517</v>
      </c>
    </row>
    <row r="13" spans="2:6" ht="15" customHeight="1">
      <c r="B13" s="214" t="s">
        <v>339</v>
      </c>
      <c r="C13" s="209">
        <v>5756</v>
      </c>
      <c r="D13" s="210">
        <v>4.2</v>
      </c>
      <c r="E13" s="209">
        <v>334266</v>
      </c>
      <c r="F13" s="210">
        <f t="shared" si="0"/>
        <v>9.670092767695422</v>
      </c>
    </row>
    <row r="14" spans="2:6" ht="15" customHeight="1">
      <c r="B14" s="214" t="s">
        <v>340</v>
      </c>
      <c r="C14" s="215">
        <v>4260</v>
      </c>
      <c r="D14" s="216">
        <v>3.1</v>
      </c>
      <c r="E14" s="215">
        <v>156849</v>
      </c>
      <c r="F14" s="216">
        <f t="shared" si="0"/>
        <v>4.537537112719389</v>
      </c>
    </row>
    <row r="15" spans="2:6" ht="15" customHeight="1">
      <c r="B15" s="217" t="s">
        <v>97</v>
      </c>
      <c r="C15" s="218">
        <v>136261</v>
      </c>
      <c r="D15" s="219">
        <v>100</v>
      </c>
      <c r="E15" s="218">
        <f>SUM(E5:E14)</f>
        <v>3456699</v>
      </c>
      <c r="F15" s="219">
        <v>100</v>
      </c>
    </row>
    <row r="16" spans="2:6" ht="15" customHeight="1">
      <c r="B16" s="185"/>
      <c r="C16" s="183"/>
      <c r="D16" s="186"/>
      <c r="E16" s="183"/>
      <c r="F16" s="186"/>
    </row>
    <row r="17" spans="2:4" ht="15" customHeight="1">
      <c r="B17" s="189"/>
      <c r="C17" s="183"/>
      <c r="D17" s="186"/>
    </row>
    <row r="18" s="179" customFormat="1" ht="15" customHeight="1"/>
    <row r="19" spans="2:4" s="184" customFormat="1" ht="15" customHeight="1">
      <c r="B19" s="191"/>
      <c r="D19" s="205"/>
    </row>
    <row r="20" ht="15" customHeight="1">
      <c r="D20" s="205"/>
    </row>
    <row r="21" ht="15" customHeight="1">
      <c r="D21" s="205"/>
    </row>
    <row r="22" ht="15" customHeight="1">
      <c r="D22" s="205"/>
    </row>
    <row r="23" ht="15" customHeight="1">
      <c r="D23" s="205"/>
    </row>
    <row r="24" ht="15" customHeight="1">
      <c r="D24" s="205"/>
    </row>
    <row r="25" ht="15" customHeight="1">
      <c r="D25" s="205"/>
    </row>
    <row r="26" ht="15" customHeight="1">
      <c r="D26" s="205"/>
    </row>
    <row r="27" ht="15" customHeight="1">
      <c r="D27" s="205"/>
    </row>
    <row r="28" ht="15" customHeight="1">
      <c r="D28" s="205"/>
    </row>
    <row r="29" ht="15" customHeight="1">
      <c r="D29" s="190"/>
    </row>
    <row r="53" s="179" customFormat="1" ht="15" customHeight="1"/>
    <row r="54" s="184" customFormat="1" ht="15" customHeight="1"/>
  </sheetData>
  <mergeCells count="4">
    <mergeCell ref="B3:B4"/>
    <mergeCell ref="C3:D3"/>
    <mergeCell ref="E3:F3"/>
    <mergeCell ref="H3:I3"/>
  </mergeCells>
  <printOptions/>
  <pageMargins left="0.58" right="0.45" top="0.88" bottom="0.4" header="0.46" footer="0.25"/>
  <pageSetup fitToHeight="1" fitToWidth="1"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B1:R65"/>
  <sheetViews>
    <sheetView showGridLines="0" workbookViewId="0" topLeftCell="A1">
      <selection activeCell="A1" sqref="A1"/>
    </sheetView>
  </sheetViews>
  <sheetFormatPr defaultColWidth="11.421875" defaultRowHeight="15" customHeight="1"/>
  <cols>
    <col min="1" max="1" width="3.7109375" style="180" customWidth="1"/>
    <col min="2" max="2" width="64.00390625" style="180" customWidth="1"/>
    <col min="3" max="16384" width="11.421875" style="180" customWidth="1"/>
  </cols>
  <sheetData>
    <row r="1" ht="15" customHeight="1">
      <c r="B1" s="193" t="s">
        <v>383</v>
      </c>
    </row>
    <row r="2" ht="15" customHeight="1">
      <c r="B2" s="193"/>
    </row>
    <row r="3" spans="2:6" ht="15" customHeight="1">
      <c r="B3" s="211" t="s">
        <v>341</v>
      </c>
      <c r="C3" s="212" t="s">
        <v>311</v>
      </c>
      <c r="D3" s="212"/>
      <c r="E3" s="212" t="s">
        <v>329</v>
      </c>
      <c r="F3" s="212"/>
    </row>
    <row r="4" spans="2:6" ht="15" customHeight="1">
      <c r="B4" s="212"/>
      <c r="C4" s="213" t="s">
        <v>330</v>
      </c>
      <c r="D4" s="213" t="s">
        <v>320</v>
      </c>
      <c r="E4" s="213" t="s">
        <v>330</v>
      </c>
      <c r="F4" s="213" t="s">
        <v>320</v>
      </c>
    </row>
    <row r="5" spans="2:6" s="193" customFormat="1" ht="15" customHeight="1">
      <c r="B5" s="220" t="s">
        <v>342</v>
      </c>
      <c r="C5" s="218">
        <f>Patientèle_HAD_T01!C5</f>
        <v>32494</v>
      </c>
      <c r="D5" s="219">
        <v>23.9</v>
      </c>
      <c r="E5" s="218">
        <f>Patientèle_HAD_T01!E5</f>
        <v>234117</v>
      </c>
      <c r="F5" s="219">
        <f aca="true" t="shared" si="0" ref="F5:F31">E5/E$32*100</f>
        <v>6.77284889427746</v>
      </c>
    </row>
    <row r="6" spans="2:6" ht="15" customHeight="1">
      <c r="B6" s="214" t="s">
        <v>343</v>
      </c>
      <c r="C6" s="221">
        <v>3561</v>
      </c>
      <c r="D6" s="222">
        <f aca="true" t="shared" si="1" ref="D6:D31">C6/C$32*100</f>
        <v>2.6133669942243194</v>
      </c>
      <c r="E6" s="215">
        <v>38019</v>
      </c>
      <c r="F6" s="222">
        <f t="shared" si="0"/>
        <v>1.0998643503527499</v>
      </c>
    </row>
    <row r="7" spans="2:6" ht="15" customHeight="1">
      <c r="B7" s="223" t="s">
        <v>379</v>
      </c>
      <c r="C7" s="224">
        <v>8889</v>
      </c>
      <c r="D7" s="222">
        <f t="shared" si="1"/>
        <v>6.523510028548155</v>
      </c>
      <c r="E7" s="215">
        <v>67609</v>
      </c>
      <c r="F7" s="222">
        <f t="shared" si="0"/>
        <v>1.9558833441962982</v>
      </c>
    </row>
    <row r="8" spans="2:6" ht="15" customHeight="1">
      <c r="B8" s="214" t="s">
        <v>344</v>
      </c>
      <c r="C8" s="224">
        <v>14215</v>
      </c>
      <c r="D8" s="222">
        <f t="shared" si="1"/>
        <v>10.432185291462707</v>
      </c>
      <c r="E8" s="215">
        <v>28354</v>
      </c>
      <c r="F8" s="222">
        <f t="shared" si="0"/>
        <v>0.8202623369868189</v>
      </c>
    </row>
    <row r="9" spans="2:6" ht="15" customHeight="1">
      <c r="B9" s="214" t="s">
        <v>345</v>
      </c>
      <c r="C9" s="224">
        <v>5829</v>
      </c>
      <c r="D9" s="222">
        <f t="shared" si="1"/>
        <v>4.277819772348654</v>
      </c>
      <c r="E9" s="215">
        <v>68245</v>
      </c>
      <c r="F9" s="222">
        <f t="shared" si="0"/>
        <v>1.9742824006371396</v>
      </c>
    </row>
    <row r="10" spans="2:6" ht="15" customHeight="1">
      <c r="B10" s="220" t="s">
        <v>332</v>
      </c>
      <c r="C10" s="207">
        <f>Patientèle_HAD_T01!C6</f>
        <v>23724</v>
      </c>
      <c r="D10" s="219">
        <f t="shared" si="1"/>
        <v>17.410704456887885</v>
      </c>
      <c r="E10" s="218">
        <f>Patientèle_HAD_T01!E6</f>
        <v>808319</v>
      </c>
      <c r="F10" s="219">
        <f t="shared" si="0"/>
        <v>23.38413035095043</v>
      </c>
    </row>
    <row r="11" spans="2:6" s="193" customFormat="1" ht="15" customHeight="1">
      <c r="B11" s="220" t="s">
        <v>346</v>
      </c>
      <c r="C11" s="218">
        <f>Patientèle_HAD_T01!C7</f>
        <v>19666</v>
      </c>
      <c r="D11" s="219">
        <f t="shared" si="1"/>
        <v>14.432596267457306</v>
      </c>
      <c r="E11" s="218">
        <f>Patientèle_HAD_T01!E7</f>
        <v>171087</v>
      </c>
      <c r="F11" s="219">
        <f t="shared" si="0"/>
        <v>4.949432970588414</v>
      </c>
    </row>
    <row r="12" spans="2:18" ht="15" customHeight="1">
      <c r="B12" s="214" t="s">
        <v>347</v>
      </c>
      <c r="C12" s="209">
        <v>15752</v>
      </c>
      <c r="D12" s="222">
        <f t="shared" si="1"/>
        <v>11.56016761949494</v>
      </c>
      <c r="E12" s="215">
        <v>80899</v>
      </c>
      <c r="F12" s="222">
        <f t="shared" si="0"/>
        <v>2.3403541934082197</v>
      </c>
      <c r="G12" s="202"/>
      <c r="H12" s="202"/>
      <c r="I12" s="202"/>
      <c r="J12" s="202"/>
      <c r="K12" s="202"/>
      <c r="L12" s="202"/>
      <c r="M12" s="202"/>
      <c r="N12" s="202"/>
      <c r="O12" s="202"/>
      <c r="P12" s="202"/>
      <c r="Q12" s="202"/>
      <c r="R12" s="202"/>
    </row>
    <row r="13" spans="2:6" ht="15" customHeight="1">
      <c r="B13" s="214" t="s">
        <v>348</v>
      </c>
      <c r="C13" s="209">
        <v>3793</v>
      </c>
      <c r="D13" s="222">
        <f t="shared" si="1"/>
        <v>2.7836284777008826</v>
      </c>
      <c r="E13" s="215">
        <v>72517</v>
      </c>
      <c r="F13" s="222">
        <f t="shared" si="0"/>
        <v>2.097868515598263</v>
      </c>
    </row>
    <row r="14" spans="2:6" ht="15" customHeight="1">
      <c r="B14" s="214" t="s">
        <v>349</v>
      </c>
      <c r="C14" s="209">
        <v>121</v>
      </c>
      <c r="D14" s="222">
        <f t="shared" si="1"/>
        <v>0.08880017026148347</v>
      </c>
      <c r="E14" s="215">
        <v>3084</v>
      </c>
      <c r="F14" s="222">
        <f t="shared" si="0"/>
        <v>0.08921806613766486</v>
      </c>
    </row>
    <row r="15" spans="2:7" ht="15" customHeight="1">
      <c r="B15" s="220" t="s">
        <v>334</v>
      </c>
      <c r="C15" s="207">
        <f>Patientèle_HAD_T01!C8</f>
        <v>12108</v>
      </c>
      <c r="D15" s="219">
        <f t="shared" si="1"/>
        <v>8.88588811178547</v>
      </c>
      <c r="E15" s="218">
        <f>Patientèle_HAD_T01!E8</f>
        <v>665362</v>
      </c>
      <c r="F15" s="219">
        <f t="shared" si="0"/>
        <v>19.2484795465269</v>
      </c>
      <c r="G15" s="192"/>
    </row>
    <row r="16" spans="2:6" s="193" customFormat="1" ht="15" customHeight="1">
      <c r="B16" s="220" t="s">
        <v>350</v>
      </c>
      <c r="C16" s="218">
        <v>11080</v>
      </c>
      <c r="D16" s="219">
        <f t="shared" si="1"/>
        <v>8.131453607415182</v>
      </c>
      <c r="E16" s="218">
        <f>Patientèle_HAD_T01!E9</f>
        <v>501359</v>
      </c>
      <c r="F16" s="219">
        <f t="shared" si="0"/>
        <v>14.503981978182075</v>
      </c>
    </row>
    <row r="17" spans="2:6" ht="15" customHeight="1">
      <c r="B17" s="214" t="s">
        <v>351</v>
      </c>
      <c r="C17" s="209">
        <v>4538</v>
      </c>
      <c r="D17" s="222">
        <f t="shared" si="1"/>
        <v>3.3303733276579504</v>
      </c>
      <c r="E17" s="215">
        <v>112612</v>
      </c>
      <c r="F17" s="222">
        <f t="shared" si="0"/>
        <v>3.2577901633899855</v>
      </c>
    </row>
    <row r="18" spans="2:6" ht="15" customHeight="1">
      <c r="B18" s="214" t="s">
        <v>352</v>
      </c>
      <c r="C18" s="209">
        <v>4247</v>
      </c>
      <c r="D18" s="222">
        <f t="shared" si="1"/>
        <v>3.116812587607606</v>
      </c>
      <c r="E18" s="215">
        <v>219590</v>
      </c>
      <c r="F18" s="222">
        <f t="shared" si="0"/>
        <v>6.352592458874782</v>
      </c>
    </row>
    <row r="19" spans="2:6" ht="15" customHeight="1">
      <c r="B19" s="214" t="s">
        <v>353</v>
      </c>
      <c r="C19" s="209">
        <v>2295</v>
      </c>
      <c r="D19" s="222">
        <f t="shared" si="1"/>
        <v>1.6842676921496245</v>
      </c>
      <c r="E19" s="215">
        <v>116366</v>
      </c>
      <c r="F19" s="222">
        <f t="shared" si="0"/>
        <v>3.3663908833253924</v>
      </c>
    </row>
    <row r="20" spans="2:6" s="193" customFormat="1" ht="15" customHeight="1">
      <c r="B20" s="220" t="s">
        <v>336</v>
      </c>
      <c r="C20" s="207">
        <f>Patientèle_HAD_T01!C10</f>
        <v>10358</v>
      </c>
      <c r="D20" s="219">
        <f t="shared" si="1"/>
        <v>7.601588128664842</v>
      </c>
      <c r="E20" s="218">
        <f>Patientèle_HAD_T01!E10</f>
        <v>199431</v>
      </c>
      <c r="F20" s="219">
        <f t="shared" si="0"/>
        <v>5.769406014234968</v>
      </c>
    </row>
    <row r="21" spans="2:6" s="193" customFormat="1" ht="15" customHeight="1">
      <c r="B21" s="220" t="s">
        <v>337</v>
      </c>
      <c r="C21" s="207">
        <f>Patientèle_HAD_T01!C11</f>
        <v>8444</v>
      </c>
      <c r="D21" s="219">
        <f t="shared" si="1"/>
        <v>6.196930889983194</v>
      </c>
      <c r="E21" s="218">
        <f>Patientèle_HAD_T01!E11</f>
        <v>202507</v>
      </c>
      <c r="F21" s="219">
        <f t="shared" si="0"/>
        <v>5.858392645700421</v>
      </c>
    </row>
    <row r="22" spans="2:6" s="193" customFormat="1" ht="15" customHeight="1">
      <c r="B22" s="220" t="s">
        <v>380</v>
      </c>
      <c r="C22" s="207">
        <f>Patientèle_HAD_T01!C13</f>
        <v>5756</v>
      </c>
      <c r="D22" s="219">
        <f t="shared" si="1"/>
        <v>4.224246115909908</v>
      </c>
      <c r="E22" s="218">
        <f>Patientèle_HAD_T01!E13</f>
        <v>334266</v>
      </c>
      <c r="F22" s="219">
        <f t="shared" si="0"/>
        <v>9.670092767695422</v>
      </c>
    </row>
    <row r="23" spans="2:6" s="193" customFormat="1" ht="15" customHeight="1">
      <c r="B23" s="220" t="s">
        <v>354</v>
      </c>
      <c r="C23" s="218">
        <f>Patientèle_HAD_T01!C14</f>
        <v>4260</v>
      </c>
      <c r="D23" s="219">
        <f t="shared" si="1"/>
        <v>3.1263531017679305</v>
      </c>
      <c r="E23" s="218">
        <f>Patientèle_HAD_T01!E14</f>
        <v>156849</v>
      </c>
      <c r="F23" s="219">
        <f t="shared" si="0"/>
        <v>4.537537112719389</v>
      </c>
    </row>
    <row r="24" spans="2:6" ht="15" customHeight="1">
      <c r="B24" s="214" t="s">
        <v>355</v>
      </c>
      <c r="C24" s="209">
        <v>1875</v>
      </c>
      <c r="D24" s="222">
        <f t="shared" si="1"/>
        <v>1.3760356962006737</v>
      </c>
      <c r="E24" s="215">
        <v>50698</v>
      </c>
      <c r="F24" s="222">
        <f t="shared" si="0"/>
        <v>1.466659376474492</v>
      </c>
    </row>
    <row r="25" spans="2:6" ht="15" customHeight="1">
      <c r="B25" s="214" t="s">
        <v>356</v>
      </c>
      <c r="C25" s="209">
        <v>1192</v>
      </c>
      <c r="D25" s="222">
        <f t="shared" si="1"/>
        <v>0.8747917599313083</v>
      </c>
      <c r="E25" s="215">
        <v>51582</v>
      </c>
      <c r="F25" s="222">
        <f t="shared" si="0"/>
        <v>1.4922329077539005</v>
      </c>
    </row>
    <row r="26" spans="2:6" ht="15" customHeight="1">
      <c r="B26" s="214" t="s">
        <v>357</v>
      </c>
      <c r="C26" s="209">
        <v>1193</v>
      </c>
      <c r="D26" s="222">
        <f t="shared" si="1"/>
        <v>0.8755256456359486</v>
      </c>
      <c r="E26" s="215">
        <v>50887</v>
      </c>
      <c r="F26" s="222">
        <f t="shared" si="0"/>
        <v>1.4721270206054968</v>
      </c>
    </row>
    <row r="27" spans="2:6" s="193" customFormat="1" ht="15" customHeight="1">
      <c r="B27" s="220" t="s">
        <v>358</v>
      </c>
      <c r="C27" s="218">
        <f>Patientèle_HAD_T01!C12</f>
        <v>8371</v>
      </c>
      <c r="D27" s="219">
        <f t="shared" si="1"/>
        <v>6.143357233544448</v>
      </c>
      <c r="E27" s="218">
        <f>Patientèle_HAD_T01!E12</f>
        <v>183402</v>
      </c>
      <c r="F27" s="219">
        <f t="shared" si="0"/>
        <v>5.305697719124517</v>
      </c>
    </row>
    <row r="28" spans="2:6" ht="15" customHeight="1">
      <c r="B28" s="214" t="s">
        <v>359</v>
      </c>
      <c r="C28" s="209">
        <v>5591</v>
      </c>
      <c r="D28" s="222">
        <f t="shared" si="1"/>
        <v>4.103154974644249</v>
      </c>
      <c r="E28" s="215">
        <v>111121</v>
      </c>
      <c r="F28" s="222">
        <f t="shared" si="0"/>
        <v>3.214656526356504</v>
      </c>
    </row>
    <row r="29" spans="2:6" ht="15" customHeight="1">
      <c r="B29" s="214" t="s">
        <v>360</v>
      </c>
      <c r="C29" s="209">
        <v>2249</v>
      </c>
      <c r="D29" s="222">
        <f t="shared" si="1"/>
        <v>1.650508949736168</v>
      </c>
      <c r="E29" s="215">
        <v>58694</v>
      </c>
      <c r="F29" s="222">
        <f t="shared" si="0"/>
        <v>1.6979783313502275</v>
      </c>
    </row>
    <row r="30" spans="2:6" ht="15" customHeight="1">
      <c r="B30" s="214" t="s">
        <v>361</v>
      </c>
      <c r="C30" s="209">
        <v>292</v>
      </c>
      <c r="D30" s="222">
        <f t="shared" si="1"/>
        <v>0.21429462575498492</v>
      </c>
      <c r="E30" s="215">
        <v>685</v>
      </c>
      <c r="F30" s="222">
        <f t="shared" si="0"/>
        <v>0.01981659380813892</v>
      </c>
    </row>
    <row r="31" spans="2:6" ht="15" customHeight="1">
      <c r="B31" s="214" t="s">
        <v>362</v>
      </c>
      <c r="C31" s="209">
        <v>239</v>
      </c>
      <c r="D31" s="222">
        <f t="shared" si="1"/>
        <v>0.17539868340904588</v>
      </c>
      <c r="E31" s="215">
        <v>4186</v>
      </c>
      <c r="F31" s="222">
        <f t="shared" si="0"/>
        <v>0.12109819223484602</v>
      </c>
    </row>
    <row r="32" spans="2:6" ht="15" customHeight="1">
      <c r="B32" s="217" t="s">
        <v>97</v>
      </c>
      <c r="C32" s="207">
        <f>Patientèle_HAD_T01!C15</f>
        <v>136261</v>
      </c>
      <c r="D32" s="219">
        <v>100</v>
      </c>
      <c r="E32" s="207">
        <f>Patientèle_HAD_T01!E15</f>
        <v>3456699</v>
      </c>
      <c r="F32" s="219">
        <v>100</v>
      </c>
    </row>
    <row r="33" spans="2:6" ht="15" customHeight="1">
      <c r="B33" s="185"/>
      <c r="C33" s="177"/>
      <c r="D33" s="186"/>
      <c r="E33" s="187"/>
      <c r="F33" s="186"/>
    </row>
    <row r="34" spans="2:6" ht="15" customHeight="1">
      <c r="B34" s="188" t="s">
        <v>363</v>
      </c>
      <c r="C34" s="177"/>
      <c r="D34" s="186"/>
      <c r="E34" s="177"/>
      <c r="F34" s="186"/>
    </row>
    <row r="35" spans="2:6" ht="15" customHeight="1">
      <c r="B35" s="179" t="s">
        <v>75</v>
      </c>
      <c r="C35" s="203"/>
      <c r="D35" s="203"/>
      <c r="E35" s="203"/>
      <c r="F35" s="203"/>
    </row>
    <row r="36" spans="2:6" ht="15" customHeight="1">
      <c r="B36" s="191" t="s">
        <v>310</v>
      </c>
      <c r="C36" s="204"/>
      <c r="D36" s="204"/>
      <c r="E36" s="204"/>
      <c r="F36" s="204"/>
    </row>
    <row r="37" spans="3:6" ht="15" customHeight="1">
      <c r="C37" s="204"/>
      <c r="D37" s="204"/>
      <c r="E37" s="204"/>
      <c r="F37" s="204"/>
    </row>
    <row r="38" spans="3:6" ht="15" customHeight="1">
      <c r="C38" s="204"/>
      <c r="D38" s="204"/>
      <c r="E38" s="204"/>
      <c r="F38" s="204"/>
    </row>
    <row r="39" spans="3:6" ht="15" customHeight="1">
      <c r="C39" s="204"/>
      <c r="D39" s="204"/>
      <c r="E39" s="204"/>
      <c r="F39" s="204"/>
    </row>
    <row r="40" spans="3:6" ht="15" customHeight="1">
      <c r="C40" s="204"/>
      <c r="D40" s="204"/>
      <c r="E40" s="204"/>
      <c r="F40" s="204"/>
    </row>
    <row r="41" spans="3:6" ht="15" customHeight="1">
      <c r="C41" s="204"/>
      <c r="D41" s="204"/>
      <c r="E41" s="204"/>
      <c r="F41" s="204"/>
    </row>
    <row r="42" spans="3:6" ht="15" customHeight="1">
      <c r="C42" s="204"/>
      <c r="D42" s="204"/>
      <c r="E42" s="204"/>
      <c r="F42" s="204"/>
    </row>
    <row r="43" spans="3:6" ht="15" customHeight="1">
      <c r="C43" s="204"/>
      <c r="D43" s="204"/>
      <c r="E43" s="204"/>
      <c r="F43" s="204"/>
    </row>
    <row r="44" spans="3:6" ht="15" customHeight="1">
      <c r="C44" s="204"/>
      <c r="D44" s="204"/>
      <c r="E44" s="204"/>
      <c r="F44" s="204"/>
    </row>
    <row r="45" spans="3:6" ht="15" customHeight="1">
      <c r="C45" s="204"/>
      <c r="D45" s="204"/>
      <c r="E45" s="204"/>
      <c r="F45" s="204"/>
    </row>
    <row r="46" spans="3:6" ht="15" customHeight="1">
      <c r="C46" s="204"/>
      <c r="D46" s="204"/>
      <c r="E46" s="204"/>
      <c r="F46" s="204"/>
    </row>
    <row r="47" spans="3:6" ht="15" customHeight="1">
      <c r="C47" s="204"/>
      <c r="D47" s="204"/>
      <c r="E47" s="204"/>
      <c r="F47" s="204"/>
    </row>
    <row r="48" spans="3:6" ht="15" customHeight="1">
      <c r="C48" s="204"/>
      <c r="D48" s="204"/>
      <c r="E48" s="204"/>
      <c r="F48" s="204"/>
    </row>
    <row r="49" spans="3:6" ht="15" customHeight="1">
      <c r="C49" s="204"/>
      <c r="D49" s="204"/>
      <c r="E49" s="204"/>
      <c r="F49" s="204"/>
    </row>
    <row r="50" spans="3:6" ht="15" customHeight="1">
      <c r="C50" s="204"/>
      <c r="D50" s="204"/>
      <c r="E50" s="204"/>
      <c r="F50" s="204"/>
    </row>
    <row r="51" spans="3:6" ht="15" customHeight="1">
      <c r="C51" s="204"/>
      <c r="D51" s="204"/>
      <c r="E51" s="204"/>
      <c r="F51" s="204"/>
    </row>
    <row r="52" spans="3:6" ht="15" customHeight="1">
      <c r="C52" s="204"/>
      <c r="D52" s="204"/>
      <c r="E52" s="204"/>
      <c r="F52" s="204"/>
    </row>
    <row r="53" spans="3:6" ht="15" customHeight="1">
      <c r="C53" s="204"/>
      <c r="D53" s="204"/>
      <c r="E53" s="204"/>
      <c r="F53" s="204"/>
    </row>
    <row r="54" spans="3:6" ht="15" customHeight="1">
      <c r="C54" s="204"/>
      <c r="D54" s="204"/>
      <c r="E54" s="204"/>
      <c r="F54" s="204"/>
    </row>
    <row r="55" spans="3:6" ht="15" customHeight="1">
      <c r="C55" s="204"/>
      <c r="D55" s="204"/>
      <c r="E55" s="204"/>
      <c r="F55" s="204"/>
    </row>
    <row r="56" spans="3:6" ht="15" customHeight="1">
      <c r="C56" s="204"/>
      <c r="D56" s="204"/>
      <c r="E56" s="204"/>
      <c r="F56" s="204"/>
    </row>
    <row r="57" spans="3:6" ht="15" customHeight="1">
      <c r="C57" s="204"/>
      <c r="D57" s="204"/>
      <c r="E57" s="204"/>
      <c r="F57" s="204"/>
    </row>
    <row r="58" spans="3:6" ht="15" customHeight="1">
      <c r="C58" s="204"/>
      <c r="D58" s="204"/>
      <c r="E58" s="204"/>
      <c r="F58" s="204"/>
    </row>
    <row r="59" spans="3:6" ht="15" customHeight="1">
      <c r="C59" s="204"/>
      <c r="D59" s="204"/>
      <c r="E59" s="204"/>
      <c r="F59" s="204"/>
    </row>
    <row r="60" spans="3:6" ht="15" customHeight="1">
      <c r="C60" s="204"/>
      <c r="D60" s="204"/>
      <c r="E60" s="204"/>
      <c r="F60" s="204"/>
    </row>
    <row r="61" spans="3:6" ht="15" customHeight="1">
      <c r="C61" s="204"/>
      <c r="D61" s="204"/>
      <c r="E61" s="204"/>
      <c r="F61" s="204"/>
    </row>
    <row r="62" spans="3:6" ht="15" customHeight="1">
      <c r="C62" s="204"/>
      <c r="D62" s="204"/>
      <c r="E62" s="204"/>
      <c r="F62" s="204"/>
    </row>
    <row r="63" spans="3:6" ht="15" customHeight="1">
      <c r="C63" s="204"/>
      <c r="D63" s="204"/>
      <c r="E63" s="204"/>
      <c r="F63" s="204"/>
    </row>
    <row r="64" spans="3:6" ht="15" customHeight="1">
      <c r="C64" s="204"/>
      <c r="D64" s="204"/>
      <c r="E64" s="204"/>
      <c r="F64" s="204"/>
    </row>
    <row r="65" spans="3:6" ht="15" customHeight="1">
      <c r="C65" s="204"/>
      <c r="D65" s="204"/>
      <c r="E65" s="204"/>
      <c r="F65" s="204"/>
    </row>
  </sheetData>
  <mergeCells count="3">
    <mergeCell ref="B3:B4"/>
    <mergeCell ref="C3:D3"/>
    <mergeCell ref="E3:F3"/>
  </mergeCells>
  <printOptions/>
  <pageMargins left="0.75" right="0.75" top="0.29" bottom="0.17" header="0.4921259845" footer="0.4921259845"/>
  <pageSetup fitToHeight="1" fitToWidth="1" horizontalDpi="600" verticalDpi="600" orientation="landscape" paperSize="9" r:id="rId1"/>
  <ignoredErrors>
    <ignoredError sqref="E10:E11 E27 E20:E23 E15:E16" formula="1"/>
  </ignoredErrors>
</worksheet>
</file>

<file path=xl/worksheets/sheet22.xml><?xml version="1.0" encoding="utf-8"?>
<worksheet xmlns="http://schemas.openxmlformats.org/spreadsheetml/2006/main" xmlns:r="http://schemas.openxmlformats.org/officeDocument/2006/relationships">
  <dimension ref="B1:O120"/>
  <sheetViews>
    <sheetView showGridLines="0" workbookViewId="0" topLeftCell="A1">
      <selection activeCell="A1" sqref="A1"/>
    </sheetView>
  </sheetViews>
  <sheetFormatPr defaultColWidth="11.421875" defaultRowHeight="15" customHeight="1"/>
  <cols>
    <col min="1" max="1" width="3.7109375" style="180" customWidth="1"/>
    <col min="2" max="2" width="28.00390625" style="180" customWidth="1"/>
    <col min="3" max="4" width="20.7109375" style="180" customWidth="1"/>
    <col min="5" max="5" width="24.00390625" style="180" customWidth="1"/>
    <col min="6" max="7" width="20.7109375" style="180" customWidth="1"/>
    <col min="8" max="8" width="13.7109375" style="180" customWidth="1"/>
    <col min="9" max="9" width="20.7109375" style="180" customWidth="1"/>
    <col min="10" max="10" width="20.7109375" style="194" customWidth="1"/>
    <col min="11" max="16384" width="20.7109375" style="180" customWidth="1"/>
  </cols>
  <sheetData>
    <row r="1" ht="15" customHeight="1">
      <c r="B1" s="176" t="s">
        <v>384</v>
      </c>
    </row>
    <row r="2" ht="15" customHeight="1">
      <c r="B2" s="176"/>
    </row>
    <row r="3" spans="2:5" ht="15" customHeight="1">
      <c r="B3" s="225"/>
      <c r="C3" s="213" t="s">
        <v>364</v>
      </c>
      <c r="D3" s="213" t="s">
        <v>365</v>
      </c>
      <c r="E3" s="213" t="s">
        <v>366</v>
      </c>
    </row>
    <row r="4" spans="2:12" ht="15" customHeight="1">
      <c r="B4" s="226" t="s">
        <v>367</v>
      </c>
      <c r="C4" s="227">
        <v>0.3614</v>
      </c>
      <c r="D4" s="227">
        <v>0.3773</v>
      </c>
      <c r="E4" s="227">
        <v>0.6451</v>
      </c>
      <c r="G4" s="194"/>
      <c r="H4" s="194"/>
      <c r="I4" s="194"/>
      <c r="J4" s="196"/>
      <c r="K4" s="194"/>
      <c r="L4" s="194"/>
    </row>
    <row r="5" spans="2:12" ht="15" customHeight="1">
      <c r="B5" s="228" t="s">
        <v>368</v>
      </c>
      <c r="C5" s="227">
        <v>0.3001</v>
      </c>
      <c r="D5" s="227">
        <v>0.24</v>
      </c>
      <c r="E5" s="227">
        <v>0.2112</v>
      </c>
      <c r="G5" s="194"/>
      <c r="H5" s="194"/>
      <c r="I5" s="194"/>
      <c r="J5" s="197"/>
      <c r="K5" s="194"/>
      <c r="L5" s="194"/>
    </row>
    <row r="6" spans="2:12" ht="15" customHeight="1">
      <c r="B6" s="226" t="s">
        <v>369</v>
      </c>
      <c r="C6" s="227">
        <v>0.197</v>
      </c>
      <c r="D6" s="227">
        <v>0.162</v>
      </c>
      <c r="E6" s="227">
        <v>0.0879</v>
      </c>
      <c r="G6" s="182"/>
      <c r="H6" s="194"/>
      <c r="I6" s="196"/>
      <c r="J6" s="196"/>
      <c r="K6" s="194"/>
      <c r="L6" s="194"/>
    </row>
    <row r="7" spans="2:12" ht="15" customHeight="1">
      <c r="B7" s="226" t="s">
        <v>370</v>
      </c>
      <c r="C7" s="227">
        <v>0.1416</v>
      </c>
      <c r="D7" s="227">
        <v>0.2207</v>
      </c>
      <c r="E7" s="227">
        <v>0.0557</v>
      </c>
      <c r="G7" s="194"/>
      <c r="H7" s="194"/>
      <c r="I7" s="196"/>
      <c r="J7" s="197"/>
      <c r="K7" s="194"/>
      <c r="L7" s="194"/>
    </row>
    <row r="8" spans="3:12" ht="15" customHeight="1">
      <c r="C8" s="198"/>
      <c r="D8" s="198"/>
      <c r="E8" s="198"/>
      <c r="G8" s="194"/>
      <c r="H8" s="194"/>
      <c r="I8" s="196"/>
      <c r="J8" s="197"/>
      <c r="K8" s="194"/>
      <c r="L8" s="194"/>
    </row>
    <row r="9" spans="2:12" ht="15" customHeight="1">
      <c r="B9" s="191" t="s">
        <v>371</v>
      </c>
      <c r="C9" s="195"/>
      <c r="D9" s="195"/>
      <c r="E9" s="195"/>
      <c r="G9" s="194"/>
      <c r="H9" s="194"/>
      <c r="I9" s="196"/>
      <c r="J9" s="197"/>
      <c r="K9" s="194"/>
      <c r="L9" s="194"/>
    </row>
    <row r="10" s="179" customFormat="1" ht="15" customHeight="1">
      <c r="B10" s="179" t="s">
        <v>75</v>
      </c>
    </row>
    <row r="11" s="184" customFormat="1" ht="15" customHeight="1">
      <c r="B11" s="191" t="s">
        <v>310</v>
      </c>
    </row>
    <row r="12" s="184" customFormat="1" ht="15" customHeight="1">
      <c r="B12" s="179"/>
    </row>
    <row r="13" s="184" customFormat="1" ht="15" customHeight="1">
      <c r="B13" s="179"/>
    </row>
    <row r="15" spans="9:14" ht="15" customHeight="1">
      <c r="I15" s="194"/>
      <c r="K15" s="196"/>
      <c r="L15" s="196"/>
      <c r="M15" s="194"/>
      <c r="N15" s="194"/>
    </row>
    <row r="16" spans="11:15" ht="15" customHeight="1">
      <c r="K16" s="194"/>
      <c r="L16" s="196"/>
      <c r="M16" s="196"/>
      <c r="N16" s="194"/>
      <c r="O16" s="194"/>
    </row>
    <row r="17" spans="11:15" ht="15" customHeight="1">
      <c r="K17" s="194"/>
      <c r="L17" s="196"/>
      <c r="M17" s="196"/>
      <c r="N17" s="194"/>
      <c r="O17" s="194"/>
    </row>
    <row r="18" spans="11:15" ht="15" customHeight="1">
      <c r="K18" s="194"/>
      <c r="L18" s="196"/>
      <c r="M18" s="196"/>
      <c r="N18" s="194"/>
      <c r="O18" s="194"/>
    </row>
    <row r="19" spans="11:15" ht="15" customHeight="1">
      <c r="K19" s="194"/>
      <c r="L19" s="196"/>
      <c r="M19" s="196"/>
      <c r="N19" s="194"/>
      <c r="O19" s="194"/>
    </row>
    <row r="20" spans="11:15" ht="15" customHeight="1">
      <c r="K20" s="194"/>
      <c r="L20" s="196"/>
      <c r="M20" s="196"/>
      <c r="N20" s="194"/>
      <c r="O20" s="194"/>
    </row>
    <row r="21" spans="10:15" s="193" customFormat="1" ht="15" customHeight="1">
      <c r="J21" s="182"/>
      <c r="K21" s="182"/>
      <c r="L21" s="199"/>
      <c r="M21" s="199"/>
      <c r="N21" s="182"/>
      <c r="O21" s="182"/>
    </row>
    <row r="22" s="179" customFormat="1" ht="15" customHeight="1"/>
    <row r="23" s="184" customFormat="1" ht="15" customHeight="1"/>
    <row r="24" s="184" customFormat="1" ht="15" customHeight="1"/>
    <row r="25" spans="11:15" ht="15" customHeight="1">
      <c r="K25" s="194"/>
      <c r="L25" s="196"/>
      <c r="M25" s="196"/>
      <c r="N25" s="194"/>
      <c r="O25" s="194"/>
    </row>
    <row r="27" spans="11:15" ht="15" customHeight="1">
      <c r="K27" s="194"/>
      <c r="L27" s="196"/>
      <c r="M27" s="196"/>
      <c r="N27" s="194"/>
      <c r="O27" s="194"/>
    </row>
    <row r="28" spans="11:15" ht="15" customHeight="1">
      <c r="K28" s="194"/>
      <c r="L28" s="196"/>
      <c r="M28" s="196"/>
      <c r="N28" s="194"/>
      <c r="O28" s="194"/>
    </row>
    <row r="29" spans="11:15" ht="15" customHeight="1">
      <c r="K29" s="194"/>
      <c r="L29" s="196"/>
      <c r="M29" s="196"/>
      <c r="N29" s="194"/>
      <c r="O29" s="194"/>
    </row>
    <row r="30" spans="11:15" ht="15" customHeight="1">
      <c r="K30" s="194"/>
      <c r="L30" s="196"/>
      <c r="M30" s="196"/>
      <c r="N30" s="194"/>
      <c r="O30" s="194"/>
    </row>
    <row r="31" spans="11:15" ht="15" customHeight="1">
      <c r="K31" s="194"/>
      <c r="L31" s="196"/>
      <c r="M31" s="196"/>
      <c r="N31" s="194"/>
      <c r="O31" s="194"/>
    </row>
    <row r="32" spans="11:15" ht="15" customHeight="1">
      <c r="K32" s="194"/>
      <c r="L32" s="196"/>
      <c r="M32" s="196"/>
      <c r="N32" s="194"/>
      <c r="O32" s="194"/>
    </row>
    <row r="33" spans="10:15" s="193" customFormat="1" ht="15" customHeight="1">
      <c r="J33" s="182"/>
      <c r="K33" s="182"/>
      <c r="L33" s="199"/>
      <c r="M33" s="199"/>
      <c r="N33" s="182"/>
      <c r="O33" s="182"/>
    </row>
    <row r="34" spans="10:15" s="193" customFormat="1" ht="15" customHeight="1">
      <c r="J34" s="182"/>
      <c r="K34" s="182"/>
      <c r="L34" s="199"/>
      <c r="M34" s="199"/>
      <c r="N34" s="182"/>
      <c r="O34" s="182"/>
    </row>
    <row r="35" spans="10:15" s="193" customFormat="1" ht="15" customHeight="1">
      <c r="J35" s="182"/>
      <c r="K35" s="182"/>
      <c r="L35" s="199"/>
      <c r="M35" s="199"/>
      <c r="N35" s="182"/>
      <c r="O35" s="182"/>
    </row>
    <row r="36" spans="10:15" s="193" customFormat="1" ht="15" customHeight="1">
      <c r="J36" s="182"/>
      <c r="K36" s="182"/>
      <c r="L36" s="199"/>
      <c r="M36" s="199"/>
      <c r="N36" s="182"/>
      <c r="O36" s="182"/>
    </row>
    <row r="37" spans="10:15" s="193" customFormat="1" ht="15" customHeight="1">
      <c r="J37" s="182"/>
      <c r="K37" s="182"/>
      <c r="L37" s="199"/>
      <c r="M37" s="199"/>
      <c r="N37" s="182"/>
      <c r="O37" s="182"/>
    </row>
    <row r="38" spans="10:15" s="193" customFormat="1" ht="15" customHeight="1">
      <c r="J38" s="182"/>
      <c r="K38" s="182"/>
      <c r="L38" s="199"/>
      <c r="M38" s="199"/>
      <c r="N38" s="182"/>
      <c r="O38" s="182"/>
    </row>
    <row r="39" spans="10:15" s="193" customFormat="1" ht="15" customHeight="1">
      <c r="J39" s="182"/>
      <c r="K39" s="182"/>
      <c r="L39" s="199"/>
      <c r="M39" s="199"/>
      <c r="N39" s="182"/>
      <c r="O39" s="182"/>
    </row>
    <row r="40" spans="10:15" s="193" customFormat="1" ht="15" customHeight="1">
      <c r="J40" s="182"/>
      <c r="K40" s="182"/>
      <c r="L40" s="199"/>
      <c r="M40" s="199"/>
      <c r="N40" s="182"/>
      <c r="O40" s="182"/>
    </row>
    <row r="41" spans="10:15" s="193" customFormat="1" ht="15" customHeight="1">
      <c r="J41" s="182"/>
      <c r="K41" s="182"/>
      <c r="L41" s="199"/>
      <c r="M41" s="199"/>
      <c r="N41" s="182"/>
      <c r="O41" s="182"/>
    </row>
    <row r="42" spans="10:15" s="193" customFormat="1" ht="15" customHeight="1">
      <c r="J42" s="182"/>
      <c r="K42" s="182"/>
      <c r="L42" s="199"/>
      <c r="M42" s="199"/>
      <c r="N42" s="182"/>
      <c r="O42" s="182"/>
    </row>
    <row r="43" spans="10:15" s="193" customFormat="1" ht="15" customHeight="1">
      <c r="J43" s="182"/>
      <c r="K43" s="182"/>
      <c r="L43" s="199"/>
      <c r="M43" s="199"/>
      <c r="N43" s="182"/>
      <c r="O43" s="182"/>
    </row>
    <row r="44" spans="10:15" s="193" customFormat="1" ht="15" customHeight="1">
      <c r="J44" s="182"/>
      <c r="K44" s="182"/>
      <c r="L44" s="199"/>
      <c r="M44" s="199"/>
      <c r="N44" s="182"/>
      <c r="O44" s="182"/>
    </row>
    <row r="45" spans="10:15" s="193" customFormat="1" ht="15" customHeight="1">
      <c r="J45" s="182"/>
      <c r="K45" s="182"/>
      <c r="L45" s="199"/>
      <c r="M45" s="199"/>
      <c r="N45" s="182"/>
      <c r="O45" s="182"/>
    </row>
    <row r="46" spans="10:15" s="193" customFormat="1" ht="15" customHeight="1">
      <c r="J46" s="182"/>
      <c r="K46" s="182"/>
      <c r="L46" s="199"/>
      <c r="M46" s="199"/>
      <c r="N46" s="182"/>
      <c r="O46" s="182"/>
    </row>
    <row r="47" spans="10:15" s="193" customFormat="1" ht="15" customHeight="1">
      <c r="J47" s="182"/>
      <c r="K47" s="182"/>
      <c r="L47" s="199"/>
      <c r="M47" s="199"/>
      <c r="N47" s="182"/>
      <c r="O47" s="182"/>
    </row>
    <row r="48" spans="10:15" s="193" customFormat="1" ht="15" customHeight="1">
      <c r="J48" s="182"/>
      <c r="K48" s="182"/>
      <c r="L48" s="199"/>
      <c r="M48" s="199"/>
      <c r="N48" s="182"/>
      <c r="O48" s="182"/>
    </row>
    <row r="49" spans="10:15" s="193" customFormat="1" ht="15" customHeight="1">
      <c r="J49" s="182"/>
      <c r="K49" s="182"/>
      <c r="L49" s="199"/>
      <c r="M49" s="199"/>
      <c r="N49" s="182"/>
      <c r="O49" s="182"/>
    </row>
    <row r="50" spans="10:15" s="193" customFormat="1" ht="15" customHeight="1">
      <c r="J50" s="182"/>
      <c r="K50" s="182"/>
      <c r="L50" s="199"/>
      <c r="M50" s="199"/>
      <c r="N50" s="182"/>
      <c r="O50" s="182"/>
    </row>
    <row r="51" spans="10:15" s="193" customFormat="1" ht="15" customHeight="1">
      <c r="J51" s="182"/>
      <c r="K51" s="182"/>
      <c r="L51" s="199"/>
      <c r="M51" s="199"/>
      <c r="N51" s="182"/>
      <c r="O51" s="182"/>
    </row>
    <row r="52" spans="10:15" s="193" customFormat="1" ht="15" customHeight="1">
      <c r="J52" s="182"/>
      <c r="K52" s="182"/>
      <c r="L52" s="199"/>
      <c r="M52" s="199"/>
      <c r="N52" s="182"/>
      <c r="O52" s="182"/>
    </row>
    <row r="53" spans="10:15" s="193" customFormat="1" ht="15" customHeight="1">
      <c r="J53" s="182"/>
      <c r="K53" s="182"/>
      <c r="L53" s="199"/>
      <c r="M53" s="199"/>
      <c r="N53" s="182"/>
      <c r="O53" s="182"/>
    </row>
    <row r="54" spans="10:15" s="193" customFormat="1" ht="15" customHeight="1">
      <c r="J54" s="182"/>
      <c r="K54" s="182"/>
      <c r="L54" s="199"/>
      <c r="M54" s="199"/>
      <c r="N54" s="182"/>
      <c r="O54" s="182"/>
    </row>
    <row r="55" spans="10:15" s="193" customFormat="1" ht="15" customHeight="1">
      <c r="J55" s="182"/>
      <c r="K55" s="182"/>
      <c r="L55" s="199"/>
      <c r="M55" s="199"/>
      <c r="N55" s="182"/>
      <c r="O55" s="182"/>
    </row>
    <row r="56" spans="10:15" s="193" customFormat="1" ht="15" customHeight="1">
      <c r="J56" s="182"/>
      <c r="K56" s="182"/>
      <c r="L56" s="199"/>
      <c r="M56" s="199"/>
      <c r="N56" s="182"/>
      <c r="O56" s="182"/>
    </row>
    <row r="57" spans="10:15" s="193" customFormat="1" ht="15" customHeight="1">
      <c r="J57" s="182"/>
      <c r="K57" s="182"/>
      <c r="L57" s="199"/>
      <c r="M57" s="199"/>
      <c r="N57" s="182"/>
      <c r="O57" s="182"/>
    </row>
    <row r="58" spans="10:15" s="193" customFormat="1" ht="15" customHeight="1">
      <c r="J58" s="182"/>
      <c r="K58" s="182"/>
      <c r="L58" s="199"/>
      <c r="M58" s="199"/>
      <c r="N58" s="182"/>
      <c r="O58" s="182"/>
    </row>
    <row r="59" spans="10:15" s="193" customFormat="1" ht="15" customHeight="1">
      <c r="J59" s="182"/>
      <c r="K59" s="182"/>
      <c r="L59" s="199"/>
      <c r="M59" s="199"/>
      <c r="N59" s="182"/>
      <c r="O59" s="182"/>
    </row>
    <row r="60" spans="10:15" s="193" customFormat="1" ht="15" customHeight="1">
      <c r="J60" s="182"/>
      <c r="K60" s="182"/>
      <c r="L60" s="199"/>
      <c r="M60" s="199"/>
      <c r="N60" s="182"/>
      <c r="O60" s="182"/>
    </row>
    <row r="61" spans="10:15" s="193" customFormat="1" ht="15" customHeight="1">
      <c r="J61" s="182"/>
      <c r="K61" s="182"/>
      <c r="L61" s="199"/>
      <c r="M61" s="199"/>
      <c r="N61" s="182"/>
      <c r="O61" s="182"/>
    </row>
    <row r="62" spans="10:15" s="193" customFormat="1" ht="15" customHeight="1">
      <c r="J62" s="182"/>
      <c r="K62" s="182"/>
      <c r="L62" s="199"/>
      <c r="M62" s="199"/>
      <c r="N62" s="182"/>
      <c r="O62" s="182"/>
    </row>
    <row r="63" spans="10:15" s="193" customFormat="1" ht="15" customHeight="1">
      <c r="J63" s="182"/>
      <c r="K63" s="182"/>
      <c r="L63" s="199"/>
      <c r="M63" s="199"/>
      <c r="N63" s="182"/>
      <c r="O63" s="182"/>
    </row>
    <row r="64" spans="10:15" s="193" customFormat="1" ht="15" customHeight="1">
      <c r="J64" s="182"/>
      <c r="K64" s="182"/>
      <c r="L64" s="199"/>
      <c r="M64" s="199"/>
      <c r="N64" s="182"/>
      <c r="O64" s="182"/>
    </row>
    <row r="65" spans="10:15" s="193" customFormat="1" ht="15" customHeight="1">
      <c r="J65" s="182"/>
      <c r="K65" s="182"/>
      <c r="L65" s="199"/>
      <c r="M65" s="199"/>
      <c r="N65" s="182"/>
      <c r="O65" s="182"/>
    </row>
    <row r="66" spans="10:15" s="193" customFormat="1" ht="15" customHeight="1">
      <c r="J66" s="182"/>
      <c r="K66" s="182"/>
      <c r="L66" s="199"/>
      <c r="M66" s="199"/>
      <c r="N66" s="182"/>
      <c r="O66" s="182"/>
    </row>
    <row r="119" ht="15" customHeight="1">
      <c r="B119" s="189"/>
    </row>
    <row r="120" ht="15" customHeight="1">
      <c r="B120" s="200"/>
    </row>
  </sheetData>
  <printOptions/>
  <pageMargins left="0.53" right="0.48" top="1" bottom="1" header="0.4921259845" footer="0.4921259845"/>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dimension ref="B1:E9"/>
  <sheetViews>
    <sheetView showGridLines="0" workbookViewId="0" topLeftCell="A1">
      <selection activeCell="A1" sqref="A1"/>
    </sheetView>
  </sheetViews>
  <sheetFormatPr defaultColWidth="11.421875" defaultRowHeight="15" customHeight="1"/>
  <cols>
    <col min="1" max="1" width="3.7109375" style="180" customWidth="1"/>
    <col min="2" max="2" width="14.421875" style="180" customWidth="1"/>
    <col min="3" max="3" width="17.28125" style="180" customWidth="1"/>
    <col min="4" max="4" width="11.421875" style="180" customWidth="1"/>
    <col min="5" max="5" width="16.00390625" style="180" customWidth="1"/>
    <col min="6" max="16384" width="11.421875" style="180" customWidth="1"/>
  </cols>
  <sheetData>
    <row r="1" ht="15" customHeight="1">
      <c r="B1" s="193" t="s">
        <v>385</v>
      </c>
    </row>
    <row r="3" spans="2:5" ht="15" customHeight="1">
      <c r="B3" s="153" t="s">
        <v>372</v>
      </c>
      <c r="C3" s="153" t="s">
        <v>373</v>
      </c>
      <c r="D3" s="153" t="s">
        <v>374</v>
      </c>
      <c r="E3" s="153" t="s">
        <v>375</v>
      </c>
    </row>
    <row r="4" spans="2:5" ht="15" customHeight="1">
      <c r="B4" s="214" t="s">
        <v>376</v>
      </c>
      <c r="C4" s="229" t="s">
        <v>376</v>
      </c>
      <c r="D4" s="229">
        <v>30388</v>
      </c>
      <c r="E4" s="229">
        <v>25.19</v>
      </c>
    </row>
    <row r="5" spans="2:5" ht="15" customHeight="1">
      <c r="B5" s="214" t="s">
        <v>376</v>
      </c>
      <c r="C5" s="229" t="s">
        <v>377</v>
      </c>
      <c r="D5" s="229">
        <v>6824</v>
      </c>
      <c r="E5" s="229">
        <v>5.66</v>
      </c>
    </row>
    <row r="6" spans="2:5" ht="15" customHeight="1">
      <c r="B6" s="214" t="s">
        <v>376</v>
      </c>
      <c r="C6" s="229" t="s">
        <v>378</v>
      </c>
      <c r="D6" s="229">
        <v>3165</v>
      </c>
      <c r="E6" s="229">
        <v>2.62</v>
      </c>
    </row>
    <row r="7" spans="2:5" ht="15" customHeight="1">
      <c r="B7" s="214" t="s">
        <v>377</v>
      </c>
      <c r="C7" s="229" t="s">
        <v>376</v>
      </c>
      <c r="D7" s="229">
        <v>46674</v>
      </c>
      <c r="E7" s="229">
        <v>38.69</v>
      </c>
    </row>
    <row r="8" spans="2:5" ht="15" customHeight="1">
      <c r="B8" s="214" t="s">
        <v>377</v>
      </c>
      <c r="C8" s="229" t="s">
        <v>377</v>
      </c>
      <c r="D8" s="229">
        <v>27005</v>
      </c>
      <c r="E8" s="229">
        <v>22.39</v>
      </c>
    </row>
    <row r="9" spans="2:5" ht="15" customHeight="1">
      <c r="B9" s="214" t="s">
        <v>377</v>
      </c>
      <c r="C9" s="229" t="s">
        <v>378</v>
      </c>
      <c r="D9" s="229">
        <v>6581</v>
      </c>
      <c r="E9" s="229">
        <v>5.46</v>
      </c>
    </row>
  </sheetData>
  <printOptions/>
  <pageMargins left="0.75" right="0.75" top="1" bottom="1" header="0.4921259845" footer="0.492125984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B1:G29"/>
  <sheetViews>
    <sheetView showGridLines="0" workbookViewId="0" topLeftCell="A1">
      <selection activeCell="A1" sqref="A1"/>
    </sheetView>
  </sheetViews>
  <sheetFormatPr defaultColWidth="11.421875" defaultRowHeight="15" customHeight="1"/>
  <cols>
    <col min="1" max="1" width="3.7109375" style="181" customWidth="1"/>
    <col min="2" max="2" width="49.140625" style="181" customWidth="1"/>
    <col min="3" max="3" width="15.7109375" style="181" customWidth="1"/>
    <col min="4" max="4" width="14.8515625" style="181" customWidth="1"/>
    <col min="5" max="5" width="15.00390625" style="181" customWidth="1"/>
    <col min="6" max="6" width="13.140625" style="181" customWidth="1"/>
    <col min="7" max="7" width="16.140625" style="181" customWidth="1"/>
    <col min="8" max="8" width="11.421875" style="181" customWidth="1"/>
    <col min="9" max="9" width="9.57421875" style="181" customWidth="1"/>
    <col min="10" max="16384" width="11.421875" style="181" customWidth="1"/>
  </cols>
  <sheetData>
    <row r="1" ht="15" customHeight="1">
      <c r="B1" s="236" t="s">
        <v>425</v>
      </c>
    </row>
    <row r="2" ht="15" customHeight="1">
      <c r="B2" s="236"/>
    </row>
    <row r="3" spans="2:7" ht="15" customHeight="1">
      <c r="B3" s="241" t="s">
        <v>299</v>
      </c>
      <c r="C3" s="241" t="s">
        <v>386</v>
      </c>
      <c r="D3" s="241" t="s">
        <v>387</v>
      </c>
      <c r="E3" s="241"/>
      <c r="F3" s="241" t="s">
        <v>388</v>
      </c>
      <c r="G3" s="241"/>
    </row>
    <row r="4" spans="2:7" ht="30" customHeight="1">
      <c r="B4" s="241"/>
      <c r="C4" s="241"/>
      <c r="D4" s="242" t="s">
        <v>389</v>
      </c>
      <c r="E4" s="242" t="s">
        <v>426</v>
      </c>
      <c r="F4" s="242" t="s">
        <v>329</v>
      </c>
      <c r="G4" s="242" t="s">
        <v>426</v>
      </c>
    </row>
    <row r="5" spans="2:7" ht="15" customHeight="1">
      <c r="B5" s="243" t="s">
        <v>302</v>
      </c>
      <c r="C5" s="244">
        <v>872</v>
      </c>
      <c r="D5" s="245">
        <v>42377</v>
      </c>
      <c r="E5" s="244">
        <v>5.1</v>
      </c>
      <c r="F5" s="245">
        <v>15171776</v>
      </c>
      <c r="G5" s="244">
        <v>5</v>
      </c>
    </row>
    <row r="6" spans="2:7" ht="15" customHeight="1">
      <c r="B6" s="243" t="s">
        <v>427</v>
      </c>
      <c r="C6" s="244">
        <v>89</v>
      </c>
      <c r="D6" s="245">
        <v>9996</v>
      </c>
      <c r="E6" s="244">
        <v>6.7</v>
      </c>
      <c r="F6" s="245">
        <v>4780012</v>
      </c>
      <c r="G6" s="244">
        <v>7.4</v>
      </c>
    </row>
    <row r="7" spans="2:7" ht="15" customHeight="1">
      <c r="B7" s="243" t="s">
        <v>428</v>
      </c>
      <c r="C7" s="244">
        <v>486</v>
      </c>
      <c r="D7" s="245">
        <v>25227</v>
      </c>
      <c r="E7" s="244">
        <v>5.4</v>
      </c>
      <c r="F7" s="245">
        <v>8113781</v>
      </c>
      <c r="G7" s="244">
        <v>4.7</v>
      </c>
    </row>
    <row r="8" spans="2:7" ht="15" customHeight="1">
      <c r="B8" s="243" t="s">
        <v>429</v>
      </c>
      <c r="C8" s="244">
        <v>276</v>
      </c>
      <c r="D8" s="245">
        <v>6522</v>
      </c>
      <c r="E8" s="244">
        <v>1.6</v>
      </c>
      <c r="F8" s="245">
        <v>2093937</v>
      </c>
      <c r="G8" s="244">
        <v>0.7</v>
      </c>
    </row>
    <row r="9" spans="2:7" ht="15" customHeight="1">
      <c r="B9" s="243" t="s">
        <v>430</v>
      </c>
      <c r="C9" s="244">
        <v>21</v>
      </c>
      <c r="D9" s="244">
        <v>632</v>
      </c>
      <c r="E9" s="244">
        <v>0.1</v>
      </c>
      <c r="F9" s="245">
        <v>184046</v>
      </c>
      <c r="G9" s="244">
        <v>9.1</v>
      </c>
    </row>
    <row r="10" spans="2:7" ht="15" customHeight="1">
      <c r="B10" s="243" t="s">
        <v>313</v>
      </c>
      <c r="C10" s="244">
        <v>479</v>
      </c>
      <c r="D10" s="245">
        <v>33833</v>
      </c>
      <c r="E10" s="244">
        <v>10.9</v>
      </c>
      <c r="F10" s="245">
        <v>10862661</v>
      </c>
      <c r="G10" s="244">
        <v>11</v>
      </c>
    </row>
    <row r="11" spans="2:7" ht="15" customHeight="1">
      <c r="B11" s="243" t="s">
        <v>431</v>
      </c>
      <c r="C11" s="244">
        <v>167</v>
      </c>
      <c r="D11" s="245">
        <v>10482</v>
      </c>
      <c r="E11" s="244">
        <v>2.2</v>
      </c>
      <c r="F11" s="245">
        <v>3798770</v>
      </c>
      <c r="G11" s="244">
        <v>0.6</v>
      </c>
    </row>
    <row r="12" spans="2:7" ht="15" customHeight="1">
      <c r="B12" s="243" t="s">
        <v>432</v>
      </c>
      <c r="C12" s="244">
        <v>156</v>
      </c>
      <c r="D12" s="245">
        <v>15001</v>
      </c>
      <c r="E12" s="244">
        <v>19.7</v>
      </c>
      <c r="F12" s="245">
        <v>4465416</v>
      </c>
      <c r="G12" s="244">
        <v>21.3</v>
      </c>
    </row>
    <row r="13" spans="2:7" ht="15" customHeight="1">
      <c r="B13" s="243" t="s">
        <v>433</v>
      </c>
      <c r="C13" s="244">
        <v>28</v>
      </c>
      <c r="D13" s="245">
        <v>1208</v>
      </c>
      <c r="E13" s="244">
        <v>4.8</v>
      </c>
      <c r="F13" s="245">
        <v>373404</v>
      </c>
      <c r="G13" s="244">
        <v>5</v>
      </c>
    </row>
    <row r="14" spans="2:7" ht="15" customHeight="1">
      <c r="B14" s="243" t="s">
        <v>434</v>
      </c>
      <c r="C14" s="244">
        <v>95</v>
      </c>
      <c r="D14" s="245">
        <v>5342</v>
      </c>
      <c r="E14" s="244">
        <v>6.3</v>
      </c>
      <c r="F14" s="245">
        <v>1673721</v>
      </c>
      <c r="G14" s="244">
        <v>10.3</v>
      </c>
    </row>
    <row r="15" spans="2:7" ht="15" customHeight="1">
      <c r="B15" s="243" t="s">
        <v>435</v>
      </c>
      <c r="C15" s="244">
        <v>33</v>
      </c>
      <c r="D15" s="245">
        <v>1800</v>
      </c>
      <c r="E15" s="244">
        <v>5.1</v>
      </c>
      <c r="F15" s="245">
        <v>551351</v>
      </c>
      <c r="G15" s="244">
        <v>4.4</v>
      </c>
    </row>
    <row r="16" spans="2:7" ht="15" customHeight="1">
      <c r="B16" s="243" t="s">
        <v>390</v>
      </c>
      <c r="C16" s="244">
        <v>446</v>
      </c>
      <c r="D16" s="245">
        <v>30398</v>
      </c>
      <c r="E16" s="244">
        <v>7.3</v>
      </c>
      <c r="F16" s="245">
        <v>10737256</v>
      </c>
      <c r="G16" s="244">
        <v>7</v>
      </c>
    </row>
    <row r="17" spans="2:7" ht="15" customHeight="1">
      <c r="B17" s="243" t="s">
        <v>431</v>
      </c>
      <c r="C17" s="244">
        <v>194</v>
      </c>
      <c r="D17" s="245">
        <v>13690</v>
      </c>
      <c r="E17" s="244">
        <v>2.7</v>
      </c>
      <c r="F17" s="245">
        <v>4819556</v>
      </c>
      <c r="G17" s="244">
        <v>1.3</v>
      </c>
    </row>
    <row r="18" spans="2:7" ht="15" customHeight="1">
      <c r="B18" s="243" t="s">
        <v>432</v>
      </c>
      <c r="C18" s="244">
        <v>97</v>
      </c>
      <c r="D18" s="245">
        <v>9794</v>
      </c>
      <c r="E18" s="244">
        <v>14.7</v>
      </c>
      <c r="F18" s="245">
        <v>3638111</v>
      </c>
      <c r="G18" s="244">
        <v>15.7</v>
      </c>
    </row>
    <row r="19" spans="2:7" ht="15" customHeight="1">
      <c r="B19" s="243" t="s">
        <v>433</v>
      </c>
      <c r="C19" s="244">
        <v>21</v>
      </c>
      <c r="D19" s="245">
        <v>1682</v>
      </c>
      <c r="E19" s="244">
        <v>0.8</v>
      </c>
      <c r="F19" s="245">
        <v>617360</v>
      </c>
      <c r="G19" s="244">
        <v>0.2</v>
      </c>
    </row>
    <row r="20" spans="2:7" ht="15" customHeight="1">
      <c r="B20" s="243" t="s">
        <v>434</v>
      </c>
      <c r="C20" s="244">
        <v>111</v>
      </c>
      <c r="D20" s="245">
        <v>4401</v>
      </c>
      <c r="E20" s="244">
        <v>8.2</v>
      </c>
      <c r="F20" s="245">
        <v>1485919</v>
      </c>
      <c r="G20" s="244">
        <v>7.6</v>
      </c>
    </row>
    <row r="21" spans="2:7" ht="15" customHeight="1">
      <c r="B21" s="243" t="s">
        <v>435</v>
      </c>
      <c r="C21" s="244">
        <v>23</v>
      </c>
      <c r="D21" s="244">
        <v>831</v>
      </c>
      <c r="E21" s="244">
        <v>5.5</v>
      </c>
      <c r="F21" s="245">
        <v>176310</v>
      </c>
      <c r="G21" s="244">
        <v>3.5</v>
      </c>
    </row>
    <row r="22" spans="2:7" ht="15" customHeight="1">
      <c r="B22" s="243" t="s">
        <v>97</v>
      </c>
      <c r="C22" s="245">
        <v>1797</v>
      </c>
      <c r="D22" s="245">
        <v>106608</v>
      </c>
      <c r="E22" s="244">
        <v>7.6</v>
      </c>
      <c r="F22" s="245">
        <v>36771693</v>
      </c>
      <c r="G22" s="244">
        <v>7.4</v>
      </c>
    </row>
    <row r="23" ht="15" customHeight="1">
      <c r="B23" s="189"/>
    </row>
    <row r="24" spans="2:4" ht="15" customHeight="1">
      <c r="B24" s="230"/>
      <c r="C24" s="231"/>
      <c r="D24" s="231"/>
    </row>
    <row r="25" spans="2:4" ht="15" customHeight="1">
      <c r="B25" s="232"/>
      <c r="C25" s="233"/>
      <c r="D25" s="233"/>
    </row>
    <row r="26" spans="2:3" ht="15" customHeight="1">
      <c r="B26" s="180"/>
      <c r="C26" s="237"/>
    </row>
    <row r="27" spans="2:3" ht="15" customHeight="1">
      <c r="B27" s="231"/>
      <c r="C27" s="231"/>
    </row>
    <row r="28" spans="2:4" ht="15" customHeight="1">
      <c r="B28" s="234"/>
      <c r="D28" s="238"/>
    </row>
    <row r="29" ht="15" customHeight="1">
      <c r="B29" s="234" t="s">
        <v>294</v>
      </c>
    </row>
  </sheetData>
  <mergeCells count="6">
    <mergeCell ref="F3:G3"/>
    <mergeCell ref="B24:D24"/>
    <mergeCell ref="B27:C27"/>
    <mergeCell ref="C3:C4"/>
    <mergeCell ref="B3:B4"/>
    <mergeCell ref="D3:E3"/>
  </mergeCells>
  <printOptions/>
  <pageMargins left="0.33" right="0.75" top="0.32" bottom="1" header="0.4921259845" footer="0.4921259845"/>
  <pageSetup horizontalDpi="600" verticalDpi="600" orientation="landscape" paperSize="9"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B1:J35"/>
  <sheetViews>
    <sheetView showGridLines="0" workbookViewId="0" topLeftCell="A1">
      <selection activeCell="A1" sqref="A1"/>
    </sheetView>
  </sheetViews>
  <sheetFormatPr defaultColWidth="11.421875" defaultRowHeight="15" customHeight="1"/>
  <cols>
    <col min="1" max="1" width="3.7109375" style="180" customWidth="1"/>
    <col min="2" max="2" width="8.421875" style="180" customWidth="1"/>
    <col min="3" max="3" width="23.28125" style="180" customWidth="1"/>
    <col min="4" max="4" width="12.00390625" style="180" customWidth="1"/>
    <col min="5" max="6" width="11.421875" style="180" customWidth="1"/>
    <col min="7" max="7" width="10.7109375" style="180" customWidth="1"/>
    <col min="8" max="8" width="11.8515625" style="180" customWidth="1"/>
    <col min="9" max="9" width="12.57421875" style="180" customWidth="1"/>
    <col min="10" max="10" width="13.7109375" style="180" customWidth="1"/>
    <col min="11" max="16384" width="11.421875" style="180" customWidth="1"/>
  </cols>
  <sheetData>
    <row r="1" ht="15" customHeight="1">
      <c r="B1" s="193" t="s">
        <v>436</v>
      </c>
    </row>
    <row r="3" spans="2:10" ht="45" customHeight="1">
      <c r="B3" s="249" t="s">
        <v>391</v>
      </c>
      <c r="C3" s="249" t="s">
        <v>135</v>
      </c>
      <c r="D3" s="249" t="s">
        <v>392</v>
      </c>
      <c r="E3" s="249" t="s">
        <v>393</v>
      </c>
      <c r="F3" s="249" t="s">
        <v>394</v>
      </c>
      <c r="G3" s="249" t="s">
        <v>395</v>
      </c>
      <c r="H3" s="249" t="s">
        <v>396</v>
      </c>
      <c r="I3" s="249" t="s">
        <v>397</v>
      </c>
      <c r="J3" s="249" t="s">
        <v>398</v>
      </c>
    </row>
    <row r="4" spans="2:10" ht="15" customHeight="1">
      <c r="B4" s="250">
        <v>11</v>
      </c>
      <c r="C4" s="251" t="s">
        <v>399</v>
      </c>
      <c r="D4" s="250">
        <v>3879127.0059697004</v>
      </c>
      <c r="E4" s="250">
        <v>1579188.3278902401</v>
      </c>
      <c r="F4" s="250">
        <v>1939857</v>
      </c>
      <c r="G4" s="250">
        <v>7398172.333859941</v>
      </c>
      <c r="H4" s="252">
        <v>52.433585362910776</v>
      </c>
      <c r="I4" s="252">
        <v>21.345654799937737</v>
      </c>
      <c r="J4" s="252">
        <v>26.220759837151487</v>
      </c>
    </row>
    <row r="5" spans="2:10" ht="15" customHeight="1">
      <c r="B5" s="250">
        <v>21</v>
      </c>
      <c r="C5" s="251" t="s">
        <v>400</v>
      </c>
      <c r="D5" s="250">
        <v>315680</v>
      </c>
      <c r="E5" s="250">
        <v>110224</v>
      </c>
      <c r="F5" s="250">
        <v>75122</v>
      </c>
      <c r="G5" s="250">
        <v>501026</v>
      </c>
      <c r="H5" s="252">
        <v>63.0067102306068</v>
      </c>
      <c r="I5" s="252">
        <v>21.999656704442483</v>
      </c>
      <c r="J5" s="252">
        <v>14.993633064950721</v>
      </c>
    </row>
    <row r="6" spans="2:10" ht="15" customHeight="1">
      <c r="B6" s="250">
        <v>22</v>
      </c>
      <c r="C6" s="251" t="s">
        <v>401</v>
      </c>
      <c r="D6" s="250">
        <v>473409</v>
      </c>
      <c r="E6" s="250">
        <v>352836.9742427361</v>
      </c>
      <c r="F6" s="250">
        <v>105424</v>
      </c>
      <c r="G6" s="250">
        <v>931669.9742427361</v>
      </c>
      <c r="H6" s="252">
        <v>50.81295019567289</v>
      </c>
      <c r="I6" s="252">
        <v>37.87145491401319</v>
      </c>
      <c r="J6" s="252">
        <v>11.315594890313914</v>
      </c>
    </row>
    <row r="7" spans="2:10" ht="15" customHeight="1">
      <c r="B7" s="250">
        <v>23</v>
      </c>
      <c r="C7" s="251" t="s">
        <v>402</v>
      </c>
      <c r="D7" s="250">
        <v>365302</v>
      </c>
      <c r="E7" s="250">
        <v>259457</v>
      </c>
      <c r="F7" s="250">
        <v>241751</v>
      </c>
      <c r="G7" s="250">
        <v>866510</v>
      </c>
      <c r="H7" s="252">
        <v>42.15785161163749</v>
      </c>
      <c r="I7" s="252">
        <v>29.9427588833366</v>
      </c>
      <c r="J7" s="252">
        <v>27.89938950502591</v>
      </c>
    </row>
    <row r="8" spans="2:10" ht="15" customHeight="1">
      <c r="B8" s="250">
        <v>24</v>
      </c>
      <c r="C8" s="251" t="s">
        <v>403</v>
      </c>
      <c r="D8" s="250">
        <v>614892.9576822944</v>
      </c>
      <c r="E8" s="250">
        <v>286561</v>
      </c>
      <c r="F8" s="250">
        <v>385733</v>
      </c>
      <c r="G8" s="250">
        <v>1287186.9576822943</v>
      </c>
      <c r="H8" s="252">
        <v>47.7702911773958</v>
      </c>
      <c r="I8" s="252">
        <v>22.262577964274982</v>
      </c>
      <c r="J8" s="252">
        <v>29.967130858329227</v>
      </c>
    </row>
    <row r="9" spans="2:10" ht="15" customHeight="1">
      <c r="B9" s="250">
        <v>25</v>
      </c>
      <c r="C9" s="251" t="s">
        <v>404</v>
      </c>
      <c r="D9" s="250">
        <v>291771</v>
      </c>
      <c r="E9" s="250">
        <v>148553</v>
      </c>
      <c r="F9" s="250">
        <v>335457.0552210924</v>
      </c>
      <c r="G9" s="250">
        <v>775781.0552210924</v>
      </c>
      <c r="H9" s="252">
        <v>37.60996714683207</v>
      </c>
      <c r="I9" s="252">
        <v>19.148830588246756</v>
      </c>
      <c r="J9" s="252">
        <v>43.24120226492118</v>
      </c>
    </row>
    <row r="10" spans="2:10" ht="15" customHeight="1">
      <c r="B10" s="250">
        <v>26</v>
      </c>
      <c r="C10" s="251" t="s">
        <v>405</v>
      </c>
      <c r="D10" s="250">
        <v>401774</v>
      </c>
      <c r="E10" s="250">
        <v>175667.96393186602</v>
      </c>
      <c r="F10" s="250">
        <v>306586</v>
      </c>
      <c r="G10" s="250">
        <v>884027.963931866</v>
      </c>
      <c r="H10" s="252">
        <v>45.448109832752486</v>
      </c>
      <c r="I10" s="252">
        <v>19.87131302391755</v>
      </c>
      <c r="J10" s="252">
        <v>34.68057714332996</v>
      </c>
    </row>
    <row r="11" spans="2:10" ht="15" customHeight="1">
      <c r="B11" s="250">
        <v>31</v>
      </c>
      <c r="C11" s="251" t="s">
        <v>406</v>
      </c>
      <c r="D11" s="250">
        <v>930761</v>
      </c>
      <c r="E11" s="250">
        <v>916034.9366142807</v>
      </c>
      <c r="F11" s="250">
        <v>387640</v>
      </c>
      <c r="G11" s="250">
        <v>2234435.9366142806</v>
      </c>
      <c r="H11" s="252">
        <v>41.6553003265035</v>
      </c>
      <c r="I11" s="252">
        <v>40.99624972924033</v>
      </c>
      <c r="J11" s="252">
        <v>17.34844994425617</v>
      </c>
    </row>
    <row r="12" spans="2:10" ht="15" customHeight="1">
      <c r="B12" s="250">
        <v>41</v>
      </c>
      <c r="C12" s="251" t="s">
        <v>407</v>
      </c>
      <c r="D12" s="250">
        <v>520480.83584363176</v>
      </c>
      <c r="E12" s="250">
        <v>605797.6496549037</v>
      </c>
      <c r="F12" s="250">
        <v>114401</v>
      </c>
      <c r="G12" s="250">
        <v>1240679.4854985354</v>
      </c>
      <c r="H12" s="252">
        <v>41.95127282486579</v>
      </c>
      <c r="I12" s="252">
        <v>48.82789283901791</v>
      </c>
      <c r="J12" s="252">
        <v>9.2208343361163</v>
      </c>
    </row>
    <row r="13" spans="2:10" ht="15" customHeight="1">
      <c r="B13" s="250">
        <v>42</v>
      </c>
      <c r="C13" s="251" t="s">
        <v>408</v>
      </c>
      <c r="D13" s="250">
        <v>299735.0242654691</v>
      </c>
      <c r="E13" s="250">
        <v>681223.4041623675</v>
      </c>
      <c r="F13" s="250">
        <v>53751</v>
      </c>
      <c r="G13" s="250">
        <v>1034709.4284278366</v>
      </c>
      <c r="H13" s="252">
        <v>28.968038371979855</v>
      </c>
      <c r="I13" s="252">
        <v>65.83716988038229</v>
      </c>
      <c r="J13" s="252">
        <v>5.194791747637847</v>
      </c>
    </row>
    <row r="14" spans="2:10" ht="15" customHeight="1">
      <c r="B14" s="250">
        <v>43</v>
      </c>
      <c r="C14" s="251" t="s">
        <v>409</v>
      </c>
      <c r="D14" s="250">
        <v>300271</v>
      </c>
      <c r="E14" s="250">
        <v>149028.23925213882</v>
      </c>
      <c r="F14" s="250">
        <v>100117</v>
      </c>
      <c r="G14" s="250">
        <v>549416.2392521389</v>
      </c>
      <c r="H14" s="252">
        <v>54.65273476603577</v>
      </c>
      <c r="I14" s="252">
        <v>27.124833342202425</v>
      </c>
      <c r="J14" s="252">
        <v>18.222431891761786</v>
      </c>
    </row>
    <row r="15" spans="2:10" ht="15" customHeight="1">
      <c r="B15" s="250">
        <v>52</v>
      </c>
      <c r="C15" s="251" t="s">
        <v>410</v>
      </c>
      <c r="D15" s="250">
        <v>877441</v>
      </c>
      <c r="E15" s="250">
        <v>677401</v>
      </c>
      <c r="F15" s="250">
        <v>143677</v>
      </c>
      <c r="G15" s="250">
        <v>1698519</v>
      </c>
      <c r="H15" s="252">
        <v>51.659180733332974</v>
      </c>
      <c r="I15" s="252">
        <v>39.88186178665061</v>
      </c>
      <c r="J15" s="252">
        <v>8.458957480016414</v>
      </c>
    </row>
    <row r="16" spans="2:10" ht="15" customHeight="1">
      <c r="B16" s="250">
        <v>53</v>
      </c>
      <c r="C16" s="251" t="s">
        <v>411</v>
      </c>
      <c r="D16" s="250">
        <v>802909.308600888</v>
      </c>
      <c r="E16" s="250">
        <v>788005.4207880249</v>
      </c>
      <c r="F16" s="250">
        <v>201518</v>
      </c>
      <c r="G16" s="250">
        <v>1792432.729388913</v>
      </c>
      <c r="H16" s="252">
        <v>44.7943900731282</v>
      </c>
      <c r="I16" s="252">
        <v>43.962900691769704</v>
      </c>
      <c r="J16" s="252">
        <v>11.242709235102105</v>
      </c>
    </row>
    <row r="17" spans="2:10" ht="15" customHeight="1">
      <c r="B17" s="250">
        <v>54</v>
      </c>
      <c r="C17" s="251" t="s">
        <v>412</v>
      </c>
      <c r="D17" s="250">
        <v>447369.6117191769</v>
      </c>
      <c r="E17" s="250">
        <v>183799.68013968694</v>
      </c>
      <c r="F17" s="250">
        <v>212255</v>
      </c>
      <c r="G17" s="250">
        <v>843424.2918588638</v>
      </c>
      <c r="H17" s="252">
        <v>53.04205914358919</v>
      </c>
      <c r="I17" s="252">
        <v>21.79207806958013</v>
      </c>
      <c r="J17" s="252">
        <v>25.165862786830683</v>
      </c>
    </row>
    <row r="18" spans="2:10" ht="15" customHeight="1">
      <c r="B18" s="250">
        <v>72</v>
      </c>
      <c r="C18" s="251" t="s">
        <v>413</v>
      </c>
      <c r="D18" s="250">
        <v>603995.0864652735</v>
      </c>
      <c r="E18" s="250">
        <v>508089.33353222505</v>
      </c>
      <c r="F18" s="250">
        <v>830013.8071359907</v>
      </c>
      <c r="G18" s="250">
        <v>1942098.2271334892</v>
      </c>
      <c r="H18" s="252">
        <v>31.10013067447995</v>
      </c>
      <c r="I18" s="252">
        <v>26.161876182862187</v>
      </c>
      <c r="J18" s="252">
        <v>42.73799314265787</v>
      </c>
    </row>
    <row r="19" spans="2:10" ht="15" customHeight="1">
      <c r="B19" s="250">
        <v>73</v>
      </c>
      <c r="C19" s="251" t="s">
        <v>414</v>
      </c>
      <c r="D19" s="250">
        <v>641176</v>
      </c>
      <c r="E19" s="250">
        <v>319935.24100496294</v>
      </c>
      <c r="F19" s="250">
        <v>712148.3407098127</v>
      </c>
      <c r="G19" s="250">
        <v>1673259.5817147756</v>
      </c>
      <c r="H19" s="252">
        <v>38.318979733133546</v>
      </c>
      <c r="I19" s="252">
        <v>19.12047864546454</v>
      </c>
      <c r="J19" s="252">
        <v>42.56054162140192</v>
      </c>
    </row>
    <row r="20" spans="2:10" ht="15" customHeight="1">
      <c r="B20" s="250">
        <v>74</v>
      </c>
      <c r="C20" s="251" t="s">
        <v>415</v>
      </c>
      <c r="D20" s="250">
        <v>306594.999104729</v>
      </c>
      <c r="E20" s="250">
        <v>102489</v>
      </c>
      <c r="F20" s="250">
        <v>27252</v>
      </c>
      <c r="G20" s="250">
        <v>436335.999104729</v>
      </c>
      <c r="H20" s="252">
        <v>70.2658042732661</v>
      </c>
      <c r="I20" s="252">
        <v>23.488550156367154</v>
      </c>
      <c r="J20" s="252">
        <v>6.245645570366748</v>
      </c>
    </row>
    <row r="21" spans="2:10" ht="15" customHeight="1">
      <c r="B21" s="250">
        <v>82</v>
      </c>
      <c r="C21" s="251" t="s">
        <v>416</v>
      </c>
      <c r="D21" s="250">
        <v>1456731.7823365282</v>
      </c>
      <c r="E21" s="250">
        <v>1254003.5358108592</v>
      </c>
      <c r="F21" s="250">
        <v>717032</v>
      </c>
      <c r="G21" s="250">
        <v>3427767.3181473874</v>
      </c>
      <c r="H21" s="252">
        <v>42.49797746259659</v>
      </c>
      <c r="I21" s="252">
        <v>36.58368317977351</v>
      </c>
      <c r="J21" s="252">
        <v>20.918339357629907</v>
      </c>
    </row>
    <row r="22" spans="2:10" ht="15" customHeight="1">
      <c r="B22" s="250">
        <v>83</v>
      </c>
      <c r="C22" s="251" t="s">
        <v>417</v>
      </c>
      <c r="D22" s="250">
        <v>347453</v>
      </c>
      <c r="E22" s="250">
        <v>294357</v>
      </c>
      <c r="F22" s="250">
        <v>86095</v>
      </c>
      <c r="G22" s="250">
        <v>727905</v>
      </c>
      <c r="H22" s="252">
        <v>47.73328937155261</v>
      </c>
      <c r="I22" s="252">
        <v>40.438930904444945</v>
      </c>
      <c r="J22" s="252">
        <v>11.827779724002445</v>
      </c>
    </row>
    <row r="23" spans="2:10" ht="15" customHeight="1">
      <c r="B23" s="250">
        <v>91</v>
      </c>
      <c r="C23" s="251" t="s">
        <v>418</v>
      </c>
      <c r="D23" s="250">
        <v>389715.4301568892</v>
      </c>
      <c r="E23" s="250">
        <v>529212.9581113646</v>
      </c>
      <c r="F23" s="250">
        <v>955429.5498082216</v>
      </c>
      <c r="G23" s="250">
        <v>1874357.9380764754</v>
      </c>
      <c r="H23" s="252">
        <v>20.791942789584112</v>
      </c>
      <c r="I23" s="252">
        <v>28.234359476422068</v>
      </c>
      <c r="J23" s="252">
        <v>50.973697733993816</v>
      </c>
    </row>
    <row r="24" spans="2:10" ht="15" customHeight="1">
      <c r="B24" s="250">
        <v>93</v>
      </c>
      <c r="C24" s="251" t="s">
        <v>419</v>
      </c>
      <c r="D24" s="250">
        <v>645775.3085631852</v>
      </c>
      <c r="E24" s="250">
        <v>860069</v>
      </c>
      <c r="F24" s="250">
        <v>2366536.425549626</v>
      </c>
      <c r="G24" s="250">
        <v>3872380.7341128113</v>
      </c>
      <c r="H24" s="252">
        <v>16.67644152018375</v>
      </c>
      <c r="I24" s="252">
        <v>22.210341881505297</v>
      </c>
      <c r="J24" s="252">
        <v>61.11321659831095</v>
      </c>
    </row>
    <row r="25" spans="2:10" ht="15" customHeight="1">
      <c r="B25" s="250">
        <v>94</v>
      </c>
      <c r="C25" s="251" t="s">
        <v>420</v>
      </c>
      <c r="D25" s="250">
        <v>32548.666516550333</v>
      </c>
      <c r="E25" s="250">
        <v>0</v>
      </c>
      <c r="F25" s="250">
        <v>134522</v>
      </c>
      <c r="G25" s="250">
        <v>167070.66651655032</v>
      </c>
      <c r="H25" s="252">
        <v>19.481975618578144</v>
      </c>
      <c r="I25" s="252">
        <v>0</v>
      </c>
      <c r="J25" s="252">
        <v>80.51802438142187</v>
      </c>
    </row>
    <row r="26" spans="2:10" ht="15" customHeight="1">
      <c r="B26" s="249" t="s">
        <v>0</v>
      </c>
      <c r="C26" s="253" t="s">
        <v>421</v>
      </c>
      <c r="D26" s="254">
        <v>14944914.017224314</v>
      </c>
      <c r="E26" s="254">
        <v>10781934.665135657</v>
      </c>
      <c r="F26" s="254">
        <v>10432318.178424744</v>
      </c>
      <c r="G26" s="254">
        <v>36159166.86078472</v>
      </c>
      <c r="H26" s="255">
        <v>41.3309136097169</v>
      </c>
      <c r="I26" s="255">
        <v>29.81798421032998</v>
      </c>
      <c r="J26" s="255">
        <v>28.851102179953113</v>
      </c>
    </row>
    <row r="27" spans="2:10" ht="15" customHeight="1">
      <c r="B27" s="209">
        <v>971</v>
      </c>
      <c r="C27" s="226" t="s">
        <v>290</v>
      </c>
      <c r="D27" s="250">
        <v>57845.43164525215</v>
      </c>
      <c r="E27" s="250">
        <v>0</v>
      </c>
      <c r="F27" s="250">
        <v>121820.87707680237</v>
      </c>
      <c r="G27" s="250">
        <v>179666.30872205453</v>
      </c>
      <c r="H27" s="252">
        <v>32.19603722962861</v>
      </c>
      <c r="I27" s="252">
        <v>0</v>
      </c>
      <c r="J27" s="252">
        <v>67.80396277037138</v>
      </c>
    </row>
    <row r="28" spans="2:10" ht="15" customHeight="1">
      <c r="B28" s="209">
        <v>972</v>
      </c>
      <c r="C28" s="226" t="s">
        <v>291</v>
      </c>
      <c r="D28" s="250">
        <v>122125.45062555933</v>
      </c>
      <c r="E28" s="250">
        <v>43313.69482012934</v>
      </c>
      <c r="F28" s="250">
        <v>19692.882177531537</v>
      </c>
      <c r="G28" s="250">
        <v>185132.02762322023</v>
      </c>
      <c r="H28" s="252">
        <v>65.96667912810226</v>
      </c>
      <c r="I28" s="252">
        <v>23.39611107608088</v>
      </c>
      <c r="J28" s="252">
        <v>10.63720979581685</v>
      </c>
    </row>
    <row r="29" spans="2:10" ht="15" customHeight="1">
      <c r="B29" s="209">
        <v>973</v>
      </c>
      <c r="C29" s="226" t="s">
        <v>292</v>
      </c>
      <c r="D29" s="250">
        <v>0</v>
      </c>
      <c r="E29" s="250">
        <v>0</v>
      </c>
      <c r="F29" s="250">
        <v>0</v>
      </c>
      <c r="G29" s="250">
        <v>0</v>
      </c>
      <c r="H29" s="252">
        <v>0</v>
      </c>
      <c r="I29" s="252">
        <v>0</v>
      </c>
      <c r="J29" s="252">
        <v>0</v>
      </c>
    </row>
    <row r="30" spans="2:10" ht="15" customHeight="1">
      <c r="B30" s="209">
        <v>974</v>
      </c>
      <c r="C30" s="226" t="s">
        <v>293</v>
      </c>
      <c r="D30" s="250">
        <v>46890.874606315745</v>
      </c>
      <c r="E30" s="250">
        <v>37412.82541535127</v>
      </c>
      <c r="F30" s="250">
        <v>163423.7039572058</v>
      </c>
      <c r="G30" s="250">
        <v>247727.4039788728</v>
      </c>
      <c r="H30" s="252">
        <v>18.928416417876313</v>
      </c>
      <c r="I30" s="252">
        <v>15.102416936699495</v>
      </c>
      <c r="J30" s="252">
        <v>65.9691666454242</v>
      </c>
    </row>
    <row r="31" spans="2:10" ht="15" customHeight="1">
      <c r="B31" s="249" t="s">
        <v>0</v>
      </c>
      <c r="C31" s="253" t="s">
        <v>422</v>
      </c>
      <c r="D31" s="254">
        <v>226861.75687712722</v>
      </c>
      <c r="E31" s="254">
        <v>80727</v>
      </c>
      <c r="F31" s="254">
        <v>304937.4632115397</v>
      </c>
      <c r="G31" s="254">
        <v>612526.220088667</v>
      </c>
      <c r="H31" s="255">
        <v>37.03706868977585</v>
      </c>
      <c r="I31" s="255">
        <v>13.17935418149353</v>
      </c>
      <c r="J31" s="255">
        <v>49.783577128730606</v>
      </c>
    </row>
    <row r="33" spans="2:5" ht="15" customHeight="1">
      <c r="B33" s="231"/>
      <c r="C33" s="231"/>
      <c r="D33" s="231"/>
      <c r="E33" s="231"/>
    </row>
    <row r="34" spans="2:4" ht="15" customHeight="1">
      <c r="B34" s="246"/>
      <c r="D34" s="235"/>
    </row>
    <row r="35" ht="15" customHeight="1">
      <c r="B35" s="246" t="s">
        <v>294</v>
      </c>
    </row>
  </sheetData>
  <mergeCells count="1">
    <mergeCell ref="B33:E33"/>
  </mergeCells>
  <printOptions/>
  <pageMargins left="0.22" right="0.75" top="0.31" bottom="0.23" header="0.4921259845" footer="0.4921259845"/>
  <pageSetup fitToHeight="1" fitToWidth="1" horizontalDpi="600" verticalDpi="600" orientation="landscape" paperSize="9"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B1:E34"/>
  <sheetViews>
    <sheetView showGridLines="0" workbookViewId="0" topLeftCell="A1">
      <selection activeCell="A1" sqref="A1"/>
    </sheetView>
  </sheetViews>
  <sheetFormatPr defaultColWidth="11.421875" defaultRowHeight="15" customHeight="1"/>
  <cols>
    <col min="1" max="1" width="3.7109375" style="180" customWidth="1"/>
    <col min="2" max="2" width="21.28125" style="180" customWidth="1"/>
    <col min="3" max="3" width="23.28125" style="180" customWidth="1"/>
    <col min="4" max="16384" width="11.421875" style="180" customWidth="1"/>
  </cols>
  <sheetData>
    <row r="1" spans="2:3" ht="15" customHeight="1">
      <c r="B1" s="193" t="s">
        <v>437</v>
      </c>
      <c r="C1" s="247"/>
    </row>
    <row r="2" ht="15" customHeight="1">
      <c r="C2" s="247"/>
    </row>
    <row r="3" spans="2:3" ht="30" customHeight="1">
      <c r="B3" s="254" t="s">
        <v>135</v>
      </c>
      <c r="C3" s="254" t="s">
        <v>423</v>
      </c>
    </row>
    <row r="4" spans="2:3" ht="15" customHeight="1">
      <c r="B4" s="256" t="s">
        <v>424</v>
      </c>
      <c r="C4" s="257">
        <v>534.9410494906549</v>
      </c>
    </row>
    <row r="5" spans="2:3" ht="15" customHeight="1">
      <c r="B5" s="256" t="s">
        <v>400</v>
      </c>
      <c r="C5" s="257">
        <v>297.28382295917424</v>
      </c>
    </row>
    <row r="6" spans="2:3" ht="15" customHeight="1">
      <c r="B6" s="256" t="s">
        <v>401</v>
      </c>
      <c r="C6" s="257">
        <v>471.816470320204</v>
      </c>
    </row>
    <row r="7" spans="2:3" ht="15" customHeight="1">
      <c r="B7" s="256" t="s">
        <v>402</v>
      </c>
      <c r="C7" s="257">
        <v>416.4985976004428</v>
      </c>
    </row>
    <row r="8" spans="2:3" ht="15" customHeight="1">
      <c r="B8" s="256" t="s">
        <v>403</v>
      </c>
      <c r="C8" s="257">
        <v>403.4694674531889</v>
      </c>
    </row>
    <row r="9" spans="2:3" ht="15" customHeight="1">
      <c r="B9" s="256" t="s">
        <v>404</v>
      </c>
      <c r="C9" s="257">
        <v>418.56684401655264</v>
      </c>
    </row>
    <row r="10" spans="2:3" ht="15" customHeight="1">
      <c r="B10" s="256" t="s">
        <v>405</v>
      </c>
      <c r="C10" s="257">
        <v>414.49733365607096</v>
      </c>
    </row>
    <row r="11" spans="2:3" ht="15" customHeight="1">
      <c r="B11" s="256" t="s">
        <v>406</v>
      </c>
      <c r="C11" s="257">
        <v>446.8451408730491</v>
      </c>
    </row>
    <row r="12" spans="2:3" ht="15" customHeight="1">
      <c r="B12" s="256" t="s">
        <v>407</v>
      </c>
      <c r="C12" s="257">
        <v>438.3121093446067</v>
      </c>
    </row>
    <row r="13" spans="2:3" ht="15" customHeight="1">
      <c r="B13" s="256" t="s">
        <v>408</v>
      </c>
      <c r="C13" s="257">
        <v>484.1394157134299</v>
      </c>
    </row>
    <row r="14" spans="2:3" ht="15" customHeight="1">
      <c r="B14" s="256" t="s">
        <v>409</v>
      </c>
      <c r="C14" s="257">
        <v>411.2504517613377</v>
      </c>
    </row>
    <row r="15" spans="2:3" ht="15" customHeight="1">
      <c r="B15" s="256" t="s">
        <v>410</v>
      </c>
      <c r="C15" s="257">
        <v>422.14862033329433</v>
      </c>
    </row>
    <row r="16" spans="2:3" ht="15" customHeight="1">
      <c r="B16" s="256" t="s">
        <v>411</v>
      </c>
      <c r="C16" s="257">
        <v>437.26673270695125</v>
      </c>
    </row>
    <row r="17" spans="2:3" ht="15" customHeight="1">
      <c r="B17" s="256" t="s">
        <v>412</v>
      </c>
      <c r="C17" s="257">
        <v>347.4071747675305</v>
      </c>
    </row>
    <row r="18" spans="2:3" ht="15" customHeight="1">
      <c r="B18" s="256" t="s">
        <v>413</v>
      </c>
      <c r="C18" s="257">
        <v>459.049920686463</v>
      </c>
    </row>
    <row r="19" spans="2:3" ht="15" customHeight="1">
      <c r="B19" s="256" t="s">
        <v>414</v>
      </c>
      <c r="C19" s="257">
        <v>473.92456107189133</v>
      </c>
    </row>
    <row r="20" spans="2:3" ht="15" customHeight="1">
      <c r="B20" s="256" t="s">
        <v>415</v>
      </c>
      <c r="C20" s="257">
        <v>375.82529202640933</v>
      </c>
    </row>
    <row r="21" spans="2:3" ht="15" customHeight="1">
      <c r="B21" s="256" t="s">
        <v>416</v>
      </c>
      <c r="C21" s="257">
        <v>484.0181045446848</v>
      </c>
    </row>
    <row r="22" spans="2:3" ht="15" customHeight="1">
      <c r="B22" s="256" t="s">
        <v>417</v>
      </c>
      <c r="C22" s="257">
        <v>428.2612556772255</v>
      </c>
    </row>
    <row r="23" spans="2:3" ht="15" customHeight="1">
      <c r="B23" s="256" t="s">
        <v>418</v>
      </c>
      <c r="C23" s="257">
        <v>534.5552484673865</v>
      </c>
    </row>
    <row r="24" spans="2:3" ht="15" customHeight="1">
      <c r="B24" s="251" t="s">
        <v>419</v>
      </c>
      <c r="C24" s="257">
        <v>601.7895154030084</v>
      </c>
    </row>
    <row r="25" spans="2:3" ht="15" customHeight="1">
      <c r="B25" s="256" t="s">
        <v>420</v>
      </c>
      <c r="C25" s="257">
        <v>452.040224327983</v>
      </c>
    </row>
    <row r="26" spans="2:3" ht="15" customHeight="1">
      <c r="B26" s="256" t="s">
        <v>290</v>
      </c>
      <c r="C26" s="257">
        <v>348.3921245043434</v>
      </c>
    </row>
    <row r="27" spans="2:3" ht="15" customHeight="1">
      <c r="B27" s="256" t="s">
        <v>291</v>
      </c>
      <c r="C27" s="257">
        <v>323.5127834662982</v>
      </c>
    </row>
    <row r="28" spans="2:3" ht="15" customHeight="1">
      <c r="B28" s="256" t="s">
        <v>292</v>
      </c>
      <c r="C28" s="257">
        <v>347.71258612573286</v>
      </c>
    </row>
    <row r="29" spans="2:3" ht="15" customHeight="1">
      <c r="B29" s="256" t="s">
        <v>293</v>
      </c>
      <c r="C29" s="257">
        <v>387.6698965437705</v>
      </c>
    </row>
    <row r="30" spans="2:3" ht="15" customHeight="1">
      <c r="B30" s="239"/>
      <c r="C30" s="240"/>
    </row>
    <row r="31" ht="15" customHeight="1">
      <c r="C31" s="247"/>
    </row>
    <row r="32" spans="2:5" ht="15" customHeight="1">
      <c r="B32" s="231"/>
      <c r="C32" s="231"/>
      <c r="D32" s="231"/>
      <c r="E32" s="231"/>
    </row>
    <row r="33" spans="2:4" ht="15" customHeight="1">
      <c r="B33" s="246"/>
      <c r="D33" s="235"/>
    </row>
    <row r="34" ht="15" customHeight="1">
      <c r="B34" s="246" t="s">
        <v>294</v>
      </c>
    </row>
  </sheetData>
  <mergeCells count="1">
    <mergeCell ref="B32:E32"/>
  </mergeCells>
  <printOptions/>
  <pageMargins left="0.2" right="0.75" top="0.33" bottom="0.29" header="0.4921259845" footer="0.4921259845"/>
  <pageSetup fitToHeight="1" fitToWidth="1" horizontalDpi="600" verticalDpi="600" orientation="landscape" paperSize="9" r:id="rId2"/>
  <drawing r:id="rId1"/>
</worksheet>
</file>

<file path=xl/worksheets/sheet27.xml><?xml version="1.0" encoding="utf-8"?>
<worksheet xmlns="http://schemas.openxmlformats.org/spreadsheetml/2006/main" xmlns:r="http://schemas.openxmlformats.org/officeDocument/2006/relationships">
  <dimension ref="B1:I38"/>
  <sheetViews>
    <sheetView showGridLines="0" workbookViewId="0" topLeftCell="A1">
      <selection activeCell="A1" sqref="A1"/>
    </sheetView>
  </sheetViews>
  <sheetFormatPr defaultColWidth="11.421875" defaultRowHeight="15" customHeight="1"/>
  <cols>
    <col min="1" max="1" width="3.7109375" style="138" customWidth="1"/>
    <col min="2" max="2" width="73.7109375" style="138" customWidth="1"/>
    <col min="3" max="3" width="15.8515625" style="138" customWidth="1"/>
    <col min="4" max="4" width="14.00390625" style="138" customWidth="1"/>
    <col min="5" max="16384" width="11.421875" style="138" customWidth="1"/>
  </cols>
  <sheetData>
    <row r="1" ht="15" customHeight="1">
      <c r="B1" s="137" t="s">
        <v>494</v>
      </c>
    </row>
    <row r="2" spans="6:7" ht="15" customHeight="1">
      <c r="F2" s="164"/>
      <c r="G2" s="164"/>
    </row>
    <row r="3" spans="2:4" ht="15" customHeight="1">
      <c r="B3" s="268" t="s">
        <v>438</v>
      </c>
      <c r="C3" s="268" t="s">
        <v>330</v>
      </c>
      <c r="D3" s="268" t="s">
        <v>439</v>
      </c>
    </row>
    <row r="4" spans="2:5" ht="15" customHeight="1">
      <c r="B4" s="269" t="s">
        <v>440</v>
      </c>
      <c r="C4" s="155">
        <v>199755.9</v>
      </c>
      <c r="D4" s="270">
        <f aca="true" t="shared" si="0" ref="D4:D23">C4/C$24*100</f>
        <v>18.2046334294783</v>
      </c>
      <c r="E4" s="261"/>
    </row>
    <row r="5" spans="2:9" ht="15" customHeight="1">
      <c r="B5" s="271" t="s">
        <v>441</v>
      </c>
      <c r="C5" s="272">
        <v>170644</v>
      </c>
      <c r="D5" s="273">
        <f t="shared" si="0"/>
        <v>15.55153798681238</v>
      </c>
      <c r="E5" s="261"/>
      <c r="I5" s="262"/>
    </row>
    <row r="6" spans="2:9" ht="15" customHeight="1">
      <c r="B6" s="269" t="s">
        <v>442</v>
      </c>
      <c r="C6" s="155">
        <v>182356.4</v>
      </c>
      <c r="D6" s="270">
        <f t="shared" si="0"/>
        <v>16.618940494470085</v>
      </c>
      <c r="E6" s="261"/>
      <c r="I6" s="262"/>
    </row>
    <row r="7" spans="2:9" ht="15" customHeight="1">
      <c r="B7" s="274" t="s">
        <v>443</v>
      </c>
      <c r="C7" s="155">
        <v>140670.5</v>
      </c>
      <c r="D7" s="270">
        <f t="shared" si="0"/>
        <v>12.819921147968232</v>
      </c>
      <c r="E7" s="261"/>
      <c r="I7" s="262"/>
    </row>
    <row r="8" spans="2:9" ht="15" customHeight="1">
      <c r="B8" s="269" t="s">
        <v>444</v>
      </c>
      <c r="C8" s="155">
        <v>103583.1</v>
      </c>
      <c r="D8" s="270">
        <f t="shared" si="0"/>
        <v>9.439983324592635</v>
      </c>
      <c r="E8" s="261"/>
      <c r="I8" s="262"/>
    </row>
    <row r="9" spans="2:9" ht="15" customHeight="1">
      <c r="B9" s="274" t="s">
        <v>445</v>
      </c>
      <c r="C9" s="155">
        <v>99990.75</v>
      </c>
      <c r="D9" s="270">
        <f t="shared" si="0"/>
        <v>9.112596674684491</v>
      </c>
      <c r="E9" s="261"/>
      <c r="I9" s="262"/>
    </row>
    <row r="10" spans="2:9" ht="15" customHeight="1">
      <c r="B10" s="275" t="s">
        <v>446</v>
      </c>
      <c r="C10" s="272">
        <v>27864</v>
      </c>
      <c r="D10" s="273">
        <f t="shared" si="0"/>
        <v>2.539368829050774</v>
      </c>
      <c r="E10" s="261"/>
      <c r="I10" s="262"/>
    </row>
    <row r="11" spans="2:9" ht="15" customHeight="1">
      <c r="B11" s="275" t="s">
        <v>447</v>
      </c>
      <c r="C11" s="272">
        <v>32572</v>
      </c>
      <c r="D11" s="273">
        <f t="shared" si="0"/>
        <v>2.968429568613329</v>
      </c>
      <c r="E11" s="261"/>
      <c r="I11" s="262"/>
    </row>
    <row r="12" spans="2:9" ht="15" customHeight="1">
      <c r="B12" s="274" t="s">
        <v>448</v>
      </c>
      <c r="C12" s="155">
        <v>100115.6</v>
      </c>
      <c r="D12" s="270">
        <f t="shared" si="0"/>
        <v>9.123974804109807</v>
      </c>
      <c r="E12" s="261"/>
      <c r="I12" s="262"/>
    </row>
    <row r="13" spans="2:9" ht="15" customHeight="1">
      <c r="B13" s="275" t="s">
        <v>449</v>
      </c>
      <c r="C13" s="272">
        <v>71041</v>
      </c>
      <c r="D13" s="273">
        <f t="shared" si="0"/>
        <v>6.4742786744399945</v>
      </c>
      <c r="E13" s="261"/>
      <c r="I13" s="262"/>
    </row>
    <row r="14" spans="2:5" ht="15" customHeight="1">
      <c r="B14" s="274" t="s">
        <v>450</v>
      </c>
      <c r="C14" s="155">
        <v>85901.26</v>
      </c>
      <c r="D14" s="270">
        <f t="shared" si="0"/>
        <v>7.828559504026201</v>
      </c>
      <c r="E14" s="261"/>
    </row>
    <row r="15" spans="2:5" ht="15" customHeight="1">
      <c r="B15" s="275" t="s">
        <v>451</v>
      </c>
      <c r="C15" s="272">
        <v>27794</v>
      </c>
      <c r="D15" s="273">
        <f t="shared" si="0"/>
        <v>2.532989421283276</v>
      </c>
      <c r="E15" s="261"/>
    </row>
    <row r="16" spans="2:5" ht="15" customHeight="1">
      <c r="B16" s="275" t="s">
        <v>452</v>
      </c>
      <c r="C16" s="272">
        <v>14585</v>
      </c>
      <c r="D16" s="273">
        <f t="shared" si="0"/>
        <v>1.329195175556472</v>
      </c>
      <c r="E16" s="261"/>
    </row>
    <row r="17" spans="2:5" ht="15" customHeight="1">
      <c r="B17" s="271" t="s">
        <v>453</v>
      </c>
      <c r="C17" s="272">
        <v>16962</v>
      </c>
      <c r="D17" s="273">
        <f t="shared" si="0"/>
        <v>1.5458216364613557</v>
      </c>
      <c r="E17" s="261"/>
    </row>
    <row r="18" spans="2:5" ht="15" customHeight="1">
      <c r="B18" s="274" t="s">
        <v>454</v>
      </c>
      <c r="C18" s="155">
        <v>72249.9</v>
      </c>
      <c r="D18" s="270">
        <f t="shared" si="0"/>
        <v>6.584451046584679</v>
      </c>
      <c r="E18" s="261"/>
    </row>
    <row r="19" spans="2:5" ht="15" customHeight="1">
      <c r="B19" s="276" t="s">
        <v>455</v>
      </c>
      <c r="C19" s="272">
        <v>8045</v>
      </c>
      <c r="D19" s="273">
        <f t="shared" si="0"/>
        <v>0.7331762212788355</v>
      </c>
      <c r="E19" s="261"/>
    </row>
    <row r="20" spans="2:5" ht="15" customHeight="1">
      <c r="B20" s="274" t="s">
        <v>456</v>
      </c>
      <c r="C20" s="155">
        <v>50632.41</v>
      </c>
      <c r="D20" s="270">
        <f t="shared" si="0"/>
        <v>4.614354137730357</v>
      </c>
      <c r="E20" s="261"/>
    </row>
    <row r="21" spans="2:5" ht="15" customHeight="1">
      <c r="B21" s="274" t="s">
        <v>457</v>
      </c>
      <c r="C21" s="155">
        <v>15359.9</v>
      </c>
      <c r="D21" s="270">
        <f t="shared" si="0"/>
        <v>1.3998152195426707</v>
      </c>
      <c r="E21" s="261"/>
    </row>
    <row r="22" spans="2:5" ht="15" customHeight="1">
      <c r="B22" s="274" t="s">
        <v>458</v>
      </c>
      <c r="C22" s="155">
        <v>45469.18</v>
      </c>
      <c r="D22" s="270">
        <f t="shared" si="0"/>
        <v>4.143806286767831</v>
      </c>
      <c r="E22" s="261"/>
    </row>
    <row r="23" spans="2:5" ht="15" customHeight="1">
      <c r="B23" s="274" t="s">
        <v>459</v>
      </c>
      <c r="C23" s="155">
        <v>1195.64</v>
      </c>
      <c r="D23" s="270">
        <f t="shared" si="0"/>
        <v>0.10896393004472679</v>
      </c>
      <c r="E23" s="261"/>
    </row>
    <row r="24" spans="2:4" ht="15" customHeight="1">
      <c r="B24" s="277" t="s">
        <v>0</v>
      </c>
      <c r="C24" s="278">
        <f>SUM(C4,C6,C7,C8,C9,C12,C14,C18,C20,C21,C22,C23)</f>
        <v>1097280.5399999998</v>
      </c>
      <c r="D24" s="279">
        <v>100</v>
      </c>
    </row>
    <row r="25" spans="2:4" ht="15" customHeight="1">
      <c r="B25" s="263"/>
      <c r="C25" s="264"/>
      <c r="D25" s="265"/>
    </row>
    <row r="26" spans="2:4" ht="15" customHeight="1">
      <c r="B26" s="143"/>
      <c r="C26" s="264"/>
      <c r="D26" s="265"/>
    </row>
    <row r="27" spans="2:4" ht="15" customHeight="1">
      <c r="B27" s="266"/>
      <c r="C27" s="267"/>
      <c r="D27" s="151"/>
    </row>
    <row r="28" spans="2:4" ht="15" customHeight="1">
      <c r="B28" s="266"/>
      <c r="C28" s="267"/>
      <c r="D28" s="151"/>
    </row>
    <row r="29" ht="15" customHeight="1">
      <c r="B29" s="143"/>
    </row>
    <row r="31" ht="15" customHeight="1">
      <c r="B31" s="145"/>
    </row>
    <row r="32" ht="15" customHeight="1">
      <c r="B32" s="145"/>
    </row>
    <row r="33" ht="15" customHeight="1">
      <c r="B33" s="145"/>
    </row>
    <row r="34" ht="15" customHeight="1">
      <c r="B34" s="145"/>
    </row>
    <row r="35" ht="15" customHeight="1">
      <c r="B35" s="145"/>
    </row>
    <row r="36" ht="15" customHeight="1">
      <c r="B36" s="145"/>
    </row>
    <row r="37" ht="15" customHeight="1">
      <c r="B37" s="145"/>
    </row>
    <row r="38" ht="15" customHeight="1">
      <c r="B38" s="145"/>
    </row>
  </sheetData>
  <mergeCells count="1">
    <mergeCell ref="F2:G2"/>
  </mergeCells>
  <printOptions/>
  <pageMargins left="0.2" right="0.75" top="0.35" bottom="1" header="0.4921259845" footer="0.4921259845"/>
  <pageSetup horizontalDpi="600" verticalDpi="600" orientation="landscape" paperSize="9"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B1:D19"/>
  <sheetViews>
    <sheetView showGridLines="0" workbookViewId="0" topLeftCell="A1">
      <selection activeCell="A1" sqref="A1"/>
    </sheetView>
  </sheetViews>
  <sheetFormatPr defaultColWidth="11.421875" defaultRowHeight="15" customHeight="1"/>
  <cols>
    <col min="1" max="1" width="3.7109375" style="138" customWidth="1"/>
    <col min="2" max="2" width="60.7109375" style="138" customWidth="1"/>
    <col min="3" max="3" width="11.421875" style="138" customWidth="1"/>
    <col min="4" max="4" width="13.421875" style="138" customWidth="1"/>
    <col min="5" max="16384" width="11.421875" style="138" customWidth="1"/>
  </cols>
  <sheetData>
    <row r="1" ht="15" customHeight="1">
      <c r="B1" s="137" t="s">
        <v>495</v>
      </c>
    </row>
    <row r="2" ht="15" customHeight="1">
      <c r="B2" s="137"/>
    </row>
    <row r="3" spans="2:4" ht="15" customHeight="1">
      <c r="B3" s="153" t="s">
        <v>460</v>
      </c>
      <c r="C3" s="153" t="s">
        <v>461</v>
      </c>
      <c r="D3" s="153" t="s">
        <v>462</v>
      </c>
    </row>
    <row r="4" spans="2:4" ht="15" customHeight="1">
      <c r="B4" s="280" t="s">
        <v>463</v>
      </c>
      <c r="C4" s="281">
        <v>72031.37</v>
      </c>
      <c r="D4" s="281">
        <v>135256.7</v>
      </c>
    </row>
    <row r="5" spans="2:4" ht="15" customHeight="1">
      <c r="B5" s="280" t="s">
        <v>464</v>
      </c>
      <c r="C5" s="281">
        <v>94112.69</v>
      </c>
      <c r="D5" s="281">
        <v>82821.99</v>
      </c>
    </row>
    <row r="6" spans="2:4" ht="15" customHeight="1">
      <c r="B6" s="280" t="s">
        <v>465</v>
      </c>
      <c r="C6" s="281">
        <v>81304.24</v>
      </c>
      <c r="D6" s="281">
        <v>89038.03</v>
      </c>
    </row>
    <row r="7" spans="2:4" ht="15" customHeight="1">
      <c r="B7" s="280" t="s">
        <v>466</v>
      </c>
      <c r="C7" s="281">
        <v>44537.66</v>
      </c>
      <c r="D7" s="281">
        <v>102915.5</v>
      </c>
    </row>
    <row r="8" spans="2:4" ht="15" customHeight="1">
      <c r="B8" s="280" t="s">
        <v>467</v>
      </c>
      <c r="C8" s="281">
        <v>39824.67</v>
      </c>
      <c r="D8" s="281">
        <v>56124.71</v>
      </c>
    </row>
    <row r="9" spans="2:4" ht="15" customHeight="1">
      <c r="B9" s="280" t="s">
        <v>468</v>
      </c>
      <c r="C9" s="281">
        <v>46244.84</v>
      </c>
      <c r="D9" s="281">
        <v>48356.4</v>
      </c>
    </row>
    <row r="10" spans="2:4" ht="15" customHeight="1">
      <c r="B10" s="280" t="s">
        <v>469</v>
      </c>
      <c r="C10" s="281">
        <v>18362.25</v>
      </c>
      <c r="D10" s="281">
        <v>32882.32</v>
      </c>
    </row>
    <row r="11" spans="2:4" ht="15" customHeight="1">
      <c r="B11" s="280" t="s">
        <v>470</v>
      </c>
      <c r="C11" s="281">
        <v>15958.12</v>
      </c>
      <c r="D11" s="281">
        <v>24851.95</v>
      </c>
    </row>
    <row r="12" spans="2:4" ht="15" customHeight="1">
      <c r="B12" s="280" t="s">
        <v>471</v>
      </c>
      <c r="C12" s="281">
        <v>13634.38</v>
      </c>
      <c r="D12" s="281">
        <v>21716.66</v>
      </c>
    </row>
    <row r="13" spans="2:4" ht="15" customHeight="1">
      <c r="B13" s="280" t="s">
        <v>472</v>
      </c>
      <c r="C13" s="281">
        <v>15730.99</v>
      </c>
      <c r="D13" s="281">
        <v>16455.73</v>
      </c>
    </row>
    <row r="14" spans="2:4" ht="15" customHeight="1">
      <c r="B14" s="280" t="s">
        <v>473</v>
      </c>
      <c r="C14" s="281">
        <v>11597.44</v>
      </c>
      <c r="D14" s="281">
        <v>19157.67</v>
      </c>
    </row>
    <row r="15" spans="2:4" ht="15" customHeight="1">
      <c r="B15" s="280" t="s">
        <v>474</v>
      </c>
      <c r="C15" s="281">
        <v>8198.971</v>
      </c>
      <c r="D15" s="281">
        <v>3194.376</v>
      </c>
    </row>
    <row r="16" spans="2:4" ht="15" customHeight="1">
      <c r="B16" s="280" t="s">
        <v>475</v>
      </c>
      <c r="C16" s="281">
        <v>1044.8</v>
      </c>
      <c r="D16" s="281">
        <v>1925.039</v>
      </c>
    </row>
    <row r="17" spans="3:4" ht="15" customHeight="1">
      <c r="C17" s="173"/>
      <c r="D17" s="173"/>
    </row>
    <row r="18" ht="15" customHeight="1">
      <c r="B18" s="266"/>
    </row>
    <row r="19" ht="15" customHeight="1">
      <c r="B19" s="266"/>
    </row>
  </sheetData>
  <printOptions/>
  <pageMargins left="0.38" right="0.75" top="0.45" bottom="1" header="0.4921259845" footer="0.4921259845"/>
  <pageSetup fitToHeight="1" fitToWidth="1" horizontalDpi="600" verticalDpi="600" orientation="landscape" paperSize="9"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B1:H13"/>
  <sheetViews>
    <sheetView showGridLines="0" workbookViewId="0" topLeftCell="A1">
      <selection activeCell="A1" sqref="A1"/>
    </sheetView>
  </sheetViews>
  <sheetFormatPr defaultColWidth="11.421875" defaultRowHeight="15" customHeight="1"/>
  <cols>
    <col min="1" max="1" width="3.7109375" style="138" customWidth="1"/>
    <col min="2" max="2" width="26.57421875" style="138" customWidth="1"/>
    <col min="3" max="8" width="11.421875" style="138" customWidth="1"/>
    <col min="9" max="9" width="1.8515625" style="138" customWidth="1"/>
    <col min="10" max="16384" width="11.421875" style="138" customWidth="1"/>
  </cols>
  <sheetData>
    <row r="1" ht="15" customHeight="1">
      <c r="B1" s="137" t="s">
        <v>496</v>
      </c>
    </row>
    <row r="2" ht="15" customHeight="1">
      <c r="B2" s="137"/>
    </row>
    <row r="3" spans="2:8" ht="15" customHeight="1">
      <c r="B3" s="284"/>
      <c r="C3" s="282" t="s">
        <v>476</v>
      </c>
      <c r="D3" s="283"/>
      <c r="E3" s="282" t="s">
        <v>477</v>
      </c>
      <c r="F3" s="283"/>
      <c r="G3" s="282" t="s">
        <v>478</v>
      </c>
      <c r="H3" s="283"/>
    </row>
    <row r="4" spans="2:8" ht="15" customHeight="1">
      <c r="B4" s="285"/>
      <c r="C4" s="153" t="s">
        <v>479</v>
      </c>
      <c r="D4" s="153" t="s">
        <v>480</v>
      </c>
      <c r="E4" s="153" t="s">
        <v>479</v>
      </c>
      <c r="F4" s="153" t="s">
        <v>480</v>
      </c>
      <c r="G4" s="153" t="s">
        <v>479</v>
      </c>
      <c r="H4" s="153" t="s">
        <v>480</v>
      </c>
    </row>
    <row r="5" spans="2:8" ht="15" customHeight="1">
      <c r="B5" s="152" t="s">
        <v>367</v>
      </c>
      <c r="C5" s="94">
        <v>19.03</v>
      </c>
      <c r="D5" s="94">
        <v>23.66</v>
      </c>
      <c r="E5" s="94">
        <v>24.31</v>
      </c>
      <c r="F5" s="94">
        <v>29.98</v>
      </c>
      <c r="G5" s="94">
        <v>52.45</v>
      </c>
      <c r="H5" s="94">
        <v>54</v>
      </c>
    </row>
    <row r="6" spans="2:8" ht="15" customHeight="1">
      <c r="B6" s="152" t="s">
        <v>368</v>
      </c>
      <c r="C6" s="94">
        <v>41.93</v>
      </c>
      <c r="D6" s="94">
        <v>43.36</v>
      </c>
      <c r="E6" s="94">
        <v>30.98</v>
      </c>
      <c r="F6" s="94">
        <v>33.29</v>
      </c>
      <c r="G6" s="94">
        <v>26.41</v>
      </c>
      <c r="H6" s="94">
        <v>25.86</v>
      </c>
    </row>
    <row r="7" spans="2:8" ht="15" customHeight="1">
      <c r="B7" s="152" t="s">
        <v>369</v>
      </c>
      <c r="C7" s="94">
        <v>25.91</v>
      </c>
      <c r="D7" s="94">
        <v>21.12</v>
      </c>
      <c r="E7" s="94">
        <v>23.88</v>
      </c>
      <c r="F7" s="94">
        <v>19.26</v>
      </c>
      <c r="G7" s="94">
        <v>13.44</v>
      </c>
      <c r="H7" s="94">
        <v>12.71</v>
      </c>
    </row>
    <row r="8" spans="2:8" ht="15" customHeight="1">
      <c r="B8" s="152" t="s">
        <v>370</v>
      </c>
      <c r="C8" s="94">
        <v>13.13</v>
      </c>
      <c r="D8" s="94">
        <v>11.86</v>
      </c>
      <c r="E8" s="94">
        <v>20.83</v>
      </c>
      <c r="F8" s="94">
        <v>17.47</v>
      </c>
      <c r="G8" s="94">
        <v>7.7</v>
      </c>
      <c r="H8" s="94">
        <v>7.42</v>
      </c>
    </row>
    <row r="9" spans="3:8" ht="15" customHeight="1">
      <c r="C9" s="262"/>
      <c r="D9" s="262"/>
      <c r="E9" s="262"/>
      <c r="F9" s="262"/>
      <c r="G9" s="262"/>
      <c r="H9" s="262"/>
    </row>
    <row r="10" spans="2:8" ht="15" customHeight="1">
      <c r="B10" s="266"/>
      <c r="C10" s="150"/>
      <c r="D10" s="150"/>
      <c r="E10" s="150"/>
      <c r="F10" s="150"/>
      <c r="G10" s="150"/>
      <c r="H10" s="150"/>
    </row>
    <row r="11" spans="2:8" ht="15" customHeight="1">
      <c r="B11" s="266"/>
      <c r="C11" s="150"/>
      <c r="D11" s="150"/>
      <c r="E11" s="150"/>
      <c r="F11" s="150"/>
      <c r="G11" s="150"/>
      <c r="H11" s="150"/>
    </row>
    <row r="13" spans="3:8" ht="15" customHeight="1">
      <c r="C13" s="262"/>
      <c r="D13" s="262"/>
      <c r="E13" s="262"/>
      <c r="F13" s="262"/>
      <c r="G13" s="262"/>
      <c r="H13" s="262"/>
    </row>
  </sheetData>
  <mergeCells count="4">
    <mergeCell ref="C3:D3"/>
    <mergeCell ref="E3:F3"/>
    <mergeCell ref="G3:H3"/>
    <mergeCell ref="B3:B4"/>
  </mergeCells>
  <printOptions/>
  <pageMargins left="0.31" right="0.75" top="0.36" bottom="1" header="0.4921259845" footer="0.4921259845"/>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1:K17"/>
  <sheetViews>
    <sheetView showGridLines="0" workbookViewId="0" topLeftCell="A1">
      <selection activeCell="A1" sqref="A1"/>
    </sheetView>
  </sheetViews>
  <sheetFormatPr defaultColWidth="11.421875" defaultRowHeight="15" customHeight="1"/>
  <cols>
    <col min="1" max="1" width="3.7109375" style="20" customWidth="1"/>
    <col min="2" max="2" width="27.140625" style="20" customWidth="1"/>
    <col min="3" max="6" width="15.7109375" style="20" customWidth="1"/>
    <col min="7" max="7" width="15.7109375" style="19" customWidth="1"/>
    <col min="8" max="16384" width="11.421875" style="20" customWidth="1"/>
  </cols>
  <sheetData>
    <row r="1" ht="15" customHeight="1">
      <c r="B1" s="19" t="s">
        <v>81</v>
      </c>
    </row>
    <row r="3" spans="2:7" ht="15" customHeight="1">
      <c r="B3" s="56"/>
      <c r="C3" s="57" t="s">
        <v>10</v>
      </c>
      <c r="D3" s="57" t="s">
        <v>32</v>
      </c>
      <c r="E3" s="57"/>
      <c r="F3" s="57"/>
      <c r="G3" s="57" t="s">
        <v>0</v>
      </c>
    </row>
    <row r="4" spans="2:7" ht="15" customHeight="1">
      <c r="B4" s="56"/>
      <c r="C4" s="57"/>
      <c r="D4" s="58" t="s">
        <v>33</v>
      </c>
      <c r="E4" s="58" t="s">
        <v>34</v>
      </c>
      <c r="F4" s="58" t="s">
        <v>35</v>
      </c>
      <c r="G4" s="57"/>
    </row>
    <row r="5" spans="2:7" ht="15" customHeight="1">
      <c r="B5" s="59" t="s">
        <v>36</v>
      </c>
      <c r="C5" s="41">
        <v>1996</v>
      </c>
      <c r="D5" s="60">
        <v>564</v>
      </c>
      <c r="E5" s="61">
        <f>+G5-D5</f>
        <v>250</v>
      </c>
      <c r="F5" s="61"/>
      <c r="G5" s="62">
        <v>814</v>
      </c>
    </row>
    <row r="6" spans="2:7" ht="15" customHeight="1">
      <c r="B6" s="59"/>
      <c r="C6" s="41">
        <v>2003</v>
      </c>
      <c r="D6" s="60">
        <v>364</v>
      </c>
      <c r="E6" s="60">
        <v>208</v>
      </c>
      <c r="F6" s="60">
        <v>61</v>
      </c>
      <c r="G6" s="62">
        <f>SUM(D6:F6)</f>
        <v>633</v>
      </c>
    </row>
    <row r="7" spans="2:9" ht="15" customHeight="1">
      <c r="B7" s="59"/>
      <c r="C7" s="41">
        <v>2009</v>
      </c>
      <c r="D7" s="60">
        <v>276</v>
      </c>
      <c r="E7" s="60">
        <v>212</v>
      </c>
      <c r="F7" s="60">
        <v>65</v>
      </c>
      <c r="G7" s="62">
        <f>SUM(D7:F7)</f>
        <v>553</v>
      </c>
      <c r="I7" s="43"/>
    </row>
    <row r="8" spans="2:7" ht="15" customHeight="1">
      <c r="B8" s="59" t="s">
        <v>37</v>
      </c>
      <c r="C8" s="41">
        <v>1996</v>
      </c>
      <c r="D8" s="60">
        <v>409894</v>
      </c>
      <c r="E8" s="61">
        <f>+G8-D8</f>
        <v>315443</v>
      </c>
      <c r="F8" s="61"/>
      <c r="G8" s="62">
        <v>725337</v>
      </c>
    </row>
    <row r="9" spans="2:7" ht="15" customHeight="1">
      <c r="B9" s="59"/>
      <c r="C9" s="41">
        <v>2003</v>
      </c>
      <c r="D9" s="60">
        <v>290110</v>
      </c>
      <c r="E9" s="60">
        <v>315931</v>
      </c>
      <c r="F9" s="60">
        <v>147879</v>
      </c>
      <c r="G9" s="62">
        <f>SUM(D9:F9)</f>
        <v>753920</v>
      </c>
    </row>
    <row r="10" spans="2:8" ht="15" customHeight="1">
      <c r="B10" s="59"/>
      <c r="C10" s="41">
        <v>2009</v>
      </c>
      <c r="D10" s="60">
        <v>237588</v>
      </c>
      <c r="E10" s="60">
        <v>362708</v>
      </c>
      <c r="F10" s="60">
        <v>179645</v>
      </c>
      <c r="G10" s="62">
        <f>SUM(D10:F10)</f>
        <v>779941</v>
      </c>
      <c r="H10" s="43"/>
    </row>
    <row r="11" spans="2:7" ht="15" customHeight="1">
      <c r="B11" s="59" t="s">
        <v>38</v>
      </c>
      <c r="C11" s="41">
        <v>1996</v>
      </c>
      <c r="D11" s="63">
        <v>0.57</v>
      </c>
      <c r="E11" s="64">
        <f>+G11-D11</f>
        <v>0.43000000000000005</v>
      </c>
      <c r="F11" s="56"/>
      <c r="G11" s="65">
        <v>1</v>
      </c>
    </row>
    <row r="12" spans="2:7" ht="15" customHeight="1">
      <c r="B12" s="59"/>
      <c r="C12" s="41">
        <v>2003</v>
      </c>
      <c r="D12" s="63">
        <f aca="true" t="shared" si="0" ref="D12:G13">D9/$G9</f>
        <v>0.38480210101867574</v>
      </c>
      <c r="E12" s="63">
        <f t="shared" si="0"/>
        <v>0.4190510929541596</v>
      </c>
      <c r="F12" s="63">
        <f t="shared" si="0"/>
        <v>0.1961468060271647</v>
      </c>
      <c r="G12" s="65">
        <f t="shared" si="0"/>
        <v>1</v>
      </c>
    </row>
    <row r="13" spans="2:7" ht="15" customHeight="1">
      <c r="B13" s="59"/>
      <c r="C13" s="41">
        <v>2009</v>
      </c>
      <c r="D13" s="63">
        <f t="shared" si="0"/>
        <v>0.3046230419993307</v>
      </c>
      <c r="E13" s="63">
        <f t="shared" si="0"/>
        <v>0.46504543292377243</v>
      </c>
      <c r="F13" s="63">
        <f t="shared" si="0"/>
        <v>0.23033152507689683</v>
      </c>
      <c r="G13" s="65">
        <f t="shared" si="0"/>
        <v>1</v>
      </c>
    </row>
    <row r="14" spans="4:7" ht="15" customHeight="1">
      <c r="D14" s="26"/>
      <c r="E14" s="26"/>
      <c r="F14" s="26"/>
      <c r="G14" s="44"/>
    </row>
    <row r="15" spans="2:11" ht="15" customHeight="1">
      <c r="B15" s="38"/>
      <c r="C15" s="38"/>
      <c r="D15" s="38"/>
      <c r="E15" s="38"/>
      <c r="F15" s="38"/>
      <c r="G15" s="38"/>
      <c r="H15" s="38"/>
      <c r="I15" s="38"/>
      <c r="J15" s="38"/>
      <c r="K15" s="38"/>
    </row>
    <row r="16" ht="15" customHeight="1">
      <c r="B16" s="24"/>
    </row>
    <row r="17" spans="2:5" ht="15" customHeight="1">
      <c r="B17" s="24"/>
      <c r="E17" s="45"/>
    </row>
  </sheetData>
  <sheetProtection/>
  <mergeCells count="11">
    <mergeCell ref="C3:C4"/>
    <mergeCell ref="G3:G4"/>
    <mergeCell ref="D3:F3"/>
    <mergeCell ref="B3:B4"/>
    <mergeCell ref="B15:K15"/>
    <mergeCell ref="E5:F5"/>
    <mergeCell ref="E8:F8"/>
    <mergeCell ref="E11:F11"/>
    <mergeCell ref="B5:B7"/>
    <mergeCell ref="B8:B10"/>
    <mergeCell ref="B11:B13"/>
  </mergeCells>
  <printOptions/>
  <pageMargins left="0.21" right="0.75" top="1" bottom="1" header="0.4921259845" footer="0.4921259845"/>
  <pageSetup horizontalDpi="600" verticalDpi="600" orientation="landscape" paperSize="9" r:id="rId2"/>
  <headerFooter alignWithMargins="0">
    <oddFooter>&amp;L&amp;F - &amp;A</oddFooter>
  </headerFooter>
  <ignoredErrors>
    <ignoredError sqref="G6:G7 G9:G10" formulaRange="1"/>
  </ignoredErrors>
  <drawing r:id="rId1"/>
</worksheet>
</file>

<file path=xl/worksheets/sheet30.xml><?xml version="1.0" encoding="utf-8"?>
<worksheet xmlns="http://schemas.openxmlformats.org/spreadsheetml/2006/main" xmlns:r="http://schemas.openxmlformats.org/officeDocument/2006/relationships">
  <sheetPr>
    <pageSetUpPr fitToPage="1"/>
  </sheetPr>
  <dimension ref="B1:E17"/>
  <sheetViews>
    <sheetView showGridLines="0" workbookViewId="0" topLeftCell="A1">
      <selection activeCell="A1" sqref="A1"/>
    </sheetView>
  </sheetViews>
  <sheetFormatPr defaultColWidth="11.421875" defaultRowHeight="15" customHeight="1"/>
  <cols>
    <col min="1" max="1" width="3.7109375" style="138" customWidth="1"/>
    <col min="2" max="2" width="32.28125" style="138" customWidth="1"/>
    <col min="3" max="3" width="18.57421875" style="138" customWidth="1"/>
    <col min="4" max="4" width="19.7109375" style="138" customWidth="1"/>
    <col min="5" max="16384" width="11.421875" style="138" customWidth="1"/>
  </cols>
  <sheetData>
    <row r="1" ht="15" customHeight="1">
      <c r="B1" s="137" t="s">
        <v>497</v>
      </c>
    </row>
    <row r="2" ht="15" customHeight="1">
      <c r="B2" s="137"/>
    </row>
    <row r="3" spans="2:4" ht="15" customHeight="1">
      <c r="B3" s="286" t="s">
        <v>481</v>
      </c>
      <c r="C3" s="287" t="s">
        <v>311</v>
      </c>
      <c r="D3" s="287" t="s">
        <v>482</v>
      </c>
    </row>
    <row r="4" spans="2:4" ht="15" customHeight="1">
      <c r="B4" s="288" t="s">
        <v>483</v>
      </c>
      <c r="C4" s="155">
        <v>621780.8947573341</v>
      </c>
      <c r="D4" s="289">
        <f aca="true" t="shared" si="0" ref="D4:D12">C4/C$12*100</f>
        <v>56.66564008405087</v>
      </c>
    </row>
    <row r="5" spans="2:4" ht="15" customHeight="1">
      <c r="B5" s="288" t="s">
        <v>484</v>
      </c>
      <c r="C5" s="155">
        <v>192797.31861892296</v>
      </c>
      <c r="D5" s="289">
        <f t="shared" si="0"/>
        <v>17.57047146051942</v>
      </c>
    </row>
    <row r="6" spans="2:4" ht="15" customHeight="1">
      <c r="B6" s="288" t="s">
        <v>485</v>
      </c>
      <c r="C6" s="155">
        <v>185609.8770587962</v>
      </c>
      <c r="D6" s="289">
        <f t="shared" si="0"/>
        <v>16.91544815567786</v>
      </c>
    </row>
    <row r="7" spans="2:4" ht="15" customHeight="1">
      <c r="B7" s="288" t="s">
        <v>486</v>
      </c>
      <c r="C7" s="155">
        <v>29464.71427924264</v>
      </c>
      <c r="D7" s="289">
        <f t="shared" si="0"/>
        <v>2.6852495929109823</v>
      </c>
    </row>
    <row r="8" spans="2:4" ht="15" customHeight="1">
      <c r="B8" s="288" t="s">
        <v>487</v>
      </c>
      <c r="C8" s="155">
        <v>28444.24530532927</v>
      </c>
      <c r="D8" s="289">
        <f t="shared" si="0"/>
        <v>2.592249746694602</v>
      </c>
    </row>
    <row r="9" spans="2:4" ht="15" customHeight="1">
      <c r="B9" s="288" t="s">
        <v>488</v>
      </c>
      <c r="C9" s="155">
        <v>12193.231002631625</v>
      </c>
      <c r="D9" s="289">
        <f t="shared" si="0"/>
        <v>1.1112230132552887</v>
      </c>
    </row>
    <row r="10" spans="2:4" ht="15" customHeight="1">
      <c r="B10" s="288" t="s">
        <v>485</v>
      </c>
      <c r="C10" s="155">
        <v>25805</v>
      </c>
      <c r="D10" s="289">
        <f t="shared" si="0"/>
        <v>2.3517236613383172</v>
      </c>
    </row>
    <row r="11" spans="2:4" ht="15" customHeight="1">
      <c r="B11" s="288" t="s">
        <v>489</v>
      </c>
      <c r="C11" s="155">
        <v>1185</v>
      </c>
      <c r="D11" s="289">
        <f t="shared" si="0"/>
        <v>0.1079942855526412</v>
      </c>
    </row>
    <row r="12" spans="2:5" ht="15" customHeight="1">
      <c r="B12" s="290" t="s">
        <v>0</v>
      </c>
      <c r="C12" s="278">
        <f>SUM(C4:C11)</f>
        <v>1097280.281022257</v>
      </c>
      <c r="D12" s="291">
        <f t="shared" si="0"/>
        <v>100</v>
      </c>
      <c r="E12" s="262"/>
    </row>
    <row r="13" spans="2:5" ht="15" customHeight="1">
      <c r="B13" s="259"/>
      <c r="C13" s="259"/>
      <c r="D13" s="264"/>
      <c r="E13" s="261"/>
    </row>
    <row r="14" spans="2:4" ht="15" customHeight="1">
      <c r="B14" s="266" t="s">
        <v>490</v>
      </c>
      <c r="C14" s="260"/>
      <c r="D14" s="260"/>
    </row>
    <row r="15" spans="2:4" ht="15" customHeight="1">
      <c r="B15" s="266" t="s">
        <v>491</v>
      </c>
      <c r="C15" s="260"/>
      <c r="D15" s="260"/>
    </row>
    <row r="16" ht="15" customHeight="1">
      <c r="B16" s="266" t="s">
        <v>492</v>
      </c>
    </row>
    <row r="17" ht="15" customHeight="1">
      <c r="B17" s="266" t="s">
        <v>493</v>
      </c>
    </row>
  </sheetData>
  <printOptions/>
  <pageMargins left="0.31" right="0.75" top="0.37" bottom="1" header="0.4921259845" footer="0.4921259845"/>
  <pageSetup fitToHeight="1" fitToWidth="1"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pageSetUpPr fitToPage="1"/>
  </sheetPr>
  <dimension ref="A1:F8"/>
  <sheetViews>
    <sheetView showGridLines="0" workbookViewId="0" topLeftCell="A1">
      <selection activeCell="A1" sqref="A1"/>
    </sheetView>
  </sheetViews>
  <sheetFormatPr defaultColWidth="11.421875" defaultRowHeight="15" customHeight="1"/>
  <cols>
    <col min="1" max="1" width="3.7109375" style="23" customWidth="1"/>
    <col min="2" max="2" width="39.7109375" style="3" customWidth="1"/>
    <col min="3" max="3" width="11.140625" style="3" customWidth="1"/>
    <col min="4" max="4" width="13.421875" style="3" customWidth="1"/>
    <col min="5" max="5" width="20.57421875" style="3" customWidth="1"/>
    <col min="6" max="6" width="20.7109375" style="3" customWidth="1"/>
    <col min="7" max="16384" width="18.8515625" style="3" customWidth="1"/>
  </cols>
  <sheetData>
    <row r="1" spans="1:6" ht="15" customHeight="1">
      <c r="A1" s="320"/>
      <c r="B1" s="75" t="s">
        <v>498</v>
      </c>
      <c r="C1" s="75"/>
      <c r="D1" s="75"/>
      <c r="E1" s="75"/>
      <c r="F1" s="75"/>
    </row>
    <row r="3" spans="2:6" ht="15" customHeight="1">
      <c r="B3" s="324"/>
      <c r="C3" s="326" t="s">
        <v>499</v>
      </c>
      <c r="D3" s="35" t="s">
        <v>500</v>
      </c>
      <c r="E3" s="35"/>
      <c r="F3" s="35"/>
    </row>
    <row r="4" spans="2:6" ht="15" customHeight="1">
      <c r="B4" s="325"/>
      <c r="C4" s="327"/>
      <c r="D4" s="9" t="s">
        <v>530</v>
      </c>
      <c r="E4" s="9" t="s">
        <v>532</v>
      </c>
      <c r="F4" s="9" t="s">
        <v>531</v>
      </c>
    </row>
    <row r="5" spans="2:6" ht="15" customHeight="1">
      <c r="B5" s="321" t="s">
        <v>501</v>
      </c>
      <c r="C5" s="15">
        <v>110</v>
      </c>
      <c r="D5" s="322">
        <v>0.59</v>
      </c>
      <c r="E5" s="322">
        <v>0.28</v>
      </c>
      <c r="F5" s="322">
        <v>0.13</v>
      </c>
    </row>
    <row r="6" spans="2:6" ht="15" customHeight="1">
      <c r="B6" s="321" t="s">
        <v>502</v>
      </c>
      <c r="C6" s="323">
        <v>1191</v>
      </c>
      <c r="D6" s="322">
        <v>0.48</v>
      </c>
      <c r="E6" s="322">
        <v>0.41</v>
      </c>
      <c r="F6" s="322">
        <v>0.11</v>
      </c>
    </row>
    <row r="7" spans="2:6" ht="15" customHeight="1">
      <c r="B7" s="321" t="s">
        <v>503</v>
      </c>
      <c r="C7" s="15">
        <v>386</v>
      </c>
      <c r="D7" s="322">
        <v>0.81</v>
      </c>
      <c r="E7" s="322">
        <v>0.13</v>
      </c>
      <c r="F7" s="322">
        <v>0.06</v>
      </c>
    </row>
    <row r="8" spans="2:6" ht="15" customHeight="1">
      <c r="B8" s="321" t="s">
        <v>504</v>
      </c>
      <c r="C8" s="323">
        <v>4710</v>
      </c>
      <c r="D8" s="322">
        <v>0.58</v>
      </c>
      <c r="E8" s="322">
        <v>0.25</v>
      </c>
      <c r="F8" s="322">
        <v>0.17</v>
      </c>
    </row>
  </sheetData>
  <mergeCells count="4">
    <mergeCell ref="D3:F3"/>
    <mergeCell ref="B1:F1"/>
    <mergeCell ref="B3:B4"/>
    <mergeCell ref="C3:C4"/>
  </mergeCells>
  <printOptions/>
  <pageMargins left="0.44" right="0.75" top="0.4" bottom="1" header="0.4921259845" footer="0.4921259845"/>
  <pageSetup fitToHeight="1" fitToWidth="1"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P44"/>
  <sheetViews>
    <sheetView showGridLines="0" workbookViewId="0" topLeftCell="A1">
      <selection activeCell="A1" sqref="A1"/>
    </sheetView>
  </sheetViews>
  <sheetFormatPr defaultColWidth="11.421875" defaultRowHeight="15" customHeight="1"/>
  <cols>
    <col min="1" max="1" width="3.7109375" style="23" customWidth="1"/>
    <col min="2" max="2" width="85.7109375" style="27" customWidth="1"/>
    <col min="3" max="8" width="11.8515625" style="27" customWidth="1"/>
    <col min="9" max="10" width="9.57421875" style="27" customWidth="1"/>
    <col min="11" max="16384" width="11.421875" style="27" customWidth="1"/>
  </cols>
  <sheetData>
    <row r="1" spans="1:8" s="3" customFormat="1" ht="15" customHeight="1">
      <c r="A1" s="23"/>
      <c r="B1" s="293" t="s">
        <v>505</v>
      </c>
      <c r="C1" s="293"/>
      <c r="D1" s="293"/>
      <c r="E1" s="293"/>
      <c r="F1" s="293"/>
      <c r="G1" s="293"/>
      <c r="H1" s="293"/>
    </row>
    <row r="2" spans="2:13" ht="15" customHeight="1">
      <c r="B2" s="3"/>
      <c r="C2" s="42"/>
      <c r="D2" s="3"/>
      <c r="E2" s="3"/>
      <c r="F2" s="3"/>
      <c r="G2" s="3"/>
      <c r="H2" s="3"/>
      <c r="I2" s="3"/>
      <c r="J2" s="3"/>
      <c r="K2" s="3"/>
      <c r="L2" s="294"/>
      <c r="M2" s="294"/>
    </row>
    <row r="3" spans="2:16" ht="30" customHeight="1">
      <c r="B3" s="340" t="s">
        <v>506</v>
      </c>
      <c r="C3" s="328" t="s">
        <v>507</v>
      </c>
      <c r="D3" s="328"/>
      <c r="E3" s="328" t="s">
        <v>508</v>
      </c>
      <c r="F3" s="328"/>
      <c r="G3" s="295"/>
      <c r="H3" s="296"/>
      <c r="L3" s="297"/>
      <c r="M3" s="297"/>
      <c r="P3" s="298"/>
    </row>
    <row r="4" spans="2:15" ht="30" customHeight="1">
      <c r="B4" s="341"/>
      <c r="C4" s="329" t="s">
        <v>533</v>
      </c>
      <c r="D4" s="330" t="s">
        <v>375</v>
      </c>
      <c r="E4" s="329" t="s">
        <v>533</v>
      </c>
      <c r="F4" s="330" t="s">
        <v>375</v>
      </c>
      <c r="G4" s="40"/>
      <c r="H4" s="299"/>
      <c r="K4" s="297"/>
      <c r="L4" s="297"/>
      <c r="O4" s="298"/>
    </row>
    <row r="5" spans="2:15" ht="15" customHeight="1">
      <c r="B5" s="331" t="s">
        <v>509</v>
      </c>
      <c r="C5" s="332">
        <v>60273</v>
      </c>
      <c r="D5" s="333">
        <v>75.3</v>
      </c>
      <c r="E5" s="332">
        <v>19109</v>
      </c>
      <c r="F5" s="333">
        <v>57.4</v>
      </c>
      <c r="G5" s="300"/>
      <c r="H5" s="301"/>
      <c r="I5" s="302"/>
      <c r="J5" s="302"/>
      <c r="K5" s="297"/>
      <c r="L5" s="297"/>
      <c r="O5" s="298"/>
    </row>
    <row r="6" spans="2:15" ht="15" customHeight="1">
      <c r="B6" s="334" t="s">
        <v>510</v>
      </c>
      <c r="C6" s="335">
        <v>17211</v>
      </c>
      <c r="D6" s="336">
        <v>21.5</v>
      </c>
      <c r="E6" s="335">
        <v>4532</v>
      </c>
      <c r="F6" s="336">
        <v>13.6</v>
      </c>
      <c r="G6" s="303"/>
      <c r="H6" s="304"/>
      <c r="I6" s="302"/>
      <c r="J6" s="302"/>
      <c r="K6" s="297"/>
      <c r="L6" s="297"/>
      <c r="O6" s="298"/>
    </row>
    <row r="7" spans="2:15" ht="15" customHeight="1">
      <c r="B7" s="334" t="s">
        <v>511</v>
      </c>
      <c r="C7" s="335">
        <v>12896</v>
      </c>
      <c r="D7" s="336">
        <v>16.1</v>
      </c>
      <c r="E7" s="335">
        <v>2746</v>
      </c>
      <c r="F7" s="336">
        <v>8.3</v>
      </c>
      <c r="G7" s="303"/>
      <c r="H7" s="304"/>
      <c r="I7" s="302"/>
      <c r="J7" s="302"/>
      <c r="K7" s="297"/>
      <c r="L7" s="297"/>
      <c r="O7" s="298"/>
    </row>
    <row r="8" spans="2:15" ht="15" customHeight="1">
      <c r="B8" s="334" t="s">
        <v>512</v>
      </c>
      <c r="C8" s="335">
        <v>5382</v>
      </c>
      <c r="D8" s="336">
        <v>6.7</v>
      </c>
      <c r="E8" s="335">
        <v>4844</v>
      </c>
      <c r="F8" s="336">
        <v>14.6</v>
      </c>
      <c r="G8" s="303"/>
      <c r="H8" s="304"/>
      <c r="I8" s="302"/>
      <c r="J8" s="302"/>
      <c r="K8" s="297"/>
      <c r="L8" s="297"/>
      <c r="O8" s="298"/>
    </row>
    <row r="9" spans="1:15" s="308" customFormat="1" ht="15" customHeight="1">
      <c r="A9" s="175"/>
      <c r="B9" s="337" t="s">
        <v>536</v>
      </c>
      <c r="C9" s="338">
        <v>3052</v>
      </c>
      <c r="D9" s="339">
        <v>3.8</v>
      </c>
      <c r="E9" s="338">
        <v>2363</v>
      </c>
      <c r="F9" s="339">
        <v>7.1</v>
      </c>
      <c r="G9" s="305"/>
      <c r="H9" s="306"/>
      <c r="I9" s="258"/>
      <c r="J9" s="258"/>
      <c r="K9" s="307"/>
      <c r="L9" s="307"/>
      <c r="O9" s="309"/>
    </row>
    <row r="10" spans="1:15" s="308" customFormat="1" ht="15" customHeight="1">
      <c r="A10" s="175"/>
      <c r="B10" s="337" t="s">
        <v>537</v>
      </c>
      <c r="C10" s="338">
        <v>2330</v>
      </c>
      <c r="D10" s="339">
        <v>2.9</v>
      </c>
      <c r="E10" s="338">
        <v>2481</v>
      </c>
      <c r="F10" s="339">
        <v>7.5</v>
      </c>
      <c r="G10" s="305"/>
      <c r="H10" s="306"/>
      <c r="I10" s="258"/>
      <c r="J10" s="258"/>
      <c r="K10" s="307"/>
      <c r="L10" s="307"/>
      <c r="O10" s="309"/>
    </row>
    <row r="11" spans="2:15" ht="15" customHeight="1">
      <c r="B11" s="334" t="s">
        <v>513</v>
      </c>
      <c r="C11" s="335">
        <v>4903</v>
      </c>
      <c r="D11" s="336">
        <v>6.1</v>
      </c>
      <c r="E11" s="335">
        <v>1028</v>
      </c>
      <c r="F11" s="336">
        <v>3.1</v>
      </c>
      <c r="G11" s="303"/>
      <c r="H11" s="304"/>
      <c r="I11" s="302"/>
      <c r="J11" s="302"/>
      <c r="K11" s="297"/>
      <c r="L11" s="297"/>
      <c r="O11" s="298"/>
    </row>
    <row r="12" spans="2:15" ht="15" customHeight="1">
      <c r="B12" s="334" t="s">
        <v>514</v>
      </c>
      <c r="C12" s="335">
        <v>3302</v>
      </c>
      <c r="D12" s="336">
        <v>4.1</v>
      </c>
      <c r="E12" s="335">
        <v>949</v>
      </c>
      <c r="F12" s="336">
        <v>2.9</v>
      </c>
      <c r="G12" s="303"/>
      <c r="H12" s="304"/>
      <c r="I12" s="302"/>
      <c r="J12" s="302"/>
      <c r="K12" s="297"/>
      <c r="L12" s="297"/>
      <c r="O12" s="298"/>
    </row>
    <row r="13" spans="2:15" ht="15" customHeight="1">
      <c r="B13" s="334" t="s">
        <v>515</v>
      </c>
      <c r="C13" s="335">
        <v>3252</v>
      </c>
      <c r="D13" s="336">
        <v>4.1</v>
      </c>
      <c r="E13" s="335">
        <v>983</v>
      </c>
      <c r="F13" s="336">
        <v>3</v>
      </c>
      <c r="G13" s="303"/>
      <c r="H13" s="304"/>
      <c r="I13" s="302"/>
      <c r="J13" s="302"/>
      <c r="K13" s="297"/>
      <c r="L13" s="297"/>
      <c r="O13" s="298"/>
    </row>
    <row r="14" spans="2:15" ht="15" customHeight="1">
      <c r="B14" s="334" t="s">
        <v>516</v>
      </c>
      <c r="C14" s="335">
        <v>3136</v>
      </c>
      <c r="D14" s="336">
        <v>3.9</v>
      </c>
      <c r="E14" s="335">
        <v>859</v>
      </c>
      <c r="F14" s="336">
        <v>2.6</v>
      </c>
      <c r="G14" s="303"/>
      <c r="H14" s="304"/>
      <c r="I14" s="302"/>
      <c r="J14" s="302"/>
      <c r="K14" s="297"/>
      <c r="L14" s="297"/>
      <c r="O14" s="298"/>
    </row>
    <row r="15" spans="2:15" ht="15" customHeight="1">
      <c r="B15" s="334" t="s">
        <v>517</v>
      </c>
      <c r="C15" s="335">
        <v>3031</v>
      </c>
      <c r="D15" s="336">
        <v>3.8</v>
      </c>
      <c r="E15" s="335">
        <v>832</v>
      </c>
      <c r="F15" s="336">
        <v>2.5</v>
      </c>
      <c r="G15" s="303"/>
      <c r="H15" s="304"/>
      <c r="I15" s="302"/>
      <c r="J15" s="302"/>
      <c r="K15" s="297"/>
      <c r="L15" s="297"/>
      <c r="O15" s="298"/>
    </row>
    <row r="16" spans="2:15" ht="15" customHeight="1">
      <c r="B16" s="334" t="s">
        <v>518</v>
      </c>
      <c r="C16" s="335">
        <v>2386</v>
      </c>
      <c r="D16" s="336">
        <v>3</v>
      </c>
      <c r="E16" s="335">
        <v>671</v>
      </c>
      <c r="F16" s="336">
        <v>2</v>
      </c>
      <c r="G16" s="303"/>
      <c r="H16" s="304"/>
      <c r="I16" s="302"/>
      <c r="J16" s="302"/>
      <c r="K16" s="297"/>
      <c r="L16" s="297"/>
      <c r="O16" s="298"/>
    </row>
    <row r="17" spans="2:15" ht="15" customHeight="1">
      <c r="B17" s="334" t="s">
        <v>519</v>
      </c>
      <c r="C17" s="335">
        <v>4774</v>
      </c>
      <c r="D17" s="336">
        <v>6</v>
      </c>
      <c r="E17" s="335">
        <v>1665</v>
      </c>
      <c r="F17" s="336">
        <v>5</v>
      </c>
      <c r="G17" s="303"/>
      <c r="H17" s="304"/>
      <c r="I17" s="302"/>
      <c r="J17" s="302"/>
      <c r="K17" s="297"/>
      <c r="L17" s="297"/>
      <c r="O17" s="298"/>
    </row>
    <row r="18" spans="2:15" ht="15" customHeight="1">
      <c r="B18" s="331" t="s">
        <v>534</v>
      </c>
      <c r="C18" s="332">
        <v>2954</v>
      </c>
      <c r="D18" s="333">
        <v>3.7</v>
      </c>
      <c r="E18" s="332">
        <v>3120</v>
      </c>
      <c r="F18" s="333">
        <v>9.4</v>
      </c>
      <c r="G18" s="300"/>
      <c r="H18" s="301"/>
      <c r="I18" s="302"/>
      <c r="J18" s="302"/>
      <c r="K18" s="298"/>
      <c r="L18" s="297"/>
      <c r="M18" s="310"/>
      <c r="O18" s="298"/>
    </row>
    <row r="19" spans="2:15" ht="15" customHeight="1">
      <c r="B19" s="334" t="s">
        <v>520</v>
      </c>
      <c r="C19" s="335">
        <v>1259</v>
      </c>
      <c r="D19" s="336">
        <v>1.6</v>
      </c>
      <c r="E19" s="335">
        <v>989</v>
      </c>
      <c r="F19" s="336">
        <v>3</v>
      </c>
      <c r="G19" s="303"/>
      <c r="H19" s="304"/>
      <c r="I19" s="302"/>
      <c r="J19" s="302"/>
      <c r="K19" s="298"/>
      <c r="L19" s="297"/>
      <c r="O19" s="298"/>
    </row>
    <row r="20" spans="2:15" ht="15" customHeight="1">
      <c r="B20" s="334" t="s">
        <v>521</v>
      </c>
      <c r="C20" s="335">
        <v>933</v>
      </c>
      <c r="D20" s="336">
        <v>1.2</v>
      </c>
      <c r="E20" s="335">
        <v>1186</v>
      </c>
      <c r="F20" s="336">
        <v>3.6</v>
      </c>
      <c r="G20" s="303"/>
      <c r="H20" s="304"/>
      <c r="I20" s="302"/>
      <c r="J20" s="302"/>
      <c r="L20" s="297"/>
      <c r="O20" s="298"/>
    </row>
    <row r="21" spans="2:15" ht="15" customHeight="1">
      <c r="B21" s="334" t="s">
        <v>535</v>
      </c>
      <c r="C21" s="335">
        <v>762</v>
      </c>
      <c r="D21" s="336">
        <v>1</v>
      </c>
      <c r="E21" s="335">
        <v>945</v>
      </c>
      <c r="F21" s="336">
        <v>2.8</v>
      </c>
      <c r="G21" s="303"/>
      <c r="H21" s="304"/>
      <c r="I21" s="302"/>
      <c r="J21" s="302"/>
      <c r="K21" s="311"/>
      <c r="L21" s="297"/>
      <c r="O21" s="298"/>
    </row>
    <row r="22" spans="2:15" ht="15" customHeight="1">
      <c r="B22" s="331" t="s">
        <v>522</v>
      </c>
      <c r="C22" s="332">
        <v>1228</v>
      </c>
      <c r="D22" s="333">
        <v>1.5</v>
      </c>
      <c r="E22" s="332">
        <v>1908</v>
      </c>
      <c r="F22" s="333">
        <v>5.7</v>
      </c>
      <c r="G22" s="300"/>
      <c r="H22" s="301"/>
      <c r="I22" s="302"/>
      <c r="J22" s="302"/>
      <c r="K22" s="297"/>
      <c r="L22" s="297"/>
      <c r="O22" s="298"/>
    </row>
    <row r="23" spans="2:15" ht="15" customHeight="1">
      <c r="B23" s="334" t="s">
        <v>453</v>
      </c>
      <c r="C23" s="335">
        <v>837</v>
      </c>
      <c r="D23" s="336">
        <v>1</v>
      </c>
      <c r="E23" s="335">
        <v>1125</v>
      </c>
      <c r="F23" s="336">
        <v>3.4</v>
      </c>
      <c r="G23" s="312"/>
      <c r="H23" s="313"/>
      <c r="I23" s="302"/>
      <c r="J23" s="302"/>
      <c r="K23" s="298"/>
      <c r="L23" s="297"/>
      <c r="O23" s="298"/>
    </row>
    <row r="24" spans="2:15" ht="15" customHeight="1">
      <c r="B24" s="334" t="s">
        <v>523</v>
      </c>
      <c r="C24" s="335">
        <v>391</v>
      </c>
      <c r="D24" s="336">
        <v>0.5</v>
      </c>
      <c r="E24" s="335">
        <v>783</v>
      </c>
      <c r="F24" s="336">
        <v>2.4</v>
      </c>
      <c r="G24" s="312"/>
      <c r="H24" s="313"/>
      <c r="I24" s="302"/>
      <c r="J24" s="302"/>
      <c r="L24" s="297"/>
      <c r="O24" s="298"/>
    </row>
    <row r="25" spans="2:15" ht="15" customHeight="1">
      <c r="B25" s="331" t="s">
        <v>456</v>
      </c>
      <c r="C25" s="332">
        <v>1585</v>
      </c>
      <c r="D25" s="333">
        <v>2</v>
      </c>
      <c r="E25" s="332">
        <v>1672</v>
      </c>
      <c r="F25" s="333">
        <v>5</v>
      </c>
      <c r="G25" s="300"/>
      <c r="H25" s="301"/>
      <c r="I25" s="302"/>
      <c r="J25" s="302"/>
      <c r="K25" s="297"/>
      <c r="L25" s="297"/>
      <c r="O25" s="298"/>
    </row>
    <row r="26" spans="2:15" ht="15" customHeight="1">
      <c r="B26" s="331" t="s">
        <v>524</v>
      </c>
      <c r="C26" s="332">
        <v>1049</v>
      </c>
      <c r="D26" s="333">
        <v>1.3</v>
      </c>
      <c r="E26" s="332">
        <v>1760</v>
      </c>
      <c r="F26" s="333">
        <v>5.3</v>
      </c>
      <c r="G26" s="300"/>
      <c r="H26" s="301"/>
      <c r="I26" s="302"/>
      <c r="J26" s="302"/>
      <c r="K26" s="297"/>
      <c r="L26" s="297"/>
      <c r="O26" s="298"/>
    </row>
    <row r="27" spans="2:15" ht="15" customHeight="1">
      <c r="B27" s="331" t="s">
        <v>525</v>
      </c>
      <c r="C27" s="332">
        <v>1041</v>
      </c>
      <c r="D27" s="333">
        <v>1.3</v>
      </c>
      <c r="E27" s="332">
        <v>1487</v>
      </c>
      <c r="F27" s="333">
        <v>4.5</v>
      </c>
      <c r="G27" s="300"/>
      <c r="H27" s="301"/>
      <c r="I27" s="302"/>
      <c r="J27" s="302"/>
      <c r="K27" s="297"/>
      <c r="L27" s="297"/>
      <c r="O27" s="298"/>
    </row>
    <row r="28" spans="2:15" ht="15" customHeight="1">
      <c r="B28" s="331" t="s">
        <v>526</v>
      </c>
      <c r="C28" s="332">
        <v>1202</v>
      </c>
      <c r="D28" s="333">
        <v>1.5</v>
      </c>
      <c r="E28" s="332">
        <v>815</v>
      </c>
      <c r="F28" s="333">
        <v>2.4</v>
      </c>
      <c r="G28" s="300"/>
      <c r="H28" s="301"/>
      <c r="I28" s="302"/>
      <c r="J28" s="302"/>
      <c r="K28" s="297"/>
      <c r="L28" s="297"/>
      <c r="O28" s="298"/>
    </row>
    <row r="29" spans="2:15" ht="15" customHeight="1">
      <c r="B29" s="331" t="s">
        <v>442</v>
      </c>
      <c r="C29" s="332">
        <v>163</v>
      </c>
      <c r="D29" s="333">
        <v>0.2</v>
      </c>
      <c r="E29" s="332">
        <v>957</v>
      </c>
      <c r="F29" s="333">
        <v>2.9</v>
      </c>
      <c r="G29" s="300"/>
      <c r="H29" s="301"/>
      <c r="I29" s="302"/>
      <c r="J29" s="302"/>
      <c r="K29" s="297"/>
      <c r="L29" s="297"/>
      <c r="O29" s="298"/>
    </row>
    <row r="30" spans="2:15" ht="15" customHeight="1">
      <c r="B30" s="331" t="s">
        <v>457</v>
      </c>
      <c r="C30" s="332">
        <v>536</v>
      </c>
      <c r="D30" s="333">
        <v>0.7</v>
      </c>
      <c r="E30" s="332">
        <v>511</v>
      </c>
      <c r="F30" s="333">
        <v>1.5</v>
      </c>
      <c r="G30" s="300"/>
      <c r="H30" s="301"/>
      <c r="I30" s="302"/>
      <c r="J30" s="302"/>
      <c r="K30" s="297"/>
      <c r="L30" s="297"/>
      <c r="O30" s="298"/>
    </row>
    <row r="31" spans="2:15" ht="15" customHeight="1">
      <c r="B31" s="331" t="s">
        <v>527</v>
      </c>
      <c r="C31" s="332">
        <v>125</v>
      </c>
      <c r="D31" s="333">
        <v>0.2</v>
      </c>
      <c r="E31" s="332">
        <v>344</v>
      </c>
      <c r="F31" s="333">
        <v>1</v>
      </c>
      <c r="G31" s="300"/>
      <c r="H31" s="301"/>
      <c r="I31" s="302"/>
      <c r="J31" s="302"/>
      <c r="K31" s="297"/>
      <c r="L31" s="297"/>
      <c r="O31" s="298"/>
    </row>
    <row r="32" spans="2:15" ht="15" customHeight="1">
      <c r="B32" s="331" t="s">
        <v>528</v>
      </c>
      <c r="C32" s="332">
        <v>1695</v>
      </c>
      <c r="D32" s="333">
        <v>2.1</v>
      </c>
      <c r="E32" s="332">
        <v>1589</v>
      </c>
      <c r="F32" s="333">
        <v>4.8</v>
      </c>
      <c r="G32" s="300"/>
      <c r="H32" s="301"/>
      <c r="I32" s="302"/>
      <c r="J32" s="302"/>
      <c r="K32" s="297"/>
      <c r="L32" s="297"/>
      <c r="O32" s="298"/>
    </row>
    <row r="33" spans="2:15" ht="15" customHeight="1">
      <c r="B33" s="331" t="s">
        <v>529</v>
      </c>
      <c r="C33" s="332">
        <v>8227</v>
      </c>
      <c r="D33" s="333">
        <v>10.3</v>
      </c>
      <c r="E33" s="332">
        <v>5</v>
      </c>
      <c r="F33" s="333">
        <v>0</v>
      </c>
      <c r="G33" s="300"/>
      <c r="H33" s="301"/>
      <c r="I33" s="302"/>
      <c r="J33" s="302"/>
      <c r="K33" s="297"/>
      <c r="L33" s="297"/>
      <c r="O33" s="298"/>
    </row>
    <row r="34" spans="2:15" ht="15" customHeight="1">
      <c r="B34" s="331" t="s">
        <v>0</v>
      </c>
      <c r="C34" s="332">
        <v>80078</v>
      </c>
      <c r="D34" s="332">
        <v>100</v>
      </c>
      <c r="E34" s="332">
        <v>33276</v>
      </c>
      <c r="F34" s="332">
        <v>100</v>
      </c>
      <c r="G34" s="300"/>
      <c r="H34" s="300"/>
      <c r="I34" s="314"/>
      <c r="J34" s="258"/>
      <c r="K34" s="297"/>
      <c r="L34" s="297"/>
      <c r="O34" s="298"/>
    </row>
    <row r="35" spans="2:15" ht="15" customHeight="1">
      <c r="B35" s="315"/>
      <c r="C35" s="316"/>
      <c r="D35" s="316"/>
      <c r="E35" s="316"/>
      <c r="F35" s="316"/>
      <c r="G35" s="316"/>
      <c r="H35" s="316"/>
      <c r="K35" s="297"/>
      <c r="L35" s="297"/>
      <c r="O35" s="298"/>
    </row>
    <row r="36" spans="2:15" ht="15" customHeight="1">
      <c r="B36" s="317"/>
      <c r="C36" s="317"/>
      <c r="D36" s="317"/>
      <c r="E36" s="317"/>
      <c r="F36" s="317"/>
      <c r="G36" s="316"/>
      <c r="H36" s="316"/>
      <c r="K36" s="297"/>
      <c r="L36" s="297"/>
      <c r="O36" s="298"/>
    </row>
    <row r="37" spans="2:15" ht="15" customHeight="1">
      <c r="B37" s="318"/>
      <c r="C37" s="318"/>
      <c r="D37" s="318"/>
      <c r="E37" s="318"/>
      <c r="F37" s="318"/>
      <c r="G37" s="318"/>
      <c r="H37" s="318"/>
      <c r="K37" s="297"/>
      <c r="L37" s="297"/>
      <c r="O37" s="298"/>
    </row>
    <row r="38" spans="2:15" ht="15" customHeight="1">
      <c r="B38" s="319"/>
      <c r="C38" s="319"/>
      <c r="D38" s="319"/>
      <c r="E38" s="319"/>
      <c r="F38" s="319"/>
      <c r="G38" s="319"/>
      <c r="H38" s="319"/>
      <c r="K38" s="297"/>
      <c r="L38" s="297"/>
      <c r="O38" s="298"/>
    </row>
    <row r="39" spans="2:16" ht="15" customHeight="1">
      <c r="B39" s="37"/>
      <c r="C39" s="37"/>
      <c r="D39" s="37"/>
      <c r="E39" s="37"/>
      <c r="F39" s="37"/>
      <c r="G39" s="37"/>
      <c r="H39" s="37"/>
      <c r="I39" s="3"/>
      <c r="J39" s="3"/>
      <c r="K39" s="3"/>
      <c r="L39" s="297"/>
      <c r="M39" s="297"/>
      <c r="P39" s="298"/>
    </row>
    <row r="40" spans="2:8" ht="15" customHeight="1">
      <c r="B40" s="292"/>
      <c r="C40" s="292"/>
      <c r="D40" s="292"/>
      <c r="E40" s="292"/>
      <c r="F40" s="292"/>
      <c r="G40" s="292"/>
      <c r="H40" s="292"/>
    </row>
    <row r="41" spans="2:8" ht="15" customHeight="1">
      <c r="B41" s="292"/>
      <c r="C41" s="292"/>
      <c r="D41" s="292"/>
      <c r="E41" s="292"/>
      <c r="F41" s="292"/>
      <c r="G41" s="292"/>
      <c r="H41" s="292"/>
    </row>
    <row r="42" spans="2:8" ht="15" customHeight="1">
      <c r="B42" s="292"/>
      <c r="C42" s="292"/>
      <c r="D42" s="292"/>
      <c r="E42" s="292"/>
      <c r="F42" s="292"/>
      <c r="G42" s="292"/>
      <c r="H42" s="292"/>
    </row>
    <row r="43" spans="2:8" ht="15" customHeight="1">
      <c r="B43" s="292"/>
      <c r="C43" s="292"/>
      <c r="D43" s="292"/>
      <c r="E43" s="292"/>
      <c r="F43" s="292"/>
      <c r="G43" s="292"/>
      <c r="H43" s="292"/>
    </row>
    <row r="44" spans="2:8" ht="15" customHeight="1">
      <c r="B44" s="292"/>
      <c r="C44" s="292"/>
      <c r="D44" s="292"/>
      <c r="E44" s="292"/>
      <c r="F44" s="292"/>
      <c r="G44" s="292"/>
      <c r="H44" s="292"/>
    </row>
  </sheetData>
  <mergeCells count="8">
    <mergeCell ref="B1:H1"/>
    <mergeCell ref="B37:H37"/>
    <mergeCell ref="B39:H39"/>
    <mergeCell ref="G3:H3"/>
    <mergeCell ref="E3:F3"/>
    <mergeCell ref="C3:D3"/>
    <mergeCell ref="B3:B4"/>
    <mergeCell ref="B36:F36"/>
  </mergeCells>
  <printOptions/>
  <pageMargins left="0.27" right="0.75" top="0.19" bottom="0.16" header="0.4921259845" footer="0.4921259845"/>
  <pageSetup fitToHeight="1" fitToWidth="1" horizontalDpi="600" verticalDpi="600" orientation="landscape" paperSize="9" r:id="rId2"/>
  <drawing r:id="rId1"/>
</worksheet>
</file>

<file path=xl/worksheets/sheet33.xml><?xml version="1.0" encoding="utf-8"?>
<worksheet xmlns="http://schemas.openxmlformats.org/spreadsheetml/2006/main" xmlns:r="http://schemas.openxmlformats.org/officeDocument/2006/relationships">
  <dimension ref="B1:F33"/>
  <sheetViews>
    <sheetView showGridLines="0" workbookViewId="0" topLeftCell="A1">
      <selection activeCell="A1" sqref="A1"/>
    </sheetView>
  </sheetViews>
  <sheetFormatPr defaultColWidth="11.421875" defaultRowHeight="15" customHeight="1"/>
  <cols>
    <col min="1" max="1" width="3.7109375" style="138" customWidth="1"/>
    <col min="2" max="2" width="26.140625" style="138" customWidth="1"/>
    <col min="3" max="3" width="16.421875" style="138" customWidth="1"/>
    <col min="4" max="16384" width="11.421875" style="138" customWidth="1"/>
  </cols>
  <sheetData>
    <row r="1" ht="15" customHeight="1">
      <c r="B1" s="137" t="s">
        <v>582</v>
      </c>
    </row>
    <row r="3" spans="2:3" ht="30" customHeight="1">
      <c r="B3" s="153" t="s">
        <v>135</v>
      </c>
      <c r="C3" s="85" t="s">
        <v>538</v>
      </c>
    </row>
    <row r="4" spans="2:6" ht="15" customHeight="1">
      <c r="B4" s="152" t="s">
        <v>539</v>
      </c>
      <c r="C4" s="348">
        <v>0.4941389728096677</v>
      </c>
      <c r="F4" s="140"/>
    </row>
    <row r="5" spans="2:6" ht="15" customHeight="1">
      <c r="B5" s="152" t="s">
        <v>540</v>
      </c>
      <c r="C5" s="348">
        <v>0.5878257842753339</v>
      </c>
      <c r="F5" s="140"/>
    </row>
    <row r="6" spans="2:6" ht="15" customHeight="1">
      <c r="B6" s="152" t="s">
        <v>541</v>
      </c>
      <c r="C6" s="348">
        <v>0.6403688524590164</v>
      </c>
      <c r="F6" s="140"/>
    </row>
    <row r="7" spans="2:6" ht="15" customHeight="1">
      <c r="B7" s="152" t="s">
        <v>542</v>
      </c>
      <c r="C7" s="348">
        <v>0.671994884910486</v>
      </c>
      <c r="F7" s="140"/>
    </row>
    <row r="8" spans="2:6" ht="15" customHeight="1">
      <c r="B8" s="152" t="s">
        <v>543</v>
      </c>
      <c r="C8" s="348">
        <v>0.723007348784624</v>
      </c>
      <c r="F8" s="140"/>
    </row>
    <row r="9" spans="2:6" ht="15" customHeight="1">
      <c r="B9" s="152" t="s">
        <v>544</v>
      </c>
      <c r="C9" s="348">
        <v>0.7445668966937893</v>
      </c>
      <c r="F9" s="140"/>
    </row>
    <row r="10" spans="2:6" ht="15" customHeight="1">
      <c r="B10" s="152" t="s">
        <v>545</v>
      </c>
      <c r="C10" s="348">
        <v>0.7607614890263126</v>
      </c>
      <c r="F10" s="140"/>
    </row>
    <row r="11" spans="2:6" ht="15" customHeight="1">
      <c r="B11" s="152" t="s">
        <v>546</v>
      </c>
      <c r="C11" s="348">
        <v>0.7676013410545566</v>
      </c>
      <c r="F11" s="140"/>
    </row>
    <row r="12" spans="2:6" ht="15" customHeight="1">
      <c r="B12" s="152" t="s">
        <v>547</v>
      </c>
      <c r="C12" s="348">
        <v>0.7964551172098342</v>
      </c>
      <c r="F12" s="140"/>
    </row>
    <row r="13" spans="2:6" ht="15" customHeight="1">
      <c r="B13" s="152" t="s">
        <v>548</v>
      </c>
      <c r="C13" s="348">
        <v>0.8236828377673449</v>
      </c>
      <c r="F13" s="140"/>
    </row>
    <row r="14" spans="2:6" ht="15" customHeight="1">
      <c r="B14" s="152" t="s">
        <v>549</v>
      </c>
      <c r="C14" s="348">
        <v>0.8274932614555256</v>
      </c>
      <c r="F14" s="140"/>
    </row>
    <row r="15" spans="2:6" ht="15" customHeight="1">
      <c r="B15" s="152" t="s">
        <v>550</v>
      </c>
      <c r="C15" s="348">
        <v>0.8391405342624855</v>
      </c>
      <c r="F15" s="140"/>
    </row>
    <row r="16" spans="2:6" ht="15" customHeight="1">
      <c r="B16" s="152" t="s">
        <v>551</v>
      </c>
      <c r="C16" s="348">
        <v>0.8740421455938697</v>
      </c>
      <c r="F16" s="140"/>
    </row>
    <row r="17" spans="2:6" ht="15" customHeight="1">
      <c r="B17" s="152" t="s">
        <v>552</v>
      </c>
      <c r="C17" s="348">
        <v>0.8973909230431922</v>
      </c>
      <c r="F17" s="140"/>
    </row>
    <row r="18" spans="2:6" ht="15" customHeight="1">
      <c r="B18" s="152" t="s">
        <v>553</v>
      </c>
      <c r="C18" s="348">
        <v>0.903601108033241</v>
      </c>
      <c r="F18" s="140"/>
    </row>
    <row r="19" spans="2:6" ht="15" customHeight="1">
      <c r="B19" s="152" t="s">
        <v>554</v>
      </c>
      <c r="C19" s="348">
        <v>0.9045664443304259</v>
      </c>
      <c r="F19" s="140"/>
    </row>
    <row r="20" spans="2:6" ht="15" customHeight="1">
      <c r="B20" s="152" t="s">
        <v>555</v>
      </c>
      <c r="C20" s="348">
        <v>0.9185567010309278</v>
      </c>
      <c r="F20" s="140"/>
    </row>
    <row r="21" spans="2:6" ht="15" customHeight="1">
      <c r="B21" s="152" t="s">
        <v>556</v>
      </c>
      <c r="C21" s="348">
        <v>0.9206451612903226</v>
      </c>
      <c r="F21" s="140"/>
    </row>
    <row r="22" spans="2:6" ht="15" customHeight="1">
      <c r="B22" s="152" t="s">
        <v>557</v>
      </c>
      <c r="C22" s="348">
        <v>0.9293756397134084</v>
      </c>
      <c r="F22" s="140"/>
    </row>
    <row r="23" spans="2:6" ht="15" customHeight="1">
      <c r="B23" s="280" t="s">
        <v>558</v>
      </c>
      <c r="C23" s="348">
        <v>0.9426094137076796</v>
      </c>
      <c r="F23" s="140"/>
    </row>
    <row r="24" spans="2:6" ht="15" customHeight="1">
      <c r="B24" s="152" t="s">
        <v>559</v>
      </c>
      <c r="C24" s="348">
        <v>0.9435061153174141</v>
      </c>
      <c r="F24" s="140"/>
    </row>
    <row r="25" spans="2:6" ht="15" customHeight="1">
      <c r="B25" s="152" t="s">
        <v>560</v>
      </c>
      <c r="C25" s="348">
        <v>0.9496594610601126</v>
      </c>
      <c r="F25" s="140"/>
    </row>
    <row r="26" spans="2:6" ht="15" customHeight="1">
      <c r="B26" s="152" t="s">
        <v>561</v>
      </c>
      <c r="C26" s="348">
        <v>0.9683301343570058</v>
      </c>
      <c r="F26" s="140"/>
    </row>
    <row r="27" spans="2:6" ht="15" customHeight="1">
      <c r="B27" s="152" t="s">
        <v>562</v>
      </c>
      <c r="C27" s="348">
        <v>0.9723011363636364</v>
      </c>
      <c r="F27" s="140"/>
    </row>
    <row r="28" spans="2:6" ht="15" customHeight="1">
      <c r="B28" s="152" t="s">
        <v>563</v>
      </c>
      <c r="C28" s="348">
        <v>0.9984186598141925</v>
      </c>
      <c r="F28" s="140"/>
    </row>
    <row r="29" spans="2:6" ht="15" customHeight="1">
      <c r="B29" s="152" t="s">
        <v>564</v>
      </c>
      <c r="C29" s="348">
        <v>1</v>
      </c>
      <c r="F29" s="140"/>
    </row>
    <row r="31" ht="15" customHeight="1">
      <c r="B31" s="143"/>
    </row>
    <row r="32" spans="2:6" ht="15" customHeight="1">
      <c r="B32" s="143"/>
      <c r="F32" s="342"/>
    </row>
    <row r="33" ht="15" customHeight="1">
      <c r="F33" s="342"/>
    </row>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B1:C32"/>
  <sheetViews>
    <sheetView showGridLines="0" workbookViewId="0" topLeftCell="A1">
      <selection activeCell="A1" sqref="A1"/>
    </sheetView>
  </sheetViews>
  <sheetFormatPr defaultColWidth="11.421875" defaultRowHeight="15" customHeight="1"/>
  <cols>
    <col min="1" max="1" width="3.7109375" style="138" customWidth="1"/>
    <col min="2" max="2" width="23.421875" style="138" bestFit="1" customWidth="1"/>
    <col min="3" max="3" width="19.00390625" style="138" customWidth="1"/>
    <col min="4" max="16384" width="11.421875" style="138" customWidth="1"/>
  </cols>
  <sheetData>
    <row r="1" ht="15" customHeight="1">
      <c r="B1" s="137" t="s">
        <v>583</v>
      </c>
    </row>
    <row r="3" spans="2:3" ht="30" customHeight="1">
      <c r="B3" s="85" t="s">
        <v>566</v>
      </c>
      <c r="C3" s="85" t="s">
        <v>567</v>
      </c>
    </row>
    <row r="4" spans="2:3" ht="15" customHeight="1">
      <c r="B4" s="152" t="s">
        <v>558</v>
      </c>
      <c r="C4" s="348">
        <v>0.04003170828378914</v>
      </c>
    </row>
    <row r="5" spans="2:3" ht="15" customHeight="1">
      <c r="B5" s="152" t="s">
        <v>545</v>
      </c>
      <c r="C5" s="348">
        <v>0.14653834212977337</v>
      </c>
    </row>
    <row r="6" spans="2:3" ht="15" customHeight="1">
      <c r="B6" s="152" t="s">
        <v>556</v>
      </c>
      <c r="C6" s="348">
        <v>0.0699069906990699</v>
      </c>
    </row>
    <row r="7" spans="2:3" ht="15" customHeight="1">
      <c r="B7" s="152" t="s">
        <v>560</v>
      </c>
      <c r="C7" s="348">
        <v>0.022575976845151953</v>
      </c>
    </row>
    <row r="8" spans="2:3" ht="15" customHeight="1">
      <c r="B8" s="152" t="s">
        <v>557</v>
      </c>
      <c r="C8" s="348">
        <v>0.03458498023715415</v>
      </c>
    </row>
    <row r="9" spans="2:3" ht="15" customHeight="1">
      <c r="B9" s="152" t="s">
        <v>553</v>
      </c>
      <c r="C9" s="348">
        <v>0.04610912934337429</v>
      </c>
    </row>
    <row r="10" spans="2:3" ht="15" customHeight="1">
      <c r="B10" s="152" t="s">
        <v>561</v>
      </c>
      <c r="C10" s="348">
        <v>0.05658669081032141</v>
      </c>
    </row>
    <row r="11" spans="2:3" ht="15" customHeight="1">
      <c r="B11" s="152" t="s">
        <v>550</v>
      </c>
      <c r="C11" s="348">
        <v>0.03825746998045239</v>
      </c>
    </row>
    <row r="12" spans="2:3" ht="15" customHeight="1">
      <c r="B12" s="152" t="s">
        <v>549</v>
      </c>
      <c r="C12" s="348">
        <v>0.1358695652173913</v>
      </c>
    </row>
    <row r="13" spans="2:3" ht="15" customHeight="1">
      <c r="B13" s="152" t="s">
        <v>562</v>
      </c>
      <c r="C13" s="348">
        <v>0.1136292099464904</v>
      </c>
    </row>
    <row r="14" spans="2:3" ht="15" customHeight="1">
      <c r="B14" s="152" t="s">
        <v>543</v>
      </c>
      <c r="C14" s="348">
        <v>0.12033814022874192</v>
      </c>
    </row>
    <row r="15" spans="2:3" ht="15" customHeight="1">
      <c r="B15" s="152" t="s">
        <v>542</v>
      </c>
      <c r="C15" s="348">
        <v>0.2701819878674755</v>
      </c>
    </row>
    <row r="16" spans="2:3" ht="15" customHeight="1">
      <c r="B16" s="152" t="s">
        <v>552</v>
      </c>
      <c r="C16" s="348">
        <v>0.1369914853358562</v>
      </c>
    </row>
    <row r="17" spans="2:3" ht="15" customHeight="1">
      <c r="B17" s="152" t="s">
        <v>541</v>
      </c>
      <c r="C17" s="348">
        <v>0.06234988951868575</v>
      </c>
    </row>
    <row r="18" spans="2:3" ht="15" customHeight="1">
      <c r="B18" s="152" t="s">
        <v>554</v>
      </c>
      <c r="C18" s="348">
        <v>0</v>
      </c>
    </row>
    <row r="19" spans="2:3" ht="15" customHeight="1">
      <c r="B19" s="152" t="s">
        <v>546</v>
      </c>
      <c r="C19" s="348">
        <v>0.002583979328165375</v>
      </c>
    </row>
    <row r="20" spans="2:3" ht="15" customHeight="1">
      <c r="B20" s="152" t="s">
        <v>564</v>
      </c>
      <c r="C20" s="348">
        <v>0</v>
      </c>
    </row>
    <row r="21" spans="2:3" ht="15" customHeight="1">
      <c r="B21" s="152" t="s">
        <v>539</v>
      </c>
      <c r="C21" s="348">
        <v>0.08106607440310938</v>
      </c>
    </row>
    <row r="22" spans="2:3" ht="15" customHeight="1">
      <c r="B22" s="152" t="s">
        <v>559</v>
      </c>
      <c r="C22" s="348">
        <v>0.032364543917558976</v>
      </c>
    </row>
    <row r="23" spans="2:3" ht="15" customHeight="1">
      <c r="B23" s="152" t="s">
        <v>551</v>
      </c>
      <c r="C23" s="348">
        <v>0.004529201430274136</v>
      </c>
    </row>
    <row r="24" spans="2:3" ht="15" customHeight="1">
      <c r="B24" s="152" t="s">
        <v>563</v>
      </c>
      <c r="C24" s="348">
        <v>0.058265078183172</v>
      </c>
    </row>
    <row r="25" spans="2:3" ht="15" customHeight="1">
      <c r="B25" s="152" t="s">
        <v>548</v>
      </c>
      <c r="C25" s="348">
        <v>0.08013435700575816</v>
      </c>
    </row>
    <row r="26" spans="2:3" ht="15" customHeight="1">
      <c r="B26" s="152" t="s">
        <v>544</v>
      </c>
      <c r="C26" s="348">
        <v>0.15467328370554176</v>
      </c>
    </row>
    <row r="27" spans="2:3" ht="15" customHeight="1">
      <c r="B27" s="152" t="s">
        <v>555</v>
      </c>
      <c r="C27" s="348">
        <v>0.11272531611514662</v>
      </c>
    </row>
    <row r="28" spans="2:3" ht="15" customHeight="1">
      <c r="B28" s="152" t="s">
        <v>547</v>
      </c>
      <c r="C28" s="348">
        <v>0.20536119945479328</v>
      </c>
    </row>
    <row r="29" spans="2:3" ht="15" customHeight="1">
      <c r="B29" s="152" t="s">
        <v>540</v>
      </c>
      <c r="C29" s="348">
        <v>0.18423341082932543</v>
      </c>
    </row>
    <row r="31" ht="15" customHeight="1">
      <c r="B31" s="143"/>
    </row>
    <row r="32" ht="15" customHeight="1">
      <c r="B32" s="143"/>
    </row>
  </sheetData>
  <printOptions/>
  <pageMargins left="0.75" right="0.75" top="1" bottom="1" header="0.4921259845" footer="0.4921259845"/>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sheetPr>
    <pageSetUpPr fitToPage="1"/>
  </sheetPr>
  <dimension ref="B1:J32"/>
  <sheetViews>
    <sheetView showGridLines="0" workbookViewId="0" topLeftCell="A1">
      <selection activeCell="A1" sqref="A1"/>
    </sheetView>
  </sheetViews>
  <sheetFormatPr defaultColWidth="11.421875" defaultRowHeight="15" customHeight="1"/>
  <cols>
    <col min="1" max="1" width="3.7109375" style="138" customWidth="1"/>
    <col min="2" max="2" width="11.421875" style="138" customWidth="1"/>
    <col min="3" max="3" width="16.421875" style="138" customWidth="1"/>
    <col min="4" max="4" width="20.57421875" style="138" customWidth="1"/>
    <col min="5" max="5" width="19.7109375" style="138" customWidth="1"/>
    <col min="6" max="16384" width="11.421875" style="138" customWidth="1"/>
  </cols>
  <sheetData>
    <row r="1" ht="15" customHeight="1">
      <c r="B1" s="137" t="s">
        <v>584</v>
      </c>
    </row>
    <row r="2" ht="15" customHeight="1">
      <c r="B2" s="137"/>
    </row>
    <row r="3" spans="2:5" ht="30" customHeight="1">
      <c r="B3" s="85" t="s">
        <v>10</v>
      </c>
      <c r="C3" s="85" t="s">
        <v>569</v>
      </c>
      <c r="D3" s="85" t="s">
        <v>570</v>
      </c>
      <c r="E3" s="85" t="s">
        <v>571</v>
      </c>
    </row>
    <row r="4" spans="2:5" ht="15" customHeight="1">
      <c r="B4" s="153">
        <v>1990</v>
      </c>
      <c r="C4" s="155">
        <v>206335.437122484</v>
      </c>
      <c r="D4" s="155">
        <v>206335.43712248397</v>
      </c>
      <c r="E4" s="349"/>
    </row>
    <row r="5" spans="2:5" ht="15" customHeight="1">
      <c r="B5" s="153">
        <v>1991</v>
      </c>
      <c r="C5" s="155">
        <v>209542.2187801995</v>
      </c>
      <c r="D5" s="155">
        <v>209542.21878019947</v>
      </c>
      <c r="E5" s="349"/>
    </row>
    <row r="6" spans="2:5" ht="15" customHeight="1">
      <c r="B6" s="153">
        <v>1992</v>
      </c>
      <c r="C6" s="155">
        <v>202113.24018284387</v>
      </c>
      <c r="D6" s="155">
        <v>202113.24018284385</v>
      </c>
      <c r="E6" s="349"/>
    </row>
    <row r="7" spans="2:5" ht="15" customHeight="1">
      <c r="B7" s="153">
        <v>1993</v>
      </c>
      <c r="C7" s="155">
        <v>201686.29959289712</v>
      </c>
      <c r="D7" s="155">
        <v>201686.29959289712</v>
      </c>
      <c r="E7" s="349"/>
    </row>
    <row r="8" spans="2:5" ht="15" customHeight="1">
      <c r="B8" s="153">
        <v>1994</v>
      </c>
      <c r="C8" s="155">
        <v>200431.91442085546</v>
      </c>
      <c r="D8" s="155">
        <v>200431.91442085546</v>
      </c>
      <c r="E8" s="349"/>
    </row>
    <row r="9" spans="2:5" ht="15" customHeight="1">
      <c r="B9" s="153">
        <v>1995</v>
      </c>
      <c r="C9" s="155">
        <v>191768</v>
      </c>
      <c r="D9" s="155">
        <v>191768</v>
      </c>
      <c r="E9" s="349"/>
    </row>
    <row r="10" spans="2:5" ht="15" customHeight="1">
      <c r="B10" s="153">
        <v>1996</v>
      </c>
      <c r="C10" s="155">
        <v>200571</v>
      </c>
      <c r="D10" s="155">
        <v>200571</v>
      </c>
      <c r="E10" s="349"/>
    </row>
    <row r="11" spans="2:5" ht="15" customHeight="1">
      <c r="B11" s="153">
        <v>1997</v>
      </c>
      <c r="C11" s="155">
        <v>202160</v>
      </c>
      <c r="D11" s="155">
        <v>202160</v>
      </c>
      <c r="E11" s="349"/>
    </row>
    <row r="12" spans="2:5" ht="15" customHeight="1">
      <c r="B12" s="153">
        <v>1998</v>
      </c>
      <c r="C12" s="155">
        <v>209077</v>
      </c>
      <c r="D12" s="155">
        <v>209077</v>
      </c>
      <c r="E12" s="349"/>
    </row>
    <row r="13" spans="2:5" ht="15" customHeight="1">
      <c r="B13" s="153">
        <v>1999</v>
      </c>
      <c r="C13" s="155">
        <v>210735</v>
      </c>
      <c r="D13" s="155">
        <v>210735</v>
      </c>
      <c r="E13" s="349"/>
    </row>
    <row r="14" spans="2:5" ht="15" customHeight="1">
      <c r="B14" s="153">
        <v>2000</v>
      </c>
      <c r="C14" s="155">
        <v>205099</v>
      </c>
      <c r="D14" s="155">
        <v>205099</v>
      </c>
      <c r="E14" s="349"/>
    </row>
    <row r="15" spans="2:5" ht="15" customHeight="1">
      <c r="B15" s="153">
        <v>2001</v>
      </c>
      <c r="C15" s="155">
        <v>215611</v>
      </c>
      <c r="D15" s="155">
        <v>215611</v>
      </c>
      <c r="E15" s="349"/>
    </row>
    <row r="16" spans="2:5" ht="15" customHeight="1">
      <c r="B16" s="153">
        <v>2002</v>
      </c>
      <c r="C16" s="155">
        <v>220070</v>
      </c>
      <c r="D16" s="155">
        <v>220070</v>
      </c>
      <c r="E16" s="349"/>
    </row>
    <row r="17" spans="2:5" ht="15" customHeight="1">
      <c r="B17" s="153">
        <v>2003</v>
      </c>
      <c r="C17" s="155">
        <v>216436</v>
      </c>
      <c r="D17" s="155">
        <v>216436</v>
      </c>
      <c r="E17" s="349"/>
    </row>
    <row r="18" spans="2:5" ht="15" customHeight="1">
      <c r="B18" s="153">
        <v>2004</v>
      </c>
      <c r="C18" s="155">
        <v>221587</v>
      </c>
      <c r="D18" s="155">
        <v>221587</v>
      </c>
      <c r="E18" s="349"/>
    </row>
    <row r="19" spans="2:5" ht="15" customHeight="1">
      <c r="B19" s="153">
        <v>2005</v>
      </c>
      <c r="C19" s="155">
        <v>213841</v>
      </c>
      <c r="D19" s="155">
        <v>219422</v>
      </c>
      <c r="E19" s="155">
        <f>+D19-C19</f>
        <v>5581</v>
      </c>
    </row>
    <row r="20" spans="2:5" ht="15" customHeight="1">
      <c r="B20" s="153">
        <v>2006</v>
      </c>
      <c r="C20" s="155">
        <v>213635</v>
      </c>
      <c r="D20" s="155">
        <v>228912</v>
      </c>
      <c r="E20" s="155">
        <f>+D20-C20</f>
        <v>15277</v>
      </c>
    </row>
    <row r="21" spans="2:5" ht="15" customHeight="1">
      <c r="B21" s="153">
        <v>2007</v>
      </c>
      <c r="C21" s="155">
        <v>207439</v>
      </c>
      <c r="D21" s="155">
        <v>227053</v>
      </c>
      <c r="E21" s="155">
        <f>+D21-C21</f>
        <v>19614</v>
      </c>
    </row>
    <row r="22" spans="2:5" ht="15" customHeight="1">
      <c r="B22" s="153">
        <v>2008</v>
      </c>
      <c r="C22" s="155">
        <v>200736</v>
      </c>
      <c r="D22" s="155">
        <f>+E22+C22</f>
        <v>222805</v>
      </c>
      <c r="E22" s="155">
        <v>22069</v>
      </c>
    </row>
    <row r="23" spans="2:5" ht="15" customHeight="1">
      <c r="B23" s="153">
        <v>2009</v>
      </c>
      <c r="C23" s="155">
        <v>197468</v>
      </c>
      <c r="D23" s="155">
        <f>+E23+C23</f>
        <v>222137</v>
      </c>
      <c r="E23" s="155">
        <v>24669</v>
      </c>
    </row>
    <row r="24" spans="2:5" ht="15" customHeight="1">
      <c r="B24" s="350"/>
      <c r="C24" s="351"/>
      <c r="D24" s="351"/>
      <c r="E24" s="351"/>
    </row>
    <row r="25" ht="15" customHeight="1">
      <c r="B25" s="143"/>
    </row>
    <row r="28" spans="2:10" ht="15" customHeight="1">
      <c r="B28" s="148"/>
      <c r="C28" s="342"/>
      <c r="D28" s="148"/>
      <c r="E28" s="148"/>
      <c r="F28" s="148"/>
      <c r="G28" s="148"/>
      <c r="H28" s="148"/>
      <c r="I28" s="148"/>
      <c r="J28" s="148"/>
    </row>
    <row r="30" spans="3:7" ht="15" customHeight="1">
      <c r="C30" s="347"/>
      <c r="D30" s="347"/>
      <c r="E30" s="347"/>
      <c r="F30" s="347"/>
      <c r="G30" s="347"/>
    </row>
    <row r="31" spans="3:7" ht="15" customHeight="1">
      <c r="C31" s="347"/>
      <c r="D31" s="347"/>
      <c r="E31" s="347"/>
      <c r="F31" s="347"/>
      <c r="G31" s="347"/>
    </row>
    <row r="32" spans="3:7" ht="15" customHeight="1">
      <c r="C32" s="347"/>
      <c r="D32" s="347"/>
      <c r="E32" s="347"/>
      <c r="F32" s="347"/>
      <c r="G32" s="347"/>
    </row>
  </sheetData>
  <sheetProtection/>
  <printOptions/>
  <pageMargins left="0.2" right="0.2" top="1" bottom="1" header="0.4921259845" footer="0.4921259845"/>
  <pageSetup fitToHeight="1" fitToWidth="1" horizontalDpi="600" verticalDpi="600" orientation="landscape" paperSize="9" scale="89"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B1:G34"/>
  <sheetViews>
    <sheetView showGridLines="0" workbookViewId="0" topLeftCell="A1">
      <selection activeCell="A1" sqref="A1"/>
    </sheetView>
  </sheetViews>
  <sheetFormatPr defaultColWidth="11.421875" defaultRowHeight="15" customHeight="1"/>
  <cols>
    <col min="1" max="1" width="3.7109375" style="138" customWidth="1"/>
    <col min="2" max="2" width="23.00390625" style="138" customWidth="1"/>
    <col min="3" max="4" width="11.421875" style="138" customWidth="1"/>
    <col min="5" max="5" width="14.7109375" style="138" bestFit="1" customWidth="1"/>
    <col min="6" max="16384" width="11.421875" style="138" customWidth="1"/>
  </cols>
  <sheetData>
    <row r="1" ht="15" customHeight="1">
      <c r="B1" s="137" t="s">
        <v>572</v>
      </c>
    </row>
    <row r="3" spans="2:4" ht="15" customHeight="1">
      <c r="B3" s="152"/>
      <c r="C3" s="153">
        <v>2002</v>
      </c>
      <c r="D3" s="153">
        <v>2009</v>
      </c>
    </row>
    <row r="4" spans="2:4" ht="15" customHeight="1">
      <c r="B4" s="152" t="s">
        <v>573</v>
      </c>
      <c r="C4" s="348">
        <v>0.4328847279110591</v>
      </c>
      <c r="D4" s="352">
        <v>0.4941389728096677</v>
      </c>
    </row>
    <row r="5" spans="2:4" ht="15" customHeight="1">
      <c r="B5" s="152" t="s">
        <v>399</v>
      </c>
      <c r="C5" s="348">
        <v>0.44724770642201833</v>
      </c>
      <c r="D5" s="352">
        <v>0.5878257842753339</v>
      </c>
    </row>
    <row r="6" spans="2:4" ht="15" customHeight="1">
      <c r="B6" s="152" t="s">
        <v>574</v>
      </c>
      <c r="C6" s="348">
        <v>0.6427402639904003</v>
      </c>
      <c r="D6" s="352">
        <v>0.6403688524590164</v>
      </c>
    </row>
    <row r="7" spans="2:4" ht="15" customHeight="1">
      <c r="B7" s="152" t="s">
        <v>292</v>
      </c>
      <c r="C7" s="348">
        <v>0.6991725768321513</v>
      </c>
      <c r="D7" s="352">
        <v>0.671994884910486</v>
      </c>
    </row>
    <row r="8" spans="2:4" ht="15" customHeight="1">
      <c r="B8" s="152" t="s">
        <v>290</v>
      </c>
      <c r="C8" s="348">
        <v>0.6558129826758505</v>
      </c>
      <c r="D8" s="352">
        <v>0.723007348784624</v>
      </c>
    </row>
    <row r="9" spans="2:4" ht="15" customHeight="1">
      <c r="B9" s="152" t="s">
        <v>575</v>
      </c>
      <c r="C9" s="348">
        <v>0.6076779026217228</v>
      </c>
      <c r="D9" s="352">
        <v>0.7445668966937893</v>
      </c>
    </row>
    <row r="10" spans="2:4" ht="15" customHeight="1">
      <c r="B10" s="152" t="s">
        <v>413</v>
      </c>
      <c r="C10" s="348">
        <v>0.6875461351892861</v>
      </c>
      <c r="D10" s="352">
        <v>0.7607614890263126</v>
      </c>
    </row>
    <row r="11" spans="2:4" ht="15" customHeight="1">
      <c r="B11" s="152" t="s">
        <v>407</v>
      </c>
      <c r="C11" s="348">
        <v>0.7114648706566662</v>
      </c>
      <c r="D11" s="352">
        <v>0.7676013410545566</v>
      </c>
    </row>
    <row r="12" spans="2:4" ht="15" customHeight="1">
      <c r="B12" s="152" t="s">
        <v>293</v>
      </c>
      <c r="C12" s="348">
        <v>0.7671607753705816</v>
      </c>
      <c r="D12" s="352">
        <v>0.7964551172098342</v>
      </c>
    </row>
    <row r="13" spans="2:4" ht="15" customHeight="1">
      <c r="B13" s="152" t="s">
        <v>576</v>
      </c>
      <c r="C13" s="348">
        <v>0.7034256217738151</v>
      </c>
      <c r="D13" s="352">
        <v>0.8236828377673449</v>
      </c>
    </row>
    <row r="14" spans="2:4" ht="15" customHeight="1">
      <c r="B14" s="152" t="s">
        <v>420</v>
      </c>
      <c r="C14" s="348">
        <v>0.7708618331053352</v>
      </c>
      <c r="D14" s="352">
        <v>0.8274932614555256</v>
      </c>
    </row>
    <row r="15" spans="2:4" ht="15" customHeight="1">
      <c r="B15" s="152" t="s">
        <v>400</v>
      </c>
      <c r="C15" s="348">
        <v>0.7512237258854016</v>
      </c>
      <c r="D15" s="352">
        <v>0.8391405342624855</v>
      </c>
    </row>
    <row r="16" spans="2:4" ht="15" customHeight="1">
      <c r="B16" s="152" t="s">
        <v>410</v>
      </c>
      <c r="C16" s="348">
        <v>0.9205897568546301</v>
      </c>
      <c r="D16" s="352">
        <v>0.8740421455938697</v>
      </c>
    </row>
    <row r="17" spans="2:4" ht="15" customHeight="1">
      <c r="B17" s="152" t="s">
        <v>402</v>
      </c>
      <c r="C17" s="348">
        <v>0.825016063396873</v>
      </c>
      <c r="D17" s="352">
        <v>0.8973909230431922</v>
      </c>
    </row>
    <row r="18" spans="2:4" ht="15" customHeight="1">
      <c r="B18" s="152" t="s">
        <v>411</v>
      </c>
      <c r="C18" s="348">
        <v>0.8242048304078131</v>
      </c>
      <c r="D18" s="352">
        <v>0.903601108033241</v>
      </c>
    </row>
    <row r="19" spans="2:4" ht="15" customHeight="1">
      <c r="B19" s="152" t="s">
        <v>415</v>
      </c>
      <c r="C19" s="348">
        <v>0.8656061437191442</v>
      </c>
      <c r="D19" s="352">
        <v>0.9045664443304259</v>
      </c>
    </row>
    <row r="20" spans="2:4" ht="15" customHeight="1">
      <c r="B20" s="152" t="s">
        <v>577</v>
      </c>
      <c r="C20" s="348">
        <v>0.82595095794001</v>
      </c>
      <c r="D20" s="352">
        <v>0.9185567010309278</v>
      </c>
    </row>
    <row r="21" spans="2:4" ht="15" customHeight="1">
      <c r="B21" s="152" t="s">
        <v>417</v>
      </c>
      <c r="C21" s="348">
        <v>0.8949858088930936</v>
      </c>
      <c r="D21" s="352">
        <v>0.9206451612903226</v>
      </c>
    </row>
    <row r="22" spans="2:4" ht="15" customHeight="1">
      <c r="B22" s="152" t="s">
        <v>405</v>
      </c>
      <c r="C22" s="348">
        <v>0.8799694189602446</v>
      </c>
      <c r="D22" s="352">
        <v>0.9293756397134084</v>
      </c>
    </row>
    <row r="23" spans="2:4" ht="15" customHeight="1">
      <c r="B23" s="152" t="s">
        <v>408</v>
      </c>
      <c r="C23" s="348">
        <v>0.8</v>
      </c>
      <c r="D23" s="352">
        <v>0.9426094137076796</v>
      </c>
    </row>
    <row r="24" spans="2:4" ht="15" customHeight="1">
      <c r="B24" s="152" t="s">
        <v>406</v>
      </c>
      <c r="C24" s="348">
        <v>0.9587995930824008</v>
      </c>
      <c r="D24" s="352">
        <v>0.9435061153174141</v>
      </c>
    </row>
    <row r="25" spans="2:4" ht="15" customHeight="1">
      <c r="B25" s="152" t="s">
        <v>404</v>
      </c>
      <c r="C25" s="348">
        <v>0.9115989320676358</v>
      </c>
      <c r="D25" s="352">
        <v>0.9496594610601126</v>
      </c>
    </row>
    <row r="26" spans="2:4" ht="15" customHeight="1">
      <c r="B26" s="152" t="s">
        <v>403</v>
      </c>
      <c r="C26" s="348">
        <v>0.9612835191322687</v>
      </c>
      <c r="D26" s="352">
        <v>0.9683301343570058</v>
      </c>
    </row>
    <row r="27" spans="2:4" ht="15" customHeight="1">
      <c r="B27" s="152" t="s">
        <v>409</v>
      </c>
      <c r="C27" s="348">
        <v>0.9641211323238973</v>
      </c>
      <c r="D27" s="352">
        <v>0.9723011363636364</v>
      </c>
    </row>
    <row r="28" spans="2:4" ht="15" customHeight="1">
      <c r="B28" s="152" t="s">
        <v>401</v>
      </c>
      <c r="C28" s="348">
        <v>0.9831726224238987</v>
      </c>
      <c r="D28" s="352">
        <v>0.9984186598141925</v>
      </c>
    </row>
    <row r="29" spans="2:4" ht="15" customHeight="1">
      <c r="B29" s="152" t="s">
        <v>291</v>
      </c>
      <c r="C29" s="348">
        <v>1</v>
      </c>
      <c r="D29" s="352">
        <v>1</v>
      </c>
    </row>
    <row r="30" spans="2:4" ht="15" customHeight="1">
      <c r="B30" s="152" t="s">
        <v>578</v>
      </c>
      <c r="C30" s="348">
        <v>0.6801101022725615</v>
      </c>
      <c r="D30" s="348">
        <v>0.7738065885531126</v>
      </c>
    </row>
    <row r="31" spans="2:4" ht="15" customHeight="1">
      <c r="B31" s="152" t="s">
        <v>579</v>
      </c>
      <c r="C31" s="348">
        <v>0.6852730019488729</v>
      </c>
      <c r="D31" s="348">
        <v>0.7751281220248344</v>
      </c>
    </row>
    <row r="33" ht="15" customHeight="1">
      <c r="B33" s="143"/>
    </row>
    <row r="34" spans="2:7" ht="15" customHeight="1">
      <c r="B34" s="143"/>
      <c r="G34" s="346"/>
    </row>
  </sheetData>
  <sheetProtection/>
  <printOptions/>
  <pageMargins left="0.2" right="0.2" top="1" bottom="1" header="0.4921259845" footer="0.4921259845"/>
  <pageSetup fitToHeight="1" fitToWidth="1" horizontalDpi="600" verticalDpi="600" orientation="landscape" paperSize="9" scale="89" r:id="rId2"/>
  <drawing r:id="rId1"/>
</worksheet>
</file>

<file path=xl/worksheets/sheet37.xml><?xml version="1.0" encoding="utf-8"?>
<worksheet xmlns="http://schemas.openxmlformats.org/spreadsheetml/2006/main" xmlns:r="http://schemas.openxmlformats.org/officeDocument/2006/relationships">
  <sheetPr>
    <pageSetUpPr fitToPage="1"/>
  </sheetPr>
  <dimension ref="B1:K5"/>
  <sheetViews>
    <sheetView showGridLines="0" workbookViewId="0" topLeftCell="A1">
      <selection activeCell="A1" sqref="A1"/>
    </sheetView>
  </sheetViews>
  <sheetFormatPr defaultColWidth="8.421875" defaultRowHeight="15" customHeight="1"/>
  <cols>
    <col min="1" max="1" width="3.7109375" style="138" customWidth="1"/>
    <col min="2" max="2" width="26.00390625" style="138" customWidth="1"/>
    <col min="3" max="16384" width="8.421875" style="138" customWidth="1"/>
  </cols>
  <sheetData>
    <row r="1" ht="15" customHeight="1">
      <c r="B1" s="137" t="s">
        <v>585</v>
      </c>
    </row>
    <row r="3" spans="2:11" ht="15" customHeight="1">
      <c r="B3" s="353" t="s">
        <v>10</v>
      </c>
      <c r="C3" s="153">
        <v>2001</v>
      </c>
      <c r="D3" s="153">
        <v>2002</v>
      </c>
      <c r="E3" s="153">
        <v>2003</v>
      </c>
      <c r="F3" s="153">
        <v>2004</v>
      </c>
      <c r="G3" s="153">
        <v>2005</v>
      </c>
      <c r="H3" s="153">
        <v>2006</v>
      </c>
      <c r="I3" s="153">
        <v>2007</v>
      </c>
      <c r="J3" s="153">
        <v>2008</v>
      </c>
      <c r="K3" s="153">
        <v>2009</v>
      </c>
    </row>
    <row r="4" spans="2:11" ht="15" customHeight="1">
      <c r="B4" s="152" t="s">
        <v>580</v>
      </c>
      <c r="C4" s="289">
        <v>14.407740799701326</v>
      </c>
      <c r="D4" s="289">
        <v>14.695003092400139</v>
      </c>
      <c r="E4" s="289">
        <v>14.438908393771788</v>
      </c>
      <c r="F4" s="289">
        <v>14.762057621024319</v>
      </c>
      <c r="G4" s="289">
        <v>14.58477425005978</v>
      </c>
      <c r="H4" s="289">
        <v>15.194444017571838</v>
      </c>
      <c r="I4" s="289">
        <v>15.08080602604528</v>
      </c>
      <c r="J4" s="289">
        <v>14.832494111550655</v>
      </c>
      <c r="K4" s="289">
        <v>14.853842864550813</v>
      </c>
    </row>
    <row r="5" spans="3:11" ht="15" customHeight="1">
      <c r="C5" s="262"/>
      <c r="D5" s="262"/>
      <c r="E5" s="262"/>
      <c r="F5" s="262"/>
      <c r="G5" s="262"/>
      <c r="H5" s="262"/>
      <c r="I5" s="262"/>
      <c r="J5" s="262"/>
      <c r="K5" s="262"/>
    </row>
  </sheetData>
  <sheetProtection/>
  <printOptions/>
  <pageMargins left="0.2" right="0.2" top="1" bottom="1" header="0.4921259845" footer="0.4921259845"/>
  <pageSetup fitToHeight="1" fitToWidth="1" horizontalDpi="600" verticalDpi="600" orientation="landscape" paperSize="9" scale="77" r:id="rId2"/>
  <drawing r:id="rId1"/>
</worksheet>
</file>

<file path=xl/worksheets/sheet38.xml><?xml version="1.0" encoding="utf-8"?>
<worksheet xmlns="http://schemas.openxmlformats.org/spreadsheetml/2006/main" xmlns:r="http://schemas.openxmlformats.org/officeDocument/2006/relationships">
  <sheetPr>
    <pageSetUpPr fitToPage="1"/>
  </sheetPr>
  <dimension ref="B1:G38"/>
  <sheetViews>
    <sheetView showGridLines="0" workbookViewId="0" topLeftCell="A1">
      <selection activeCell="A1" sqref="A1"/>
    </sheetView>
  </sheetViews>
  <sheetFormatPr defaultColWidth="11.421875" defaultRowHeight="15" customHeight="1"/>
  <cols>
    <col min="1" max="1" width="3.7109375" style="138" customWidth="1"/>
    <col min="2" max="2" width="26.421875" style="138" customWidth="1"/>
    <col min="3" max="16384" width="11.421875" style="138" customWidth="1"/>
  </cols>
  <sheetData>
    <row r="1" ht="15" customHeight="1">
      <c r="B1" s="137" t="s">
        <v>586</v>
      </c>
    </row>
    <row r="3" spans="2:5" ht="15" customHeight="1">
      <c r="B3" s="153" t="s">
        <v>135</v>
      </c>
      <c r="C3" s="153">
        <v>2009</v>
      </c>
      <c r="D3" s="153">
        <v>2007</v>
      </c>
      <c r="E3" s="153">
        <v>2005</v>
      </c>
    </row>
    <row r="4" spans="2:7" ht="15" customHeight="1">
      <c r="B4" s="152" t="s">
        <v>407</v>
      </c>
      <c r="C4" s="354">
        <v>0.002583979328165375</v>
      </c>
      <c r="D4" s="354">
        <v>0.0010721396844846072</v>
      </c>
      <c r="E4" s="354">
        <v>0.003155071777882947</v>
      </c>
      <c r="F4" s="343"/>
      <c r="G4" s="343"/>
    </row>
    <row r="5" spans="2:7" ht="15" customHeight="1">
      <c r="B5" s="152" t="s">
        <v>415</v>
      </c>
      <c r="C5" s="354">
        <v>0</v>
      </c>
      <c r="D5" s="354">
        <v>0.0026288117770767614</v>
      </c>
      <c r="E5" s="354">
        <v>0.008394543546694649</v>
      </c>
      <c r="F5" s="343"/>
      <c r="G5" s="343"/>
    </row>
    <row r="6" spans="2:7" ht="15" customHeight="1">
      <c r="B6" s="152" t="s">
        <v>410</v>
      </c>
      <c r="C6" s="354">
        <v>0.004529201430274136</v>
      </c>
      <c r="D6" s="354">
        <v>0.004571703561116458</v>
      </c>
      <c r="E6" s="354">
        <v>0.0016329606833312398</v>
      </c>
      <c r="F6" s="343"/>
      <c r="G6" s="343"/>
    </row>
    <row r="7" spans="2:7" ht="15" customHeight="1">
      <c r="B7" s="152" t="s">
        <v>406</v>
      </c>
      <c r="C7" s="354">
        <v>0.032364543917558976</v>
      </c>
      <c r="D7" s="354">
        <v>0.01390102470410676</v>
      </c>
      <c r="E7" s="354">
        <v>0.002053725457980777</v>
      </c>
      <c r="F7" s="343"/>
      <c r="G7" s="343"/>
    </row>
    <row r="8" spans="2:7" ht="15" customHeight="1">
      <c r="B8" s="152" t="s">
        <v>404</v>
      </c>
      <c r="C8" s="354">
        <v>0.022575976845151953</v>
      </c>
      <c r="D8" s="354">
        <v>0.018064168239417634</v>
      </c>
      <c r="E8" s="354">
        <v>0.012062033314187249</v>
      </c>
      <c r="F8" s="343"/>
      <c r="G8" s="343"/>
    </row>
    <row r="9" spans="2:7" ht="15" customHeight="1">
      <c r="B9" s="152" t="s">
        <v>400</v>
      </c>
      <c r="C9" s="354">
        <v>0.03825746998045239</v>
      </c>
      <c r="D9" s="354">
        <v>0.043127434613244295</v>
      </c>
      <c r="E9" s="354">
        <v>0.02198437951981487</v>
      </c>
      <c r="F9" s="343"/>
      <c r="G9" s="343"/>
    </row>
    <row r="10" spans="2:7" ht="15" customHeight="1">
      <c r="B10" s="152" t="s">
        <v>405</v>
      </c>
      <c r="C10" s="354">
        <v>0.03458498023715415</v>
      </c>
      <c r="D10" s="354">
        <v>0.028855480116391854</v>
      </c>
      <c r="E10" s="354">
        <v>0.006103763987792472</v>
      </c>
      <c r="F10" s="343"/>
      <c r="G10" s="343"/>
    </row>
    <row r="11" spans="2:7" ht="15" customHeight="1">
      <c r="B11" s="152" t="s">
        <v>411</v>
      </c>
      <c r="C11" s="354">
        <v>0.04610912934337429</v>
      </c>
      <c r="D11" s="354">
        <v>0.03741416054937249</v>
      </c>
      <c r="E11" s="354">
        <v>0.00576224477013654</v>
      </c>
      <c r="F11" s="343"/>
      <c r="G11" s="343"/>
    </row>
    <row r="12" spans="2:7" ht="15" customHeight="1">
      <c r="B12" s="152" t="s">
        <v>408</v>
      </c>
      <c r="C12" s="354">
        <v>0.04003170828378914</v>
      </c>
      <c r="D12" s="354">
        <v>0.03967951163677985</v>
      </c>
      <c r="E12" s="354">
        <v>0.02835880933226066</v>
      </c>
      <c r="F12" s="343"/>
      <c r="G12" s="343"/>
    </row>
    <row r="13" spans="2:7" ht="15" customHeight="1">
      <c r="B13" s="152" t="s">
        <v>401</v>
      </c>
      <c r="C13" s="354">
        <v>0.058265078183172</v>
      </c>
      <c r="D13" s="354">
        <v>0.03382702505028341</v>
      </c>
      <c r="E13" s="354">
        <v>0.00450112528132033</v>
      </c>
      <c r="F13" s="343"/>
      <c r="G13" s="343"/>
    </row>
    <row r="14" spans="2:7" ht="15" customHeight="1">
      <c r="B14" s="152" t="s">
        <v>403</v>
      </c>
      <c r="C14" s="354">
        <v>0.05658669081032141</v>
      </c>
      <c r="D14" s="354">
        <v>0.03738454772027562</v>
      </c>
      <c r="E14" s="354">
        <v>0.0013113798630336587</v>
      </c>
      <c r="F14" s="343"/>
      <c r="G14" s="343"/>
    </row>
    <row r="15" spans="2:7" ht="15" customHeight="1">
      <c r="B15" s="152" t="s">
        <v>418</v>
      </c>
      <c r="C15" s="354">
        <v>0.06234988951868575</v>
      </c>
      <c r="D15" s="354">
        <v>0.04981857409041875</v>
      </c>
      <c r="E15" s="354">
        <v>0.014813269351137075</v>
      </c>
      <c r="F15" s="343"/>
      <c r="G15" s="343"/>
    </row>
    <row r="16" spans="2:7" ht="15" customHeight="1">
      <c r="B16" s="152" t="s">
        <v>414</v>
      </c>
      <c r="C16" s="354">
        <v>0.08106607440310938</v>
      </c>
      <c r="D16" s="354">
        <v>0.04671549045716822</v>
      </c>
      <c r="E16" s="354">
        <v>0.03277185745387877</v>
      </c>
      <c r="F16" s="343"/>
      <c r="G16" s="343"/>
    </row>
    <row r="17" spans="2:7" ht="15" customHeight="1">
      <c r="B17" s="152" t="s">
        <v>417</v>
      </c>
      <c r="C17" s="354">
        <v>0.0699069906990699</v>
      </c>
      <c r="D17" s="354">
        <v>0.05148342059336824</v>
      </c>
      <c r="E17" s="354">
        <v>0.0396873120865905</v>
      </c>
      <c r="F17" s="343"/>
      <c r="G17" s="343"/>
    </row>
    <row r="18" spans="2:7" ht="15" customHeight="1">
      <c r="B18" s="152" t="s">
        <v>412</v>
      </c>
      <c r="C18" s="354">
        <v>0.08013435700575816</v>
      </c>
      <c r="D18" s="354">
        <v>0.06842959870099745</v>
      </c>
      <c r="E18" s="354">
        <v>0.022999520843315763</v>
      </c>
      <c r="F18" s="343"/>
      <c r="G18" s="343"/>
    </row>
    <row r="19" spans="2:7" ht="15" customHeight="1">
      <c r="B19" s="152" t="s">
        <v>409</v>
      </c>
      <c r="C19" s="354">
        <v>0.1136292099464904</v>
      </c>
      <c r="D19" s="354">
        <v>0.05299466917529006</v>
      </c>
      <c r="E19" s="354">
        <v>0.022322872856680685</v>
      </c>
      <c r="F19" s="343"/>
      <c r="G19" s="343"/>
    </row>
    <row r="20" spans="2:7" ht="15" customHeight="1">
      <c r="B20" s="152" t="s">
        <v>416</v>
      </c>
      <c r="C20" s="354">
        <v>0.11272531611514662</v>
      </c>
      <c r="D20" s="354">
        <v>0.09450271438359774</v>
      </c>
      <c r="E20" s="354">
        <v>0.052619793999104346</v>
      </c>
      <c r="F20" s="343"/>
      <c r="G20" s="343"/>
    </row>
    <row r="21" spans="2:7" ht="15" customHeight="1">
      <c r="B21" s="152" t="s">
        <v>420</v>
      </c>
      <c r="C21" s="354">
        <v>0.1358695652173913</v>
      </c>
      <c r="D21" s="354">
        <v>0.06099397590361446</v>
      </c>
      <c r="E21" s="354">
        <v>0</v>
      </c>
      <c r="F21" s="343"/>
      <c r="G21" s="343"/>
    </row>
    <row r="22" spans="2:7" ht="15" customHeight="1">
      <c r="B22" s="152" t="s">
        <v>402</v>
      </c>
      <c r="C22" s="354">
        <v>0.1369914853358562</v>
      </c>
      <c r="D22" s="354">
        <v>0.07437858508604206</v>
      </c>
      <c r="E22" s="354">
        <v>0.009394363381970817</v>
      </c>
      <c r="F22" s="343"/>
      <c r="G22" s="343"/>
    </row>
    <row r="23" spans="2:7" ht="15" customHeight="1">
      <c r="B23" s="152" t="s">
        <v>419</v>
      </c>
      <c r="C23" s="354">
        <v>0.15467328370554176</v>
      </c>
      <c r="D23" s="354">
        <v>0.11338362914831451</v>
      </c>
      <c r="E23" s="354">
        <v>0.026362349610757254</v>
      </c>
      <c r="F23" s="343"/>
      <c r="G23" s="343"/>
    </row>
    <row r="24" spans="2:7" ht="15" customHeight="1">
      <c r="B24" s="152" t="s">
        <v>413</v>
      </c>
      <c r="C24" s="354">
        <v>0.14653834212977337</v>
      </c>
      <c r="D24" s="354">
        <v>0.13779973242770402</v>
      </c>
      <c r="E24" s="354">
        <v>0.08031606321264252</v>
      </c>
      <c r="F24" s="343"/>
      <c r="G24" s="343"/>
    </row>
    <row r="25" spans="2:7" ht="15" customHeight="1">
      <c r="B25" s="152" t="s">
        <v>399</v>
      </c>
      <c r="C25" s="354">
        <v>0.18423341082932543</v>
      </c>
      <c r="D25" s="354">
        <v>0.15382636876489653</v>
      </c>
      <c r="E25" s="354">
        <v>0.07794506921144476</v>
      </c>
      <c r="F25" s="343"/>
      <c r="G25" s="343"/>
    </row>
    <row r="26" spans="2:7" ht="15" customHeight="1">
      <c r="B26" s="277" t="s">
        <v>578</v>
      </c>
      <c r="C26" s="355">
        <v>0.10848290230708947</v>
      </c>
      <c r="D26" s="355">
        <v>0.08563515198095434</v>
      </c>
      <c r="E26" s="355">
        <v>0.0320353729853088</v>
      </c>
      <c r="F26" s="343"/>
      <c r="G26" s="343"/>
    </row>
    <row r="27" spans="2:7" ht="15" customHeight="1">
      <c r="B27" s="152" t="s">
        <v>292</v>
      </c>
      <c r="C27" s="354">
        <v>0.2701819878674755</v>
      </c>
      <c r="D27" s="354">
        <v>0.11632270168855535</v>
      </c>
      <c r="E27" s="354">
        <v>0.021621621621621623</v>
      </c>
      <c r="F27" s="343"/>
      <c r="G27" s="343"/>
    </row>
    <row r="28" spans="2:7" ht="15" customHeight="1">
      <c r="B28" s="152" t="s">
        <v>290</v>
      </c>
      <c r="C28" s="354">
        <v>0.12033814022874192</v>
      </c>
      <c r="D28" s="354">
        <v>0.06372657111356118</v>
      </c>
      <c r="E28" s="354">
        <v>0.0010936132983377078</v>
      </c>
      <c r="F28" s="343"/>
      <c r="G28" s="343"/>
    </row>
    <row r="29" spans="2:7" ht="15" customHeight="1">
      <c r="B29" s="152" t="s">
        <v>293</v>
      </c>
      <c r="C29" s="354">
        <v>0.20536119945479328</v>
      </c>
      <c r="D29" s="354">
        <v>0.1763152102135153</v>
      </c>
      <c r="E29" s="354">
        <v>0.11020856201975851</v>
      </c>
      <c r="F29" s="343"/>
      <c r="G29" s="343"/>
    </row>
    <row r="30" spans="2:7" ht="15" customHeight="1">
      <c r="B30" s="152" t="s">
        <v>291</v>
      </c>
      <c r="C30" s="354">
        <v>0</v>
      </c>
      <c r="D30" s="354">
        <v>0</v>
      </c>
      <c r="E30" s="354">
        <v>0</v>
      </c>
      <c r="F30" s="343"/>
      <c r="G30" s="343"/>
    </row>
    <row r="31" spans="2:7" ht="15" customHeight="1">
      <c r="B31" s="277" t="s">
        <v>579</v>
      </c>
      <c r="C31" s="355">
        <v>0.11105308885957765</v>
      </c>
      <c r="D31" s="355">
        <v>0.08638511713124249</v>
      </c>
      <c r="E31" s="355">
        <v>0.06510078726533437</v>
      </c>
      <c r="F31" s="343"/>
      <c r="G31" s="345"/>
    </row>
    <row r="32" spans="2:7" ht="15" customHeight="1">
      <c r="B32" s="277" t="s">
        <v>581</v>
      </c>
      <c r="C32" s="355">
        <v>0.1528479291320227</v>
      </c>
      <c r="D32" s="355">
        <v>0.098</v>
      </c>
      <c r="E32" s="355">
        <v>0.04151058787554468</v>
      </c>
      <c r="F32" s="343"/>
      <c r="G32" s="345"/>
    </row>
    <row r="33" spans="2:6" ht="15" customHeight="1">
      <c r="B33" s="263"/>
      <c r="C33" s="344"/>
      <c r="D33" s="344"/>
      <c r="E33" s="344"/>
      <c r="F33" s="343"/>
    </row>
    <row r="34" ht="15" customHeight="1">
      <c r="B34" s="143" t="s">
        <v>565</v>
      </c>
    </row>
    <row r="35" ht="15" customHeight="1">
      <c r="B35" s="143" t="s">
        <v>568</v>
      </c>
    </row>
    <row r="37" ht="15" customHeight="1">
      <c r="B37" s="346"/>
    </row>
    <row r="38" spans="2:5" ht="15" customHeight="1">
      <c r="B38" s="346"/>
      <c r="E38" s="342"/>
    </row>
  </sheetData>
  <sheetProtection/>
  <printOptions/>
  <pageMargins left="0.22" right="0.2" top="0.35" bottom="0.16" header="0.4921259845" footer="0.4921259845"/>
  <pageSetup fitToHeight="1" fitToWidth="1" horizontalDpi="600" verticalDpi="600" orientation="landscape" paperSize="9" scale="77" r:id="rId1"/>
</worksheet>
</file>

<file path=xl/worksheets/sheet39.xml><?xml version="1.0" encoding="utf-8"?>
<worksheet xmlns="http://schemas.openxmlformats.org/spreadsheetml/2006/main" xmlns:r="http://schemas.openxmlformats.org/officeDocument/2006/relationships">
  <sheetPr>
    <pageSetUpPr fitToPage="1"/>
  </sheetPr>
  <dimension ref="B1:J14"/>
  <sheetViews>
    <sheetView showGridLines="0" workbookViewId="0" topLeftCell="A1">
      <selection activeCell="A1" sqref="A1"/>
    </sheetView>
  </sheetViews>
  <sheetFormatPr defaultColWidth="11.421875" defaultRowHeight="15" customHeight="1"/>
  <cols>
    <col min="1" max="1" width="3.7109375" style="180" customWidth="1"/>
    <col min="2" max="2" width="40.8515625" style="180" customWidth="1"/>
    <col min="3" max="3" width="18.00390625" style="180" customWidth="1"/>
    <col min="4" max="4" width="22.7109375" style="180" customWidth="1"/>
    <col min="5" max="5" width="18.8515625" style="180" customWidth="1"/>
    <col min="6" max="16384" width="11.421875" style="180" customWidth="1"/>
  </cols>
  <sheetData>
    <row r="1" ht="15" customHeight="1">
      <c r="B1" s="193" t="s">
        <v>603</v>
      </c>
    </row>
    <row r="3" spans="2:6" ht="30" customHeight="1">
      <c r="B3" s="249" t="s">
        <v>587</v>
      </c>
      <c r="C3" s="249" t="s">
        <v>588</v>
      </c>
      <c r="D3" s="249" t="s">
        <v>589</v>
      </c>
      <c r="E3" s="249" t="s">
        <v>590</v>
      </c>
      <c r="F3" s="249" t="s">
        <v>308</v>
      </c>
    </row>
    <row r="4" spans="2:10" ht="15" customHeight="1">
      <c r="B4" s="226" t="s">
        <v>591</v>
      </c>
      <c r="C4" s="257">
        <v>7.781221592442107</v>
      </c>
      <c r="D4" s="257">
        <v>18.674421531439307</v>
      </c>
      <c r="E4" s="257">
        <v>65.72512144806278</v>
      </c>
      <c r="F4" s="257">
        <v>7.819235429428413</v>
      </c>
      <c r="G4" s="356"/>
      <c r="H4" s="356"/>
      <c r="I4" s="356"/>
      <c r="J4" s="356"/>
    </row>
    <row r="5" spans="2:8" ht="15" customHeight="1">
      <c r="B5" s="226" t="s">
        <v>592</v>
      </c>
      <c r="C5" s="257">
        <v>0.7140382253726559</v>
      </c>
      <c r="D5" s="257">
        <v>3.0490168451701427</v>
      </c>
      <c r="E5" s="257">
        <v>95.4093448645589</v>
      </c>
      <c r="F5" s="257">
        <v>0.8276000648983002</v>
      </c>
      <c r="H5" s="357"/>
    </row>
    <row r="6" spans="2:8" ht="15" customHeight="1">
      <c r="B6" s="359" t="s">
        <v>593</v>
      </c>
      <c r="C6" s="257">
        <v>4.386677198327789</v>
      </c>
      <c r="D6" s="257">
        <v>1.269345605293699</v>
      </c>
      <c r="E6" s="257">
        <v>91.95340936151631</v>
      </c>
      <c r="F6" s="257">
        <v>2.390567838533617</v>
      </c>
      <c r="H6" s="357"/>
    </row>
    <row r="7" spans="2:8" ht="15" customHeight="1">
      <c r="B7" s="359" t="s">
        <v>594</v>
      </c>
      <c r="C7" s="257">
        <v>12.835313723413416</v>
      </c>
      <c r="D7" s="257">
        <v>6.014546190210928</v>
      </c>
      <c r="E7" s="257">
        <v>78.62925465166548</v>
      </c>
      <c r="F7" s="257">
        <v>2.5208854347101974</v>
      </c>
      <c r="H7" s="357"/>
    </row>
    <row r="8" spans="2:8" ht="15" customHeight="1">
      <c r="B8" s="359" t="s">
        <v>595</v>
      </c>
      <c r="C8" s="257">
        <v>7.898438260990494</v>
      </c>
      <c r="D8" s="257">
        <v>10.461684599836872</v>
      </c>
      <c r="E8" s="257">
        <v>75.99828139445232</v>
      </c>
      <c r="F8" s="257">
        <v>5.641595743067857</v>
      </c>
      <c r="H8" s="357"/>
    </row>
    <row r="9" spans="2:8" ht="15" customHeight="1">
      <c r="B9" s="359" t="s">
        <v>596</v>
      </c>
      <c r="C9" s="257">
        <v>25.846469494830554</v>
      </c>
      <c r="D9" s="257">
        <v>1.7068366187074289</v>
      </c>
      <c r="E9" s="257">
        <v>65.90567070318211</v>
      </c>
      <c r="F9" s="257">
        <v>6.5410232711475516</v>
      </c>
      <c r="H9" s="357"/>
    </row>
    <row r="10" spans="2:8" ht="15" customHeight="1">
      <c r="B10" s="359" t="s">
        <v>597</v>
      </c>
      <c r="C10" s="257">
        <v>6.692826921001678</v>
      </c>
      <c r="D10" s="257">
        <v>8.822852889335547</v>
      </c>
      <c r="E10" s="257">
        <v>77.61878629407076</v>
      </c>
      <c r="F10" s="257">
        <v>6.865533865515161</v>
      </c>
      <c r="H10" s="357"/>
    </row>
    <row r="11" spans="2:6" ht="15" customHeight="1">
      <c r="B11" s="359" t="s">
        <v>598</v>
      </c>
      <c r="C11" s="257">
        <v>13.489912178071528</v>
      </c>
      <c r="D11" s="257">
        <v>16.060303571319242</v>
      </c>
      <c r="E11" s="257">
        <v>37.59029125481722</v>
      </c>
      <c r="F11" s="257">
        <v>32.85949299579202</v>
      </c>
    </row>
    <row r="12" spans="3:6" ht="15" customHeight="1">
      <c r="C12" s="248"/>
      <c r="D12" s="248"/>
      <c r="E12" s="248"/>
      <c r="F12" s="248"/>
    </row>
    <row r="13" ht="15" customHeight="1">
      <c r="B13" s="191"/>
    </row>
    <row r="14" ht="15" customHeight="1">
      <c r="B14" s="191"/>
    </row>
  </sheetData>
  <printOptions/>
  <pageMargins left="0.3" right="0.2" top="0.28" bottom="1" header="0.4921259845" footer="0.4921259845"/>
  <pageSetup fitToHeight="1" fitToWidth="1" horizontalDpi="600" verticalDpi="600" orientation="landscape" paperSize="9" scale="8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H46"/>
  <sheetViews>
    <sheetView showGridLines="0" workbookViewId="0" topLeftCell="A1">
      <selection activeCell="A1" sqref="A1"/>
    </sheetView>
  </sheetViews>
  <sheetFormatPr defaultColWidth="11.421875" defaultRowHeight="15" customHeight="1"/>
  <cols>
    <col min="1" max="1" width="3.7109375" style="20" customWidth="1"/>
    <col min="2" max="2" width="11.421875" style="20" customWidth="1"/>
    <col min="3" max="3" width="19.57421875" style="20" customWidth="1"/>
    <col min="4" max="4" width="20.8515625" style="20" customWidth="1"/>
    <col min="5" max="17" width="11.421875" style="20" customWidth="1"/>
    <col min="18" max="18" width="12.421875" style="20" customWidth="1"/>
    <col min="19" max="16384" width="11.421875" style="20" customWidth="1"/>
  </cols>
  <sheetData>
    <row r="1" ht="15" customHeight="1">
      <c r="B1" s="19" t="s">
        <v>82</v>
      </c>
    </row>
    <row r="2" ht="15" customHeight="1">
      <c r="B2" s="46"/>
    </row>
    <row r="3" spans="2:7" ht="30" customHeight="1">
      <c r="B3" s="66" t="s">
        <v>10</v>
      </c>
      <c r="C3" s="66" t="s">
        <v>39</v>
      </c>
      <c r="D3" s="66" t="s">
        <v>40</v>
      </c>
      <c r="G3" s="50"/>
    </row>
    <row r="4" spans="2:7" ht="15" customHeight="1">
      <c r="B4" s="67" t="s">
        <v>41</v>
      </c>
      <c r="C4" s="68">
        <v>1369</v>
      </c>
      <c r="D4" s="69">
        <v>745065</v>
      </c>
      <c r="G4" s="50"/>
    </row>
    <row r="5" spans="2:7" ht="15" customHeight="1">
      <c r="B5" s="67" t="s">
        <v>42</v>
      </c>
      <c r="C5" s="41"/>
      <c r="D5" s="69">
        <v>720395</v>
      </c>
      <c r="G5" s="50"/>
    </row>
    <row r="6" spans="2:7" ht="15" customHeight="1">
      <c r="B6" s="67" t="s">
        <v>43</v>
      </c>
      <c r="C6" s="41"/>
      <c r="D6" s="69">
        <v>744744</v>
      </c>
      <c r="G6" s="50"/>
    </row>
    <row r="7" spans="2:7" ht="15" customHeight="1">
      <c r="B7" s="67" t="s">
        <v>44</v>
      </c>
      <c r="C7" s="41"/>
      <c r="D7" s="69">
        <v>737062</v>
      </c>
      <c r="G7" s="50"/>
    </row>
    <row r="8" spans="2:7" ht="15" customHeight="1">
      <c r="B8" s="67" t="s">
        <v>45</v>
      </c>
      <c r="C8" s="41"/>
      <c r="D8" s="69">
        <v>757354</v>
      </c>
      <c r="G8" s="50"/>
    </row>
    <row r="9" spans="2:7" ht="15" customHeight="1">
      <c r="B9" s="67" t="s">
        <v>46</v>
      </c>
      <c r="C9" s="41"/>
      <c r="D9" s="69">
        <v>800376</v>
      </c>
      <c r="G9" s="50"/>
    </row>
    <row r="10" spans="2:7" ht="15" customHeight="1">
      <c r="B10" s="67" t="s">
        <v>47</v>
      </c>
      <c r="C10" s="41"/>
      <c r="D10" s="69">
        <v>805483</v>
      </c>
      <c r="G10" s="50"/>
    </row>
    <row r="11" spans="2:7" ht="15" customHeight="1">
      <c r="B11" s="67" t="s">
        <v>48</v>
      </c>
      <c r="C11" s="41"/>
      <c r="D11" s="69">
        <v>797223</v>
      </c>
      <c r="G11" s="50"/>
    </row>
    <row r="12" spans="2:7" ht="15" customHeight="1">
      <c r="B12" s="67" t="s">
        <v>49</v>
      </c>
      <c r="C12" s="41"/>
      <c r="D12" s="69">
        <v>748525</v>
      </c>
      <c r="G12" s="50"/>
    </row>
    <row r="13" spans="2:7" ht="15" customHeight="1">
      <c r="B13" s="67" t="s">
        <v>50</v>
      </c>
      <c r="C13" s="41"/>
      <c r="D13" s="69">
        <v>759939</v>
      </c>
      <c r="G13" s="50"/>
    </row>
    <row r="14" spans="2:8" ht="15" customHeight="1">
      <c r="B14" s="67" t="s">
        <v>51</v>
      </c>
      <c r="C14" s="68">
        <v>1035</v>
      </c>
      <c r="D14" s="69">
        <v>768431</v>
      </c>
      <c r="F14" s="48"/>
      <c r="G14" s="49"/>
      <c r="H14" s="49"/>
    </row>
    <row r="15" spans="2:8" ht="15" customHeight="1">
      <c r="B15" s="67" t="s">
        <v>52</v>
      </c>
      <c r="C15" s="41"/>
      <c r="D15" s="69">
        <v>778468</v>
      </c>
      <c r="F15" s="50"/>
      <c r="G15" s="51"/>
      <c r="H15" s="51"/>
    </row>
    <row r="16" spans="2:8" ht="15" customHeight="1">
      <c r="B16" s="67" t="s">
        <v>53</v>
      </c>
      <c r="C16" s="41"/>
      <c r="D16" s="69">
        <v>767828</v>
      </c>
      <c r="F16" s="50"/>
      <c r="G16" s="51"/>
      <c r="H16" s="51"/>
    </row>
    <row r="17" spans="2:8" ht="15" customHeight="1">
      <c r="B17" s="67" t="s">
        <v>54</v>
      </c>
      <c r="C17" s="41"/>
      <c r="D17" s="69">
        <v>771268</v>
      </c>
      <c r="F17" s="50"/>
      <c r="G17" s="52"/>
      <c r="H17" s="51"/>
    </row>
    <row r="18" spans="2:8" ht="15" customHeight="1">
      <c r="B18" s="67" t="s">
        <v>55</v>
      </c>
      <c r="C18" s="41"/>
      <c r="D18" s="69">
        <v>765473</v>
      </c>
      <c r="F18" s="50"/>
      <c r="G18" s="52"/>
      <c r="H18" s="51"/>
    </row>
    <row r="19" spans="2:8" ht="15" customHeight="1">
      <c r="B19" s="67" t="s">
        <v>56</v>
      </c>
      <c r="C19" s="41"/>
      <c r="D19" s="69">
        <v>762407</v>
      </c>
      <c r="F19" s="50"/>
      <c r="G19" s="52"/>
      <c r="H19" s="51"/>
    </row>
    <row r="20" spans="2:7" ht="15" customHeight="1">
      <c r="B20" s="67" t="s">
        <v>57</v>
      </c>
      <c r="C20" s="41"/>
      <c r="D20" s="69">
        <v>759056</v>
      </c>
      <c r="G20" s="50"/>
    </row>
    <row r="21" spans="2:7" ht="15" customHeight="1">
      <c r="B21" s="67" t="s">
        <v>58</v>
      </c>
      <c r="C21" s="41"/>
      <c r="D21" s="69">
        <v>743658</v>
      </c>
      <c r="G21" s="50"/>
    </row>
    <row r="22" spans="2:7" ht="15" customHeight="1">
      <c r="B22" s="67" t="s">
        <v>59</v>
      </c>
      <c r="C22" s="41"/>
      <c r="D22" s="69">
        <v>711610</v>
      </c>
      <c r="G22" s="50"/>
    </row>
    <row r="23" spans="2:7" ht="15" customHeight="1">
      <c r="B23" s="67" t="s">
        <v>60</v>
      </c>
      <c r="C23" s="41"/>
      <c r="D23" s="69">
        <v>710993</v>
      </c>
      <c r="G23" s="50"/>
    </row>
    <row r="24" spans="2:7" ht="15" customHeight="1">
      <c r="B24" s="67" t="s">
        <v>61</v>
      </c>
      <c r="C24" s="41"/>
      <c r="D24" s="69">
        <v>729609</v>
      </c>
      <c r="G24" s="50"/>
    </row>
    <row r="25" spans="2:7" ht="15" customHeight="1">
      <c r="B25" s="67" t="s">
        <v>62</v>
      </c>
      <c r="C25" s="70">
        <v>814</v>
      </c>
      <c r="D25" s="69">
        <v>734338</v>
      </c>
      <c r="G25" s="50"/>
    </row>
    <row r="26" spans="2:7" ht="15" customHeight="1">
      <c r="B26" s="67" t="s">
        <v>63</v>
      </c>
      <c r="C26" s="41"/>
      <c r="D26" s="69">
        <v>726768</v>
      </c>
      <c r="G26" s="50"/>
    </row>
    <row r="27" spans="2:7" ht="15" customHeight="1">
      <c r="B27" s="67" t="s">
        <v>64</v>
      </c>
      <c r="C27" s="41"/>
      <c r="D27" s="69">
        <v>738080</v>
      </c>
      <c r="G27" s="50"/>
    </row>
    <row r="28" spans="2:7" ht="15" customHeight="1">
      <c r="B28" s="67" t="s">
        <v>65</v>
      </c>
      <c r="C28" s="41"/>
      <c r="D28" s="69">
        <v>744791</v>
      </c>
      <c r="G28" s="50"/>
    </row>
    <row r="29" spans="2:7" ht="15" customHeight="1">
      <c r="B29" s="67" t="s">
        <v>66</v>
      </c>
      <c r="C29" s="41"/>
      <c r="D29" s="69">
        <v>774782</v>
      </c>
      <c r="G29" s="50"/>
    </row>
    <row r="30" spans="2:7" ht="15" customHeight="1">
      <c r="B30" s="67" t="s">
        <v>67</v>
      </c>
      <c r="C30" s="41"/>
      <c r="D30" s="69">
        <v>770945</v>
      </c>
      <c r="G30" s="50"/>
    </row>
    <row r="31" spans="2:7" ht="15" customHeight="1">
      <c r="B31" s="67" t="s">
        <v>68</v>
      </c>
      <c r="C31" s="70">
        <v>655</v>
      </c>
      <c r="D31" s="69">
        <v>761630</v>
      </c>
      <c r="G31" s="50"/>
    </row>
    <row r="32" spans="2:7" ht="15" customHeight="1">
      <c r="B32" s="67" t="s">
        <v>69</v>
      </c>
      <c r="C32" s="41"/>
      <c r="D32" s="69">
        <v>761464</v>
      </c>
      <c r="G32" s="50"/>
    </row>
    <row r="33" spans="2:7" ht="15" customHeight="1">
      <c r="B33" s="67" t="s">
        <v>70</v>
      </c>
      <c r="C33" s="41"/>
      <c r="D33" s="69">
        <v>767816</v>
      </c>
      <c r="G33" s="50"/>
    </row>
    <row r="34" spans="2:7" ht="15" customHeight="1">
      <c r="B34" s="67" t="s">
        <v>71</v>
      </c>
      <c r="C34" s="70">
        <v>593</v>
      </c>
      <c r="D34" s="69">
        <v>774355</v>
      </c>
      <c r="G34" s="50"/>
    </row>
    <row r="35" spans="2:7" ht="15" customHeight="1">
      <c r="B35" s="67" t="s">
        <v>72</v>
      </c>
      <c r="C35" s="70">
        <v>581</v>
      </c>
      <c r="D35" s="69">
        <v>796896</v>
      </c>
      <c r="G35" s="50"/>
    </row>
    <row r="36" spans="2:7" ht="15" customHeight="1">
      <c r="B36" s="71" t="s">
        <v>12</v>
      </c>
      <c r="C36" s="72">
        <v>572</v>
      </c>
      <c r="D36" s="69">
        <v>785985</v>
      </c>
      <c r="G36" s="50"/>
    </row>
    <row r="37" spans="2:7" ht="15" customHeight="1">
      <c r="B37" s="71" t="s">
        <v>73</v>
      </c>
      <c r="C37" s="72">
        <v>554</v>
      </c>
      <c r="D37" s="69">
        <v>796044</v>
      </c>
      <c r="G37" s="50"/>
    </row>
    <row r="38" spans="2:7" ht="15" customHeight="1">
      <c r="B38" s="71" t="s">
        <v>74</v>
      </c>
      <c r="C38" s="72">
        <v>553</v>
      </c>
      <c r="D38" s="69">
        <v>793420</v>
      </c>
      <c r="G38" s="50"/>
    </row>
    <row r="39" ht="15" customHeight="1">
      <c r="B39" s="53"/>
    </row>
    <row r="40" ht="15" customHeight="1">
      <c r="B40" s="54"/>
    </row>
    <row r="41" ht="15" customHeight="1">
      <c r="B41" s="55"/>
    </row>
    <row r="42" ht="15" customHeight="1">
      <c r="B42" s="55"/>
    </row>
    <row r="43" ht="15" customHeight="1">
      <c r="B43" s="24"/>
    </row>
    <row r="44" spans="2:4" ht="15" customHeight="1">
      <c r="B44" s="6"/>
      <c r="C44" s="6"/>
      <c r="D44" s="6"/>
    </row>
    <row r="45" spans="2:4" ht="15" customHeight="1">
      <c r="B45" s="6"/>
      <c r="C45" s="6"/>
      <c r="D45" s="6"/>
    </row>
    <row r="46" spans="2:4" ht="15" customHeight="1">
      <c r="B46" s="6"/>
      <c r="C46" s="6"/>
      <c r="D46" s="6"/>
    </row>
  </sheetData>
  <sheetProtection/>
  <printOptions/>
  <pageMargins left="0.28" right="0.2" top="0.32" bottom="1.79" header="0.4921259845" footer="1.83"/>
  <pageSetup fitToHeight="2" fitToWidth="1" horizontalDpi="600" verticalDpi="600" orientation="landscape" paperSize="9" scale="86" r:id="rId2"/>
  <ignoredErrors>
    <ignoredError sqref="B4:B36" numberStoredAsText="1"/>
  </ignoredErrors>
  <drawing r:id="rId1"/>
</worksheet>
</file>

<file path=xl/worksheets/sheet40.xml><?xml version="1.0" encoding="utf-8"?>
<worksheet xmlns="http://schemas.openxmlformats.org/spreadsheetml/2006/main" xmlns:r="http://schemas.openxmlformats.org/officeDocument/2006/relationships">
  <sheetPr>
    <pageSetUpPr fitToPage="1"/>
  </sheetPr>
  <dimension ref="B1:D16"/>
  <sheetViews>
    <sheetView showGridLines="0" workbookViewId="0" topLeftCell="A1">
      <selection activeCell="A1" sqref="A1"/>
    </sheetView>
  </sheetViews>
  <sheetFormatPr defaultColWidth="11.421875" defaultRowHeight="15" customHeight="1"/>
  <cols>
    <col min="1" max="1" width="3.7109375" style="180" customWidth="1"/>
    <col min="2" max="2" width="40.7109375" style="180" customWidth="1"/>
    <col min="3" max="3" width="26.8515625" style="180" customWidth="1"/>
    <col min="4" max="4" width="27.00390625" style="180" customWidth="1"/>
    <col min="5" max="16384" width="11.421875" style="180" customWidth="1"/>
  </cols>
  <sheetData>
    <row r="1" ht="15" customHeight="1">
      <c r="B1" s="193" t="s">
        <v>604</v>
      </c>
    </row>
    <row r="2" ht="15" customHeight="1">
      <c r="B2" s="193"/>
    </row>
    <row r="3" spans="2:4" ht="15" customHeight="1">
      <c r="B3" s="360" t="s">
        <v>599</v>
      </c>
      <c r="C3" s="360" t="s">
        <v>600</v>
      </c>
      <c r="D3" s="360"/>
    </row>
    <row r="4" spans="2:4" ht="15" customHeight="1">
      <c r="B4" s="360"/>
      <c r="C4" s="361" t="s">
        <v>601</v>
      </c>
      <c r="D4" s="361" t="s">
        <v>602</v>
      </c>
    </row>
    <row r="5" spans="2:4" ht="15" customHeight="1">
      <c r="B5" s="226" t="s">
        <v>591</v>
      </c>
      <c r="C5" s="362">
        <v>785.403402251411</v>
      </c>
      <c r="D5" s="210">
        <v>490.17139438629624</v>
      </c>
    </row>
    <row r="6" spans="2:4" ht="15" customHeight="1">
      <c r="B6" s="226" t="s">
        <v>592</v>
      </c>
      <c r="C6" s="362">
        <v>228.1786838318194</v>
      </c>
      <c r="D6" s="210">
        <v>45.57883905056731</v>
      </c>
    </row>
    <row r="7" spans="2:4" ht="15" customHeight="1">
      <c r="B7" s="359" t="s">
        <v>593</v>
      </c>
      <c r="C7" s="362">
        <v>481.82879200473974</v>
      </c>
      <c r="D7" s="210">
        <v>135.86771332970412</v>
      </c>
    </row>
    <row r="8" spans="2:4" ht="15" customHeight="1">
      <c r="B8" s="359" t="s">
        <v>594</v>
      </c>
      <c r="C8" s="362">
        <v>92.98551200777614</v>
      </c>
      <c r="D8" s="210">
        <v>43.373355066223816</v>
      </c>
    </row>
    <row r="9" spans="2:4" ht="15" customHeight="1">
      <c r="B9" s="359" t="s">
        <v>595</v>
      </c>
      <c r="C9" s="362">
        <v>653.3596839120273</v>
      </c>
      <c r="D9" s="210">
        <v>489.23670451991234</v>
      </c>
    </row>
    <row r="10" spans="2:4" ht="15" customHeight="1">
      <c r="B10" s="359" t="s">
        <v>596</v>
      </c>
      <c r="C10" s="362">
        <v>36.64457758123835</v>
      </c>
      <c r="D10" s="210">
        <v>147.0294608397559</v>
      </c>
    </row>
    <row r="11" spans="2:4" ht="15" customHeight="1">
      <c r="B11" s="359" t="s">
        <v>597</v>
      </c>
      <c r="C11" s="362">
        <v>43.98126404193629</v>
      </c>
      <c r="D11" s="210">
        <v>90.14362517736438</v>
      </c>
    </row>
    <row r="12" spans="2:4" ht="15" customHeight="1">
      <c r="B12" s="359" t="s">
        <v>598</v>
      </c>
      <c r="C12" s="362">
        <v>77.61808436905191</v>
      </c>
      <c r="D12" s="210">
        <v>158.59890763017603</v>
      </c>
    </row>
    <row r="13" spans="2:4" ht="15" customHeight="1">
      <c r="B13" s="363" t="s">
        <v>0</v>
      </c>
      <c r="C13" s="364">
        <f>SUM(C5:C12)</f>
        <v>2400</v>
      </c>
      <c r="D13" s="364">
        <f>SUM(D5:D12)</f>
        <v>1600</v>
      </c>
    </row>
    <row r="14" spans="2:4" ht="15" customHeight="1">
      <c r="B14" s="193"/>
      <c r="C14" s="358"/>
      <c r="D14" s="358"/>
    </row>
    <row r="15" ht="15" customHeight="1">
      <c r="B15" s="191"/>
    </row>
    <row r="16" ht="15" customHeight="1">
      <c r="B16" s="191"/>
    </row>
  </sheetData>
  <mergeCells count="2">
    <mergeCell ref="C3:D3"/>
    <mergeCell ref="B3:B4"/>
  </mergeCells>
  <printOptions/>
  <pageMargins left="0.22" right="0.37" top="0.21" bottom="0.17" header="0.4921259845" footer="0.4921259845"/>
  <pageSetup fitToHeight="1" fitToWidth="1" horizontalDpi="600" verticalDpi="600" orientation="landscape" paperSize="9" scale="9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E34"/>
  <sheetViews>
    <sheetView showGridLines="0" workbookViewId="0" topLeftCell="A1">
      <selection activeCell="A1" sqref="A1"/>
    </sheetView>
  </sheetViews>
  <sheetFormatPr defaultColWidth="11.421875" defaultRowHeight="15" customHeight="1"/>
  <cols>
    <col min="1" max="1" width="3.7109375" style="20" customWidth="1"/>
    <col min="2" max="2" width="19.00390625" style="20" customWidth="1"/>
    <col min="3" max="3" width="12.57421875" style="20" customWidth="1"/>
    <col min="4" max="5" width="11.421875" style="20" customWidth="1"/>
    <col min="6" max="6" width="17.28125" style="20" customWidth="1"/>
    <col min="7" max="16384" width="11.421875" style="20" customWidth="1"/>
  </cols>
  <sheetData>
    <row r="1" ht="15" customHeight="1">
      <c r="B1" s="19" t="s">
        <v>83</v>
      </c>
    </row>
    <row r="2" ht="15" customHeight="1">
      <c r="B2" s="19"/>
    </row>
    <row r="3" spans="2:5" ht="30" customHeight="1">
      <c r="B3" s="66" t="s">
        <v>76</v>
      </c>
      <c r="C3" s="58">
        <v>1996</v>
      </c>
      <c r="D3" s="58">
        <v>2003</v>
      </c>
      <c r="E3" s="58">
        <v>2009</v>
      </c>
    </row>
    <row r="4" spans="2:5" ht="15" customHeight="1">
      <c r="B4" s="73" t="s">
        <v>77</v>
      </c>
      <c r="C4" s="74">
        <v>0.118</v>
      </c>
      <c r="D4" s="74">
        <v>0.061611374407582936</v>
      </c>
      <c r="E4" s="74">
        <v>0.039783001808318265</v>
      </c>
    </row>
    <row r="5" spans="2:5" ht="15" customHeight="1">
      <c r="B5" s="73" t="s">
        <v>78</v>
      </c>
      <c r="C5" s="74">
        <v>0.58</v>
      </c>
      <c r="D5" s="74">
        <v>0.4423380726698262</v>
      </c>
      <c r="E5" s="74">
        <v>0.37251356238698013</v>
      </c>
    </row>
    <row r="6" spans="2:5" ht="15" customHeight="1">
      <c r="B6" s="73" t="s">
        <v>79</v>
      </c>
      <c r="C6" s="74">
        <v>0.173</v>
      </c>
      <c r="D6" s="74">
        <v>0.21484992101105846</v>
      </c>
      <c r="E6" s="74">
        <v>0.23508137432188064</v>
      </c>
    </row>
    <row r="7" spans="2:5" ht="15" customHeight="1">
      <c r="B7" s="73" t="s">
        <v>80</v>
      </c>
      <c r="C7" s="74">
        <v>0.129</v>
      </c>
      <c r="D7" s="74">
        <v>0.2812006319115324</v>
      </c>
      <c r="E7" s="74">
        <v>0.352622061482821</v>
      </c>
    </row>
    <row r="8" spans="3:5" ht="15" customHeight="1">
      <c r="C8" s="47"/>
      <c r="D8" s="47"/>
      <c r="E8" s="47"/>
    </row>
    <row r="9" ht="15" customHeight="1">
      <c r="B9" s="24"/>
    </row>
    <row r="10" ht="15" customHeight="1">
      <c r="B10" s="24"/>
    </row>
    <row r="33" ht="15" customHeight="1">
      <c r="B33" s="24"/>
    </row>
    <row r="34" ht="15" customHeight="1">
      <c r="B34" s="24"/>
    </row>
  </sheetData>
  <sheetProtection/>
  <printOptions/>
  <pageMargins left="0.75" right="0.75" top="1" bottom="1" header="0.4921259845" footer="0.4921259845"/>
  <pageSetup fitToHeight="1" fitToWidth="1" horizontalDpi="600" verticalDpi="600" orientation="landscape" paperSize="9" r:id="rId2"/>
  <headerFooter alignWithMargins="0">
    <oddFooter>&amp;L&amp;F - &amp;A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1:G12"/>
  <sheetViews>
    <sheetView showGridLines="0" workbookViewId="0" topLeftCell="A1">
      <selection activeCell="A1" sqref="A1"/>
    </sheetView>
  </sheetViews>
  <sheetFormatPr defaultColWidth="11.421875" defaultRowHeight="12.75"/>
  <cols>
    <col min="1" max="1" width="3.7109375" style="80" customWidth="1"/>
    <col min="2" max="2" width="16.57421875" style="82" customWidth="1"/>
    <col min="3" max="5" width="12.7109375" style="80" customWidth="1"/>
    <col min="6" max="16384" width="11.421875" style="80" customWidth="1"/>
  </cols>
  <sheetData>
    <row r="1" spans="2:7" ht="15" customHeight="1">
      <c r="B1" s="76" t="s">
        <v>108</v>
      </c>
      <c r="C1" s="76"/>
      <c r="D1" s="76"/>
      <c r="E1" s="76"/>
      <c r="F1" s="76"/>
      <c r="G1" s="76"/>
    </row>
    <row r="2" ht="15" customHeight="1"/>
    <row r="3" spans="2:5" ht="15" customHeight="1">
      <c r="B3" s="84" t="s">
        <v>84</v>
      </c>
      <c r="C3" s="85" t="s">
        <v>33</v>
      </c>
      <c r="D3" s="85" t="s">
        <v>34</v>
      </c>
      <c r="E3" s="85" t="s">
        <v>35</v>
      </c>
    </row>
    <row r="4" spans="2:5" ht="30" customHeight="1">
      <c r="B4" s="86" t="s">
        <v>85</v>
      </c>
      <c r="C4" s="87">
        <v>15</v>
      </c>
      <c r="D4" s="87">
        <v>42</v>
      </c>
      <c r="E4" s="87">
        <v>43</v>
      </c>
    </row>
    <row r="5" spans="2:5" ht="15" customHeight="1">
      <c r="B5" s="86" t="s">
        <v>86</v>
      </c>
      <c r="C5" s="87">
        <v>15</v>
      </c>
      <c r="D5" s="87">
        <v>44</v>
      </c>
      <c r="E5" s="87">
        <v>41</v>
      </c>
    </row>
    <row r="6" spans="2:5" ht="15" customHeight="1">
      <c r="B6" s="86" t="s">
        <v>87</v>
      </c>
      <c r="C6" s="87">
        <v>30</v>
      </c>
      <c r="D6" s="87">
        <v>46</v>
      </c>
      <c r="E6" s="87">
        <v>24</v>
      </c>
    </row>
    <row r="7" spans="2:5" ht="15" customHeight="1">
      <c r="B7" s="86" t="s">
        <v>88</v>
      </c>
      <c r="C7" s="87">
        <v>16</v>
      </c>
      <c r="D7" s="87">
        <v>42</v>
      </c>
      <c r="E7" s="87">
        <v>42</v>
      </c>
    </row>
    <row r="8" spans="2:5" ht="15" customHeight="1">
      <c r="B8" s="86" t="s">
        <v>89</v>
      </c>
      <c r="C8" s="87">
        <v>30</v>
      </c>
      <c r="D8" s="87">
        <v>47</v>
      </c>
      <c r="E8" s="87">
        <v>23</v>
      </c>
    </row>
    <row r="9" spans="2:5" ht="15" customHeight="1">
      <c r="B9" s="86" t="s">
        <v>90</v>
      </c>
      <c r="C9" s="87">
        <v>50</v>
      </c>
      <c r="D9" s="87">
        <v>38</v>
      </c>
      <c r="E9" s="87">
        <v>12</v>
      </c>
    </row>
    <row r="10" ht="15" customHeight="1"/>
    <row r="11" spans="2:5" ht="15" customHeight="1">
      <c r="B11" s="83"/>
      <c r="C11" s="83"/>
      <c r="D11" s="83"/>
      <c r="E11" s="83"/>
    </row>
    <row r="12" spans="2:5" ht="15" customHeight="1">
      <c r="B12" s="83"/>
      <c r="C12" s="83"/>
      <c r="D12" s="83"/>
      <c r="E12" s="83"/>
    </row>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sheetData>
  <mergeCells count="3">
    <mergeCell ref="B11:E11"/>
    <mergeCell ref="B12:E12"/>
    <mergeCell ref="B1:G1"/>
  </mergeCells>
  <printOptions/>
  <pageMargins left="0.75" right="0.75" top="1" bottom="1" header="0.4921259845" footer="0.4921259845"/>
  <pageSetup fitToHeight="1" fitToWidth="1"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J25"/>
  <sheetViews>
    <sheetView showGridLines="0" workbookViewId="0" topLeftCell="A1">
      <selection activeCell="A1" sqref="A1"/>
    </sheetView>
  </sheetViews>
  <sheetFormatPr defaultColWidth="11.421875" defaultRowHeight="12.75"/>
  <cols>
    <col min="1" max="1" width="3.7109375" style="77" customWidth="1"/>
    <col min="2" max="2" width="20.140625" style="77" customWidth="1"/>
    <col min="3" max="3" width="12.57421875" style="77" customWidth="1"/>
    <col min="4" max="6" width="11.421875" style="80" customWidth="1"/>
    <col min="7" max="16384" width="11.421875" style="77" customWidth="1"/>
  </cols>
  <sheetData>
    <row r="1" spans="2:10" ht="15" customHeight="1">
      <c r="B1" s="76" t="s">
        <v>109</v>
      </c>
      <c r="C1" s="76"/>
      <c r="D1" s="76"/>
      <c r="E1" s="76"/>
      <c r="F1" s="76"/>
      <c r="G1" s="76"/>
      <c r="H1" s="76"/>
      <c r="I1" s="76"/>
      <c r="J1" s="76"/>
    </row>
    <row r="2" spans="2:8" ht="15" customHeight="1">
      <c r="B2" s="78"/>
      <c r="C2" s="78"/>
      <c r="D2" s="78"/>
      <c r="E2" s="78"/>
      <c r="F2" s="78"/>
      <c r="G2" s="78"/>
      <c r="H2" s="78"/>
    </row>
    <row r="3" spans="2:6" ht="30" customHeight="1">
      <c r="B3" s="88"/>
      <c r="C3" s="85" t="s">
        <v>91</v>
      </c>
      <c r="D3" s="85">
        <v>2001</v>
      </c>
      <c r="E3" s="85">
        <v>2005</v>
      </c>
      <c r="F3" s="85">
        <v>2009</v>
      </c>
    </row>
    <row r="4" spans="2:6" ht="30" customHeight="1">
      <c r="B4" s="89" t="s">
        <v>92</v>
      </c>
      <c r="C4" s="88"/>
      <c r="D4" s="87"/>
      <c r="E4" s="87"/>
      <c r="F4" s="87"/>
    </row>
    <row r="5" spans="2:6" ht="15" customHeight="1">
      <c r="B5" s="90" t="s">
        <v>93</v>
      </c>
      <c r="C5" s="88" t="s">
        <v>94</v>
      </c>
      <c r="D5" s="91">
        <v>18</v>
      </c>
      <c r="E5" s="91">
        <v>19.6</v>
      </c>
      <c r="F5" s="91">
        <v>19.9</v>
      </c>
    </row>
    <row r="6" spans="2:6" ht="15" customHeight="1">
      <c r="B6" s="90"/>
      <c r="C6" s="88" t="s">
        <v>95</v>
      </c>
      <c r="D6" s="91">
        <v>17.6</v>
      </c>
      <c r="E6" s="91">
        <v>19</v>
      </c>
      <c r="F6" s="91">
        <v>19.7</v>
      </c>
    </row>
    <row r="7" spans="2:6" ht="15" customHeight="1">
      <c r="B7" s="90"/>
      <c r="C7" s="88" t="s">
        <v>96</v>
      </c>
      <c r="D7" s="91">
        <v>19.9</v>
      </c>
      <c r="E7" s="91">
        <v>20.9</v>
      </c>
      <c r="F7" s="91">
        <v>21.2</v>
      </c>
    </row>
    <row r="8" spans="2:6" s="79" customFormat="1" ht="15" customHeight="1">
      <c r="B8" s="90"/>
      <c r="C8" s="89" t="s">
        <v>97</v>
      </c>
      <c r="D8" s="92">
        <v>18.2</v>
      </c>
      <c r="E8" s="92">
        <v>19.6</v>
      </c>
      <c r="F8" s="92">
        <v>20.1</v>
      </c>
    </row>
    <row r="9" spans="2:6" ht="30" customHeight="1">
      <c r="B9" s="89" t="s">
        <v>98</v>
      </c>
      <c r="C9" s="88"/>
      <c r="D9" s="91"/>
      <c r="E9" s="91"/>
      <c r="F9" s="91"/>
    </row>
    <row r="10" spans="2:6" ht="15" customHeight="1">
      <c r="B10" s="90" t="s">
        <v>99</v>
      </c>
      <c r="C10" s="88" t="s">
        <v>94</v>
      </c>
      <c r="D10" s="91">
        <v>67.6</v>
      </c>
      <c r="E10" s="91">
        <v>68.5</v>
      </c>
      <c r="F10" s="91">
        <v>72.5</v>
      </c>
    </row>
    <row r="11" spans="2:6" ht="15" customHeight="1">
      <c r="B11" s="90"/>
      <c r="C11" s="88" t="s">
        <v>95</v>
      </c>
      <c r="D11" s="91">
        <v>66.4</v>
      </c>
      <c r="E11" s="91">
        <v>73.2</v>
      </c>
      <c r="F11" s="91">
        <v>77.5</v>
      </c>
    </row>
    <row r="12" spans="2:6" ht="15" customHeight="1">
      <c r="B12" s="90"/>
      <c r="C12" s="88" t="s">
        <v>96</v>
      </c>
      <c r="D12" s="91">
        <v>72.5</v>
      </c>
      <c r="E12" s="91">
        <v>74.5</v>
      </c>
      <c r="F12" s="91">
        <v>79.1</v>
      </c>
    </row>
    <row r="13" spans="2:6" s="79" customFormat="1" ht="15" customHeight="1">
      <c r="B13" s="90"/>
      <c r="C13" s="89" t="s">
        <v>97</v>
      </c>
      <c r="D13" s="92">
        <v>67.9</v>
      </c>
      <c r="E13" s="92">
        <v>71.8</v>
      </c>
      <c r="F13" s="92">
        <v>76.4</v>
      </c>
    </row>
    <row r="14" spans="2:6" ht="30" customHeight="1">
      <c r="B14" s="89" t="s">
        <v>100</v>
      </c>
      <c r="C14" s="88"/>
      <c r="D14" s="88"/>
      <c r="E14" s="88"/>
      <c r="F14" s="88"/>
    </row>
    <row r="15" spans="2:6" ht="15" customHeight="1">
      <c r="B15" s="90" t="s">
        <v>101</v>
      </c>
      <c r="C15" s="88" t="s">
        <v>94</v>
      </c>
      <c r="D15" s="91">
        <v>77.3</v>
      </c>
      <c r="E15" s="91">
        <v>88.4</v>
      </c>
      <c r="F15" s="91">
        <v>92.2</v>
      </c>
    </row>
    <row r="16" spans="2:6" ht="15" customHeight="1">
      <c r="B16" s="90"/>
      <c r="C16" s="88" t="s">
        <v>95</v>
      </c>
      <c r="D16" s="91">
        <v>83.8</v>
      </c>
      <c r="E16" s="91">
        <v>86</v>
      </c>
      <c r="F16" s="91">
        <v>90.3</v>
      </c>
    </row>
    <row r="17" spans="2:6" ht="15" customHeight="1">
      <c r="B17" s="90"/>
      <c r="C17" s="88" t="s">
        <v>96</v>
      </c>
      <c r="D17" s="91">
        <v>89.6</v>
      </c>
      <c r="E17" s="91">
        <v>84.8</v>
      </c>
      <c r="F17" s="91">
        <v>88.6</v>
      </c>
    </row>
    <row r="18" spans="2:6" s="79" customFormat="1" ht="15" customHeight="1">
      <c r="B18" s="90"/>
      <c r="C18" s="89" t="s">
        <v>97</v>
      </c>
      <c r="D18" s="92">
        <v>82.1</v>
      </c>
      <c r="E18" s="92">
        <v>86.6</v>
      </c>
      <c r="F18" s="92">
        <v>90.4</v>
      </c>
    </row>
    <row r="19" spans="2:6" s="79" customFormat="1" ht="15" customHeight="1">
      <c r="B19" s="82"/>
      <c r="D19" s="81"/>
      <c r="E19" s="81"/>
      <c r="F19" s="81"/>
    </row>
    <row r="20" spans="2:6" s="79" customFormat="1" ht="15" customHeight="1">
      <c r="B20" s="83"/>
      <c r="C20" s="83"/>
      <c r="D20" s="83"/>
      <c r="E20" s="83"/>
      <c r="F20" s="83"/>
    </row>
    <row r="21" spans="2:6" ht="15" customHeight="1">
      <c r="B21" s="83"/>
      <c r="C21" s="83"/>
      <c r="D21" s="83"/>
      <c r="E21" s="83"/>
      <c r="F21" s="83"/>
    </row>
    <row r="22" spans="2:6" ht="15" customHeight="1">
      <c r="B22" s="83"/>
      <c r="C22" s="83"/>
      <c r="D22" s="83"/>
      <c r="E22" s="83"/>
      <c r="F22" s="83"/>
    </row>
    <row r="23" ht="15" customHeight="1"/>
    <row r="24" ht="15" customHeight="1"/>
    <row r="25" ht="15" customHeight="1">
      <c r="E25" s="77"/>
    </row>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sheetData>
  <mergeCells count="7">
    <mergeCell ref="B5:B8"/>
    <mergeCell ref="B21:F21"/>
    <mergeCell ref="B22:F22"/>
    <mergeCell ref="B10:B13"/>
    <mergeCell ref="B15:B18"/>
    <mergeCell ref="B20:F20"/>
    <mergeCell ref="B1:J1"/>
  </mergeCells>
  <printOptions/>
  <pageMargins left="0.31" right="0.75" top="0.48" bottom="1" header="0.4921259845" footer="0.4921259845"/>
  <pageSetup fitToHeight="1" fitToWidth="1"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Q13"/>
  <sheetViews>
    <sheetView showGridLines="0" workbookViewId="0" topLeftCell="A1">
      <selection activeCell="A1" sqref="A1"/>
    </sheetView>
  </sheetViews>
  <sheetFormatPr defaultColWidth="11.421875" defaultRowHeight="12.75"/>
  <cols>
    <col min="1" max="1" width="3.7109375" style="77" customWidth="1"/>
    <col min="2" max="2" width="20.421875" style="77" customWidth="1"/>
    <col min="3" max="3" width="12.7109375" style="77" customWidth="1"/>
    <col min="4" max="6" width="12.7109375" style="80" customWidth="1"/>
    <col min="7" max="10" width="12.7109375" style="77" customWidth="1"/>
    <col min="11" max="16384" width="11.421875" style="77" customWidth="1"/>
  </cols>
  <sheetData>
    <row r="1" spans="2:17" ht="15" customHeight="1">
      <c r="B1" s="76" t="s">
        <v>110</v>
      </c>
      <c r="C1" s="76"/>
      <c r="D1" s="76"/>
      <c r="E1" s="76"/>
      <c r="F1" s="76"/>
      <c r="G1" s="76"/>
      <c r="H1" s="76"/>
      <c r="I1" s="76"/>
      <c r="J1" s="76"/>
      <c r="K1" s="76"/>
      <c r="L1" s="76"/>
      <c r="M1" s="76"/>
      <c r="N1" s="76"/>
      <c r="O1" s="76"/>
      <c r="P1" s="76"/>
      <c r="Q1" s="76"/>
    </row>
    <row r="2" spans="2:10" ht="15" customHeight="1">
      <c r="B2" s="78"/>
      <c r="C2" s="78"/>
      <c r="D2" s="78"/>
      <c r="E2" s="78"/>
      <c r="F2" s="78"/>
      <c r="G2" s="78"/>
      <c r="H2" s="78"/>
      <c r="I2" s="78"/>
      <c r="J2" s="78"/>
    </row>
    <row r="3" spans="2:10" ht="30" customHeight="1">
      <c r="B3" s="89"/>
      <c r="C3" s="93" t="s">
        <v>102</v>
      </c>
      <c r="D3" s="93"/>
      <c r="E3" s="93" t="s">
        <v>103</v>
      </c>
      <c r="F3" s="93"/>
      <c r="G3" s="93" t="s">
        <v>104</v>
      </c>
      <c r="H3" s="93"/>
      <c r="I3" s="93" t="s">
        <v>105</v>
      </c>
      <c r="J3" s="93"/>
    </row>
    <row r="4" spans="2:10" ht="15" customHeight="1">
      <c r="B4" s="89"/>
      <c r="C4" s="85">
        <v>2001</v>
      </c>
      <c r="D4" s="85">
        <v>2009</v>
      </c>
      <c r="E4" s="85">
        <v>2001</v>
      </c>
      <c r="F4" s="85">
        <v>2009</v>
      </c>
      <c r="G4" s="85">
        <v>2001</v>
      </c>
      <c r="H4" s="85">
        <v>2009</v>
      </c>
      <c r="I4" s="85">
        <v>2001</v>
      </c>
      <c r="J4" s="85">
        <v>2009</v>
      </c>
    </row>
    <row r="5" spans="2:10" ht="30" customHeight="1">
      <c r="B5" s="88" t="s">
        <v>106</v>
      </c>
      <c r="C5" s="94">
        <v>5</v>
      </c>
      <c r="D5" s="94">
        <v>4.6</v>
      </c>
      <c r="E5" s="94">
        <v>5.1</v>
      </c>
      <c r="F5" s="94">
        <v>4.5</v>
      </c>
      <c r="G5" s="94">
        <v>5.1</v>
      </c>
      <c r="H5" s="94">
        <v>4.5</v>
      </c>
      <c r="I5" s="95">
        <v>5</v>
      </c>
      <c r="J5" s="95">
        <v>4.5</v>
      </c>
    </row>
    <row r="6" spans="2:10" ht="30" customHeight="1">
      <c r="B6" s="88" t="s">
        <v>107</v>
      </c>
      <c r="C6" s="94">
        <v>8.6</v>
      </c>
      <c r="D6" s="94">
        <v>7.4</v>
      </c>
      <c r="E6" s="94">
        <v>8.1</v>
      </c>
      <c r="F6" s="94">
        <v>6.7</v>
      </c>
      <c r="G6" s="94">
        <v>7.9</v>
      </c>
      <c r="H6" s="94">
        <v>6.7</v>
      </c>
      <c r="I6" s="95">
        <v>8.3</v>
      </c>
      <c r="J6" s="95">
        <v>7.1</v>
      </c>
    </row>
    <row r="7" spans="2:10" ht="30" customHeight="1">
      <c r="B7" s="89" t="s">
        <v>92</v>
      </c>
      <c r="C7" s="95">
        <v>5.6</v>
      </c>
      <c r="D7" s="95">
        <v>5.1</v>
      </c>
      <c r="E7" s="95">
        <v>5.7</v>
      </c>
      <c r="F7" s="95">
        <v>5</v>
      </c>
      <c r="G7" s="95">
        <v>5.6</v>
      </c>
      <c r="H7" s="95">
        <v>4.9</v>
      </c>
      <c r="I7" s="95">
        <v>5.6</v>
      </c>
      <c r="J7" s="95">
        <v>5.1</v>
      </c>
    </row>
    <row r="8" spans="2:6" ht="15" customHeight="1">
      <c r="B8" s="79"/>
      <c r="C8" s="79"/>
      <c r="D8" s="79"/>
      <c r="E8" s="79"/>
      <c r="F8" s="79"/>
    </row>
    <row r="9" spans="2:6" ht="15" customHeight="1">
      <c r="B9" s="83"/>
      <c r="C9" s="83"/>
      <c r="D9" s="83"/>
      <c r="E9" s="83"/>
      <c r="F9" s="83"/>
    </row>
    <row r="10" spans="2:6" ht="15" customHeight="1">
      <c r="B10" s="83"/>
      <c r="C10" s="83"/>
      <c r="D10" s="83"/>
      <c r="E10" s="83"/>
      <c r="F10" s="83"/>
    </row>
    <row r="11" ht="15" customHeight="1"/>
    <row r="12" ht="15" customHeight="1"/>
    <row r="13" ht="15" customHeight="1">
      <c r="E13" s="77"/>
    </row>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sheetData>
  <mergeCells count="7">
    <mergeCell ref="I3:J3"/>
    <mergeCell ref="B9:F9"/>
    <mergeCell ref="B10:F10"/>
    <mergeCell ref="C3:D3"/>
    <mergeCell ref="E3:F3"/>
    <mergeCell ref="G3:H3"/>
    <mergeCell ref="B1:Q1"/>
  </mergeCells>
  <printOptions/>
  <pageMargins left="0.31" right="0.75" top="0.48" bottom="1" header="0.4921259845" footer="0.4921259845"/>
  <pageSetup fitToHeight="1" fitToWidth="1"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B1:G23"/>
  <sheetViews>
    <sheetView showGridLines="0" workbookViewId="0" topLeftCell="A1">
      <selection activeCell="A1" sqref="A1"/>
    </sheetView>
  </sheetViews>
  <sheetFormatPr defaultColWidth="11.421875" defaultRowHeight="10.5" customHeight="1"/>
  <cols>
    <col min="1" max="1" width="3.7109375" style="20" customWidth="1"/>
    <col min="2" max="2" width="23.57421875" style="20" customWidth="1"/>
    <col min="3" max="6" width="11.7109375" style="20" customWidth="1"/>
    <col min="7" max="16384" width="11.421875" style="20" customWidth="1"/>
  </cols>
  <sheetData>
    <row r="1" spans="2:5" ht="15" customHeight="1">
      <c r="B1" s="96" t="s">
        <v>131</v>
      </c>
      <c r="C1" s="102"/>
      <c r="D1" s="48"/>
      <c r="E1" s="50"/>
    </row>
    <row r="2" spans="2:5" ht="15" customHeight="1">
      <c r="B2" s="50"/>
      <c r="C2" s="50"/>
      <c r="D2" s="50"/>
      <c r="E2" s="50"/>
    </row>
    <row r="3" spans="2:6" ht="30" customHeight="1">
      <c r="B3" s="103" t="s">
        <v>111</v>
      </c>
      <c r="C3" s="104" t="s">
        <v>112</v>
      </c>
      <c r="D3" s="104" t="s">
        <v>113</v>
      </c>
      <c r="E3" s="104" t="s">
        <v>114</v>
      </c>
      <c r="F3" s="104" t="s">
        <v>115</v>
      </c>
    </row>
    <row r="4" spans="2:6" ht="15" customHeight="1">
      <c r="B4" s="105" t="s">
        <v>116</v>
      </c>
      <c r="C4" s="108"/>
      <c r="D4" s="108"/>
      <c r="E4" s="108"/>
      <c r="F4" s="108"/>
    </row>
    <row r="5" spans="2:6" ht="15" customHeight="1">
      <c r="B5" s="106" t="s">
        <v>117</v>
      </c>
      <c r="C5" s="72">
        <v>372</v>
      </c>
      <c r="D5" s="72">
        <v>37</v>
      </c>
      <c r="E5" s="72">
        <v>125</v>
      </c>
      <c r="F5" s="72">
        <v>534</v>
      </c>
    </row>
    <row r="6" spans="2:7" ht="15" customHeight="1">
      <c r="B6" s="106" t="s">
        <v>118</v>
      </c>
      <c r="C6" s="72">
        <v>94</v>
      </c>
      <c r="D6" s="72">
        <v>4</v>
      </c>
      <c r="E6" s="72">
        <v>0</v>
      </c>
      <c r="F6" s="72">
        <v>98</v>
      </c>
      <c r="G6" s="43"/>
    </row>
    <row r="7" spans="2:7" ht="15" customHeight="1">
      <c r="B7" s="106" t="s">
        <v>119</v>
      </c>
      <c r="C7" s="72">
        <v>15</v>
      </c>
      <c r="D7" s="72">
        <v>1</v>
      </c>
      <c r="E7" s="72">
        <v>0</v>
      </c>
      <c r="F7" s="72">
        <v>16</v>
      </c>
      <c r="G7" s="98"/>
    </row>
    <row r="8" spans="2:6" ht="15" customHeight="1">
      <c r="B8" s="107" t="s">
        <v>115</v>
      </c>
      <c r="C8" s="108">
        <f>SUM(C5:C7)</f>
        <v>481</v>
      </c>
      <c r="D8" s="108">
        <f>SUM(D5:D7)</f>
        <v>42</v>
      </c>
      <c r="E8" s="108">
        <f>SUM(E5:E7)</f>
        <v>125</v>
      </c>
      <c r="F8" s="108">
        <f>SUM(F5:F7)</f>
        <v>648</v>
      </c>
    </row>
    <row r="9" spans="2:6" ht="15" customHeight="1">
      <c r="B9" s="105" t="s">
        <v>120</v>
      </c>
      <c r="C9" s="72"/>
      <c r="D9" s="72"/>
      <c r="E9" s="72"/>
      <c r="F9" s="72"/>
    </row>
    <row r="10" spans="2:6" ht="15" customHeight="1">
      <c r="B10" s="106" t="s">
        <v>121</v>
      </c>
      <c r="C10" s="72">
        <v>368</v>
      </c>
      <c r="D10" s="72">
        <v>6</v>
      </c>
      <c r="E10" s="72">
        <v>0</v>
      </c>
      <c r="F10" s="72">
        <v>374</v>
      </c>
    </row>
    <row r="11" spans="2:6" ht="15" customHeight="1">
      <c r="B11" s="106" t="s">
        <v>122</v>
      </c>
      <c r="C11" s="72">
        <v>22</v>
      </c>
      <c r="D11" s="72">
        <v>0</v>
      </c>
      <c r="E11" s="72">
        <v>0</v>
      </c>
      <c r="F11" s="72">
        <v>22</v>
      </c>
    </row>
    <row r="12" spans="2:6" ht="15" customHeight="1">
      <c r="B12" s="106" t="s">
        <v>123</v>
      </c>
      <c r="C12" s="72">
        <v>13</v>
      </c>
      <c r="D12" s="72">
        <v>0</v>
      </c>
      <c r="E12" s="72">
        <v>0</v>
      </c>
      <c r="F12" s="72">
        <v>13</v>
      </c>
    </row>
    <row r="13" spans="2:6" ht="15" customHeight="1">
      <c r="B13" s="107" t="s">
        <v>115</v>
      </c>
      <c r="C13" s="108">
        <f>SUM(C10:C12)</f>
        <v>403</v>
      </c>
      <c r="D13" s="108">
        <f>SUM(D10:D12)</f>
        <v>6</v>
      </c>
      <c r="E13" s="108">
        <f>SUM(E10:E12)</f>
        <v>0</v>
      </c>
      <c r="F13" s="108">
        <f>SUM(F10:F12)</f>
        <v>409</v>
      </c>
    </row>
    <row r="14" spans="2:6" s="19" customFormat="1" ht="15" customHeight="1">
      <c r="B14" s="105" t="s">
        <v>124</v>
      </c>
      <c r="C14" s="108">
        <v>103</v>
      </c>
      <c r="D14" s="108">
        <v>0</v>
      </c>
      <c r="E14" s="108">
        <v>0</v>
      </c>
      <c r="F14" s="108">
        <v>103</v>
      </c>
    </row>
    <row r="15" ht="15" customHeight="1"/>
    <row r="16" spans="2:7" ht="15" customHeight="1">
      <c r="B16" s="38"/>
      <c r="C16" s="38"/>
      <c r="D16" s="38"/>
      <c r="E16" s="38"/>
      <c r="F16" s="38"/>
      <c r="G16" s="38"/>
    </row>
    <row r="17" ht="15" customHeight="1">
      <c r="B17" s="24"/>
    </row>
    <row r="18" ht="15" customHeight="1">
      <c r="B18" s="24"/>
    </row>
    <row r="19" spans="3:6" ht="15" customHeight="1">
      <c r="C19" s="101"/>
      <c r="D19" s="101"/>
      <c r="E19" s="101"/>
      <c r="F19" s="101"/>
    </row>
    <row r="20" spans="3:6" ht="15" customHeight="1">
      <c r="C20" s="101"/>
      <c r="D20" s="101"/>
      <c r="E20" s="101"/>
      <c r="F20" s="101"/>
    </row>
    <row r="21" spans="3:6" ht="15" customHeight="1">
      <c r="C21" s="101"/>
      <c r="D21" s="101"/>
      <c r="E21" s="101"/>
      <c r="F21" s="101"/>
    </row>
    <row r="22" spans="3:6" ht="15" customHeight="1">
      <c r="C22" s="101"/>
      <c r="D22" s="101"/>
      <c r="E22" s="101"/>
      <c r="F22" s="101"/>
    </row>
    <row r="23" spans="3:6" ht="15" customHeight="1">
      <c r="C23" s="101"/>
      <c r="D23" s="101"/>
      <c r="E23" s="101"/>
      <c r="F23" s="101"/>
    </row>
    <row r="24" ht="15" customHeight="1"/>
    <row r="25" ht="15" customHeight="1"/>
  </sheetData>
  <mergeCells count="1">
    <mergeCell ref="B16:G16"/>
  </mergeCells>
  <printOptions/>
  <pageMargins left="0.75" right="0.75" top="1" bottom="1"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tbetty</cp:lastModifiedBy>
  <cp:lastPrinted>2011-09-08T09:49:29Z</cp:lastPrinted>
  <dcterms:created xsi:type="dcterms:W3CDTF">2008-07-11T11:37:46Z</dcterms:created>
  <dcterms:modified xsi:type="dcterms:W3CDTF">2011-12-13T14:22:49Z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