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5476" windowWidth="11580" windowHeight="8835" firstSheet="5" activeTab="19"/>
  </bookViews>
  <sheets>
    <sheet name="18-T1" sheetId="1" r:id="rId1"/>
    <sheet name="18-T2" sheetId="2" r:id="rId2"/>
    <sheet name="18-T3" sheetId="3" r:id="rId3"/>
    <sheet name="19-T1" sheetId="4" r:id="rId4"/>
    <sheet name="19-T2" sheetId="5" r:id="rId5"/>
    <sheet name="19-G1" sheetId="6" r:id="rId6"/>
    <sheet name="19-G2" sheetId="7" r:id="rId7"/>
    <sheet name="19-G3" sheetId="8" r:id="rId8"/>
    <sheet name="19-G4" sheetId="9" r:id="rId9"/>
    <sheet name="20-T1" sheetId="10" r:id="rId10"/>
    <sheet name="20-G1" sheetId="11" r:id="rId11"/>
    <sheet name="20-G2" sheetId="12" r:id="rId12"/>
    <sheet name="20-G3" sheetId="13" r:id="rId13"/>
    <sheet name="20-G4" sheetId="14" r:id="rId14"/>
    <sheet name="21-G1" sheetId="15" r:id="rId15"/>
    <sheet name="21-G2" sheetId="16" r:id="rId16"/>
    <sheet name="21-T1" sheetId="17" r:id="rId17"/>
    <sheet name="21-T2" sheetId="18" r:id="rId18"/>
    <sheet name="21-T3" sheetId="19" r:id="rId19"/>
    <sheet name="21-T4" sheetId="20" r:id="rId20"/>
  </sheets>
  <definedNames>
    <definedName name="TABLE" localSheetId="5">'19-G1'!$C$27:$J$27</definedName>
    <definedName name="TABLE" localSheetId="6">'19-G2'!#REF!</definedName>
    <definedName name="TABLE" localSheetId="7">'19-G3'!#REF!</definedName>
    <definedName name="TABLE" localSheetId="10">'20-G1'!$C$40:$J$40</definedName>
    <definedName name="TABLE" localSheetId="12">'20-G3'!#REF!</definedName>
    <definedName name="TABLE_2" localSheetId="5">'19-G1'!#REF!</definedName>
    <definedName name="TABLE_2" localSheetId="10">'20-G1'!#REF!</definedName>
    <definedName name="TABLE_3" localSheetId="5">'19-G1'!#REF!</definedName>
    <definedName name="TABLE_3" localSheetId="10">'20-G1'!#REF!</definedName>
    <definedName name="TABLE_4" localSheetId="5">'19-G1'!#REF!</definedName>
    <definedName name="TABLE_4" localSheetId="10">'20-G1'!#REF!</definedName>
    <definedName name="_xlnm.Print_Area" localSheetId="14">'21-G1'!$B$1:$F$59</definedName>
    <definedName name="_xlnm.Print_Area" localSheetId="16">'21-T1'!$B$1:$E$42</definedName>
  </definedNames>
  <calcPr fullCalcOnLoad="1"/>
</workbook>
</file>

<file path=xl/sharedStrings.xml><?xml version="1.0" encoding="utf-8"?>
<sst xmlns="http://schemas.openxmlformats.org/spreadsheetml/2006/main" count="462" uniqueCount="220">
  <si>
    <t xml:space="preserve">Régimes de retraite obligatoires par répartition           </t>
  </si>
  <si>
    <t>RMC (retraite mutualiste du combattant)</t>
  </si>
  <si>
    <t>nr</t>
  </si>
  <si>
    <t>PERCO**</t>
  </si>
  <si>
    <t>PERE</t>
  </si>
  <si>
    <t>REPMA, ancien PER "Balladur"</t>
  </si>
  <si>
    <t>Régimes de retraite supplémentaire et d'épargne retraite***</t>
  </si>
  <si>
    <t>PERP*</t>
  </si>
  <si>
    <t>Contrats de type art.83 du CGI*</t>
  </si>
  <si>
    <t>Contrats de type art.82 du CGI*</t>
  </si>
  <si>
    <t>Contrats de type art.39 du CGI*</t>
  </si>
  <si>
    <t>Tableau 1 : Montants des versements effectués au titre de la retraite supplémentaire</t>
  </si>
  <si>
    <t>2008/2007</t>
  </si>
  <si>
    <t>2009/2008</t>
  </si>
  <si>
    <t xml:space="preserve">Tableau 2 : Montants des provisions mathématiques au titre de la retraite supplémentaire </t>
  </si>
  <si>
    <t>Montant total des provisions mathématiques
(en millions d'euros)</t>
  </si>
  <si>
    <t>• Professions indépendantes (à titre individuel)</t>
  </si>
  <si>
    <t>• Salariés (à titre collectif)</t>
  </si>
  <si>
    <t>RMC (retraite mutualiste du combattant)**</t>
  </si>
  <si>
    <t>PERCO</t>
  </si>
  <si>
    <t>PERE*</t>
  </si>
  <si>
    <t>nd</t>
  </si>
  <si>
    <t>Tableau 3 : Le financement de la retraite en France</t>
  </si>
  <si>
    <t xml:space="preserve"> versements annuels en milliards d'euros</t>
  </si>
  <si>
    <t>Dispositifs de retraite supplémentaire souscrits 
dans un cadre professionnel</t>
  </si>
  <si>
    <t>Part du 
montant 
total des 
cotisations</t>
  </si>
  <si>
    <t xml:space="preserve">Évolution des montants 
des cotisations annuelles </t>
  </si>
  <si>
    <t>Évolution des montants 
annuels des provisions</t>
  </si>
  <si>
    <t>REPMA, ancien PER « Balladur »</t>
  </si>
  <si>
    <t>Cotisations* au titre 
de la retraite</t>
  </si>
  <si>
    <t>Prestations 
de retraite versées**</t>
  </si>
  <si>
    <t>• régimes de base</t>
  </si>
  <si>
    <t>• régimes complémentaires</t>
  </si>
  <si>
    <t>Part de la retraite facultative</t>
  </si>
  <si>
    <r>
      <t>Dispositifs de retraite supplémentaire</t>
    </r>
    <r>
      <rPr>
        <sz val="8"/>
        <rFont val="Arial"/>
        <family val="2"/>
      </rPr>
      <t xml:space="preserve"> </t>
    </r>
    <r>
      <rPr>
        <b/>
        <sz val="8"/>
        <rFont val="Arial"/>
        <family val="2"/>
      </rPr>
      <t>souscrits 
dans un cadre personnel ou assimilé</t>
    </r>
    <r>
      <rPr>
        <sz val="8"/>
        <rFont val="Arial"/>
        <family val="2"/>
      </rPr>
      <t> </t>
    </r>
  </si>
  <si>
    <r>
      <t>Dispositifs de retraite supplémentaire</t>
    </r>
    <r>
      <rPr>
        <sz val="8"/>
        <rFont val="Arial"/>
        <family val="2"/>
      </rPr>
      <t xml:space="preserve"> </t>
    </r>
    <r>
      <rPr>
        <b/>
        <sz val="8"/>
        <rFont val="Arial"/>
        <family val="2"/>
      </rPr>
      <t>souscrits dans un cadre personnel ou assimilé</t>
    </r>
    <r>
      <rPr>
        <sz val="8"/>
        <rFont val="Arial"/>
        <family val="2"/>
      </rPr>
      <t> </t>
    </r>
  </si>
  <si>
    <r>
      <t>Dispositifs de retraite supplémentaire</t>
    </r>
    <r>
      <rPr>
        <sz val="8"/>
        <rFont val="Arial"/>
        <family val="2"/>
      </rPr>
      <t xml:space="preserve"> </t>
    </r>
    <r>
      <rPr>
        <b/>
        <sz val="8"/>
        <rFont val="Arial"/>
        <family val="2"/>
      </rPr>
      <t>souscrits dans un cadre professionnel</t>
    </r>
  </si>
  <si>
    <t>Tableau 1 : Adhérents aux dispositifs de retraite supplémentaire</t>
  </si>
  <si>
    <t>Évolution</t>
  </si>
  <si>
    <t>2004</t>
  </si>
  <si>
    <t>2005</t>
  </si>
  <si>
    <t>2006</t>
  </si>
  <si>
    <t>2007</t>
  </si>
  <si>
    <t>2008</t>
  </si>
  <si>
    <t>2009</t>
  </si>
  <si>
    <t>Institutions de prévoyance****</t>
  </si>
  <si>
    <t>Mutuelles</t>
  </si>
  <si>
    <t>-</t>
  </si>
  <si>
    <t xml:space="preserve">          38</t>
  </si>
  <si>
    <t>ns</t>
  </si>
  <si>
    <t>entre 2300 et 2500</t>
  </si>
  <si>
    <t>entre 2700 et 2800</t>
  </si>
  <si>
    <t>entre 3000 et 3200</t>
  </si>
  <si>
    <t>entre 3400 et 3600</t>
  </si>
  <si>
    <t>entre 3700 et 4000</t>
  </si>
  <si>
    <t>entre 200 et 250</t>
  </si>
  <si>
    <t>Tableau 2 : Montant de la cotisation annuelle moyenne versée par type de contrat de retraite supplémentaire</t>
  </si>
  <si>
    <t>En euros</t>
  </si>
  <si>
    <t>Cotisation 
annuelle 
moyenne 
par adhérent 
en 2007</t>
  </si>
  <si>
    <t>Cotisation 
annuelle 
moyenne 
par adhérent 
en 2008</t>
  </si>
  <si>
    <t>Cotisation 
annuelle 
moyenne 
par adhérent 
en 2009</t>
  </si>
  <si>
    <t>Cotisation annuelle 
moyenne par 
adhérent ayant 
effectué un versement 
en 2009</t>
  </si>
  <si>
    <t>PERP</t>
  </si>
  <si>
    <t>%</t>
  </si>
  <si>
    <t>Article 83</t>
  </si>
  <si>
    <t>60 ans ou plus</t>
  </si>
  <si>
    <t>Ensemble population active</t>
  </si>
  <si>
    <t>Adhérents</t>
  </si>
  <si>
    <t>Contrat « Exploitants agricoles »</t>
  </si>
  <si>
    <t>Nouveaux Adhérents</t>
  </si>
  <si>
    <t>Graphique 3 : Évolution de la proportion de nouveaux adhérents 
à un produit de retraite supplémentaire par classe d'âge</t>
  </si>
  <si>
    <t xml:space="preserve">Moins de 30 ans </t>
  </si>
  <si>
    <t>Hommes</t>
  </si>
  <si>
    <t>Femmes</t>
  </si>
  <si>
    <t>Madelin</t>
  </si>
  <si>
    <t>Exploitants agricoles</t>
  </si>
  <si>
    <t>article 83</t>
  </si>
  <si>
    <t>article 82</t>
  </si>
  <si>
    <t>Autres</t>
  </si>
  <si>
    <r>
      <t>Dispositifs de retraite supplémentaire souscrits dans un cadre personnel ou assimilé</t>
    </r>
    <r>
      <rPr>
        <sz val="8"/>
        <rFont val="Arial"/>
        <family val="0"/>
      </rPr>
      <t> </t>
    </r>
  </si>
  <si>
    <r>
      <t xml:space="preserve">Dispositifs de retraite supplémentaire </t>
    </r>
    <r>
      <rPr>
        <sz val="8"/>
        <rFont val="Arial"/>
        <family val="0"/>
      </rPr>
      <t xml:space="preserve"> </t>
    </r>
    <r>
      <rPr>
        <b/>
        <sz val="8"/>
        <rFont val="Arial"/>
        <family val="0"/>
      </rPr>
      <t>souscrits dans un cadre professionnel</t>
    </r>
  </si>
  <si>
    <r>
      <t>Dispositifs de retraite supplémentaire</t>
    </r>
    <r>
      <rPr>
        <sz val="8"/>
        <rFont val="Arial"/>
        <family val="0"/>
      </rPr>
      <t xml:space="preserve"> </t>
    </r>
    <r>
      <rPr>
        <b/>
        <sz val="8"/>
        <rFont val="Arial"/>
        <family val="0"/>
      </rPr>
      <t>souscrits 
dans un cadre personnel ou assimilé</t>
    </r>
    <r>
      <rPr>
        <sz val="8"/>
        <rFont val="Arial"/>
        <family val="0"/>
      </rPr>
      <t> </t>
    </r>
  </si>
  <si>
    <r>
      <t>Dispositifs de retraite supplémentaire</t>
    </r>
    <r>
      <rPr>
        <sz val="8"/>
        <rFont val="Arial"/>
        <family val="0"/>
      </rPr>
      <t xml:space="preserve"> </t>
    </r>
    <r>
      <rPr>
        <b/>
        <sz val="8"/>
        <rFont val="Arial"/>
        <family val="0"/>
      </rPr>
      <t>souscrits 
dans un cadre professionnel</t>
    </r>
  </si>
  <si>
    <t>Nombre de bénéficiaires 
d'une rente viagère 
(en milliers)</t>
  </si>
  <si>
    <t>Montant individuel moyen 
de la rente viagère annuelle 
(en euros)</t>
  </si>
  <si>
    <t>Poids du produit dans l'ensemble des prestations versées sous forme de rente viagère (hors VFU)</t>
  </si>
  <si>
    <t>Poids du produit dans l'ensemble des prestations versées sous forme de rente viagère ou de VFU</t>
  </si>
  <si>
    <t>Part des 
prestations versées 
sous forme de…</t>
  </si>
  <si>
    <t>… rente viagère</t>
  </si>
  <si>
    <t>… VFU</t>
  </si>
  <si>
    <t>… sortie en capital</t>
  </si>
  <si>
    <t>Contrats de type art. 83 du CGI</t>
  </si>
  <si>
    <t>Contrats de type art. 82 du CGI</t>
  </si>
  <si>
    <t>Contrats de type art. 39 du CGI</t>
  </si>
  <si>
    <t>Moins de 500 €</t>
  </si>
  <si>
    <t>Pourcentage</t>
  </si>
  <si>
    <t>Classique</t>
  </si>
  <si>
    <t>Réversion</t>
  </si>
  <si>
    <t>Fonctionnaires, élus locaux</t>
  </si>
  <si>
    <t>RMC</t>
  </si>
  <si>
    <t>Contrats Madelin</t>
  </si>
  <si>
    <t>Article 83 CGI</t>
  </si>
  <si>
    <t>Contrats prestations définies (art. 39)</t>
  </si>
  <si>
    <t>Effectifs</t>
  </si>
  <si>
    <t>Moins de 60 ans</t>
  </si>
  <si>
    <t>60-64 ans</t>
  </si>
  <si>
    <t>65-69 ans</t>
  </si>
  <si>
    <t>70-80 ans</t>
  </si>
  <si>
    <t>Plus de 80 ans</t>
  </si>
  <si>
    <t>Article 83 du CGI</t>
  </si>
  <si>
    <t>Ensemble des retraités de droits 
directs ou de droits dérivés</t>
  </si>
  <si>
    <t>Exploitants Agricoles</t>
  </si>
  <si>
    <t>Total</t>
  </si>
  <si>
    <r>
      <t>Dispositifs de retraite supplémentaire souscrits 
dans un cadre personnel ou assimilé</t>
    </r>
    <r>
      <rPr>
        <sz val="8"/>
        <rFont val="Arial"/>
        <family val="2"/>
      </rPr>
      <t> </t>
    </r>
  </si>
  <si>
    <t>1 à 9 salariés</t>
  </si>
  <si>
    <t>10 à 49 salariés</t>
  </si>
  <si>
    <t>50 à 99 salariés</t>
  </si>
  <si>
    <t>100 à 249 salariés</t>
  </si>
  <si>
    <t>250 à 499 salariés</t>
  </si>
  <si>
    <t>500 à 999 salariés</t>
  </si>
  <si>
    <t>1 000 salariés ou plus</t>
  </si>
  <si>
    <t>Ensemble</t>
  </si>
  <si>
    <t>Part des salariés couverts par le PERCO au sein des salariés couverts par un dispositif d'épargne salariale</t>
  </si>
  <si>
    <t>Part des salariés couverts par le PERCO au sein de l'ensemble des salariés</t>
  </si>
  <si>
    <t>Part des salariés épargnant sur un PERCO au sein de l'ensemble des salariés</t>
  </si>
  <si>
    <t>Montant moyen par 
salarié épargnant 
(en euros)</t>
  </si>
  <si>
    <t>Industrie</t>
  </si>
  <si>
    <t>dont</t>
  </si>
  <si>
    <t xml:space="preserve">Fabrication d’autres produits industriels </t>
  </si>
  <si>
    <t>Construction</t>
  </si>
  <si>
    <t>Services</t>
  </si>
  <si>
    <t>Commerce, réparation d’automobiles et de motocycles</t>
  </si>
  <si>
    <t>Activités financières et d’assurance</t>
  </si>
  <si>
    <t>Activités spécialisées, scientifiques et techniques 
et activités de services administratifs et de soutien</t>
  </si>
  <si>
    <t>Origine des fonds versés (en %)</t>
  </si>
  <si>
    <t>Montant moyen 
par salarié épargnant 
(en euros)</t>
  </si>
  <si>
    <t>Participation</t>
  </si>
  <si>
    <t>Intéressement</t>
  </si>
  <si>
    <t>Versements volontaires</t>
  </si>
  <si>
    <t>Abondement 
de l'entreprise</t>
  </si>
  <si>
    <t>Transferts 
d'un autre plan</t>
  </si>
  <si>
    <t>Montant moyen par salarié épargnant (en euros)</t>
  </si>
  <si>
    <t>2010/2009</t>
  </si>
  <si>
    <t>Dispositifs gérés en 2010 par les…</t>
  </si>
  <si>
    <t>2010</t>
  </si>
  <si>
    <t>entre 3000 et 3500</t>
  </si>
  <si>
    <t>entre 100 et 150</t>
  </si>
  <si>
    <t>Cotisation 
annuelle 
moyenne 
par adhérent 
en 2010</t>
  </si>
  <si>
    <t>Cotisation annuelle 
moyenne par 
adhérent ayant 
effectué un versement 
en 2010</t>
  </si>
  <si>
    <t>Graphique 4 : Les adhérents à un produit de retraite 
supplémentaire en 2010 par sexe selon les dispositifs</t>
  </si>
  <si>
    <t>Nombre de bénéficiaires 
de VFU 
(en milliers)</t>
  </si>
  <si>
    <t>Montant individuel moyen 
du VFU reçu
(en euros)</t>
  </si>
  <si>
    <t>5 000 € ou plus</t>
  </si>
  <si>
    <t>Tableau 1 : Bénéficiaires d'une rente et montants des prestations annuelles de retraite supplémentaire facultative en 2009 et 2010</t>
  </si>
  <si>
    <t>Graphique 2 : Nature de la rente viagère en fonction du type de contrat auquel elle est associée en 2010</t>
  </si>
  <si>
    <t>Graphique 4 : Bénéficiaires de rentes en 2010 par sexe selon les dispositifs</t>
  </si>
  <si>
    <t>Autres contrats souscrits collectivement***</t>
  </si>
  <si>
    <t>Autres contrats souscrits individuellement</t>
  </si>
  <si>
    <t xml:space="preserve">Produits destinés aux fonctionnaires ou aux élus locaux (PREFON, COREM, CRH, FONPEL,CAREL-MUDEL)**  </t>
  </si>
  <si>
    <t xml:space="preserve">nd </t>
  </si>
  <si>
    <t>Autres contrats souscrits collectivement**</t>
  </si>
  <si>
    <t>Autres contrats souscrits individuellement**</t>
  </si>
  <si>
    <t>Autres contrats souscrits individuellement***</t>
  </si>
  <si>
    <t>Graphique 1 : Bénéficiaires de rentes viagères reçues en 2010 par tranche annuelle de pension</t>
  </si>
  <si>
    <t>Graphique 3 : Bénéficiaires de rentes viagères en 2010 par tranche d'âge</t>
  </si>
  <si>
    <t>Autres contrats souscrits collectivement*</t>
  </si>
  <si>
    <t>Autres contrats souscrits individuellement*</t>
  </si>
  <si>
    <t>PERCO***</t>
  </si>
  <si>
    <t>Part des salariés ayant accès à un PERCO</t>
  </si>
  <si>
    <t>50 à 499 salariés</t>
  </si>
  <si>
    <t>500 salariés ou plus</t>
  </si>
  <si>
    <t>Part de salariés 
couverts par 
un PERCO</t>
  </si>
  <si>
    <t>Part de salariés 
épargnants sur 
un PERCO</t>
  </si>
  <si>
    <t>Tableau 2 : Montant annuel moyen déposé sur un PERCO en fonction du secteur d’activité de l'entreprise en 2009</t>
  </si>
  <si>
    <t>Montant annuel moyen déposé sur un PERCO par les salariés épargnants (en euros)</t>
  </si>
  <si>
    <t>Bénéficiaires de rentes supplémentaires</t>
  </si>
  <si>
    <t>Contrats Madelin*</t>
  </si>
  <si>
    <t>Contrats « Exploitants agricoles »</t>
  </si>
  <si>
    <t>Contrats « Exploitants agricoles »*</t>
  </si>
  <si>
    <t>RMC (retraite mutualiste du combattant)****</t>
  </si>
  <si>
    <t>Contrats de type art. 39 du CGI*</t>
  </si>
  <si>
    <t>Contrats de type art. 82 du CGI*</t>
  </si>
  <si>
    <t>Contrats de type art. 83 du CGI (dont branche 26)*</t>
  </si>
  <si>
    <t>Ensemble des dispositifs</t>
  </si>
  <si>
    <t>Contrat Madelin</t>
  </si>
  <si>
    <r>
      <t xml:space="preserve">Contrat « Exploitants agricoles </t>
    </r>
    <r>
      <rPr>
        <sz val="8"/>
        <rFont val="Arial"/>
        <family val="2"/>
      </rPr>
      <t>»</t>
    </r>
    <r>
      <rPr>
        <sz val="8"/>
        <rFont val="Arial"/>
        <family val="0"/>
      </rPr>
      <t xml:space="preserve"> </t>
    </r>
  </si>
  <si>
    <t>Graphique 1 : Les cotisants à un produit de retraite supplémentaire selon la tranche annuelle de versement (hors art. 82 et 39)</t>
  </si>
  <si>
    <t>Moins de 30 ans</t>
  </si>
  <si>
    <t xml:space="preserve"> 500 à 1 499 €</t>
  </si>
  <si>
    <t>1 500 à 2 499 €</t>
  </si>
  <si>
    <t xml:space="preserve"> 2 500 à 4 999 €</t>
  </si>
  <si>
    <t xml:space="preserve"> 5 000 € ou plus</t>
  </si>
  <si>
    <t>30 à 39 ans</t>
  </si>
  <si>
    <t>40 à 49 ans</t>
  </si>
  <si>
    <t>50 à 59 ans</t>
  </si>
  <si>
    <t>Graphique 2 : Proportion des classes d’âge parmi les adhérents et nouveaux adhérents à un contrat de retraite supplémentaire (hors art. 82 et 39)</t>
  </si>
  <si>
    <t>Sociétés 
d'assurance</t>
  </si>
  <si>
    <t>Contrats de type art. 39 du CGI**</t>
  </si>
  <si>
    <t>Nouveax adhérents</t>
  </si>
  <si>
    <t>Ensemble adhérents</t>
  </si>
  <si>
    <t>Ensemble nouveaux adhérents</t>
  </si>
  <si>
    <t>500 à 999 €</t>
  </si>
  <si>
    <t xml:space="preserve"> 1 000 à
 1 999 €</t>
  </si>
  <si>
    <t>2 000 à
4 999 €</t>
  </si>
  <si>
    <r>
      <t xml:space="preserve">Montant total des cotisations 
</t>
    </r>
    <r>
      <rPr>
        <sz val="8"/>
        <rFont val="Arial"/>
        <family val="2"/>
      </rPr>
      <t>(en millions d'euros)</t>
    </r>
  </si>
  <si>
    <t>Nombre d'adhérents  (en milliers) au 31 décembre</t>
  </si>
  <si>
    <t xml:space="preserve">Fonctionnaires, élus locaux ( PREFON, COREM, CRH, FONPEL, CAREL)  </t>
  </si>
  <si>
    <t>Graphique 1 : Part des salariés couverts par un PERCO</t>
  </si>
  <si>
    <t>Tableau 1 : Montant annuel moyen déposé sur un PERCO par les salariés épargnants, 
en fonction de la taille de l'entreprise en 2009</t>
  </si>
  <si>
    <t>Tableau 4 : Les versements moyens sur un PERCO en fonction de leur origine et  du secteur d’activité l'entreprise en 2009</t>
  </si>
  <si>
    <t>Tableau 3 : Les versements moyens sur un PERCO en fonction de leur origine et de la taille de l'entreprise en 2009</t>
  </si>
  <si>
    <t>Évolution de 
la cotisation 
moyenne 
par adhérent
2010-2009</t>
  </si>
  <si>
    <t>Évolution de 
la cotisation 
moyenne 
par cotisant
2010-2009</t>
  </si>
  <si>
    <t>Produits destinés aux fonctionnaires ou aux élus locaux (PREFON, COREM, CRH, FONPEL, CAREL-MUDEL)****</t>
  </si>
  <si>
    <t xml:space="preserve">Produits destinés aux fonctionnaires ou aux élus locaux ( PREFON, COREM, CRH, FONPEL, CAREL-MUDEL)  </t>
  </si>
  <si>
    <t>Organismes de gestion d'épargne salariale</t>
  </si>
  <si>
    <t xml:space="preserve">Produits destinés aux fonctionnaires ou aux élus locaux 
(PREFON, COREM, CRH, FONPEL, CAREL-MUDEL)  </t>
  </si>
  <si>
    <t xml:space="preserve">Produits destinés aux fonctionnaires ou aux élus locaux 
( PREFON, COREM, CRH, FONPEL, CAREL)  </t>
  </si>
  <si>
    <t>Contrats à prestations définies (art. 39)</t>
  </si>
  <si>
    <t>Graphique 2 : Salariés couverts par un PERCO et salariés épargnant sur un PERCO en fonction de la taille de l'entreprise en 2009</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</si>
</sst>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00%"/>
    <numFmt numFmtId="166" formatCode="0.0%"/>
    <numFmt numFmtId="167" formatCode="_-* #,##0.0\ _€_-;\-* #,##0.0\ _€_-;_-* &quot;-&quot;??\ _€_-;_-@_-"/>
    <numFmt numFmtId="168" formatCode="0.000"/>
    <numFmt numFmtId="169" formatCode="_-* #,##0.000\ _€_-;\-* #,##0.000\ _€_-;_-* &quot;-&quot;??\ _€_-;_-@_-"/>
    <numFmt numFmtId="170" formatCode="_-* #,##0.0000\ _€_-;\-* #,##0.0000\ _€_-;_-* &quot;-&quot;??\ _€_-;_-@_-"/>
    <numFmt numFmtId="171" formatCode="0.0"/>
    <numFmt numFmtId="172" formatCode="_-* #,##0.0\ _€_-;\-* #,##0.0\ _€_-;_-* &quot;-&quot;?\ _€_-;_-@_-"/>
    <numFmt numFmtId="173" formatCode="0.000000"/>
    <numFmt numFmtId="174" formatCode="0.00000"/>
    <numFmt numFmtId="175" formatCode="0.0000"/>
    <numFmt numFmtId="176" formatCode="#,##0.0"/>
    <numFmt numFmtId="177" formatCode="0.0000000000"/>
    <numFmt numFmtId="178" formatCode="0&quot;           &quot;"/>
    <numFmt numFmtId="179" formatCode="0.00&quot;      &quot;"/>
    <numFmt numFmtId="180" formatCode="0.00000000"/>
    <numFmt numFmtId="181" formatCode="0.0000000"/>
    <numFmt numFmtId="182" formatCode="#,##0.000"/>
    <numFmt numFmtId="183" formatCode="#,##0.0000"/>
    <numFmt numFmtId="184" formatCode="&quot;Vrai&quot;;&quot;Vrai&quot;;&quot;Faux&quot;"/>
    <numFmt numFmtId="185" formatCode="&quot;Actif&quot;;&quot;Actif&quot;;&quot;Inactif&quot;"/>
    <numFmt numFmtId="186" formatCode="0&quot; &quot;%&quot;    &quot;"/>
    <numFmt numFmtId="187" formatCode="#,##0&quot; &quot;"/>
    <numFmt numFmtId="188" formatCode="0&quot; &quot;%&quot;      &quot;"/>
    <numFmt numFmtId="189" formatCode="0.0&quot; &quot;%"/>
    <numFmt numFmtId="190" formatCode="0.0&quot;  &quot;"/>
    <numFmt numFmtId="191" formatCode="0&quot; &quot;%"/>
    <numFmt numFmtId="192" formatCode="#,##0&quot;     &quot;"/>
    <numFmt numFmtId="193" formatCode="#,##0&quot;        &quot;"/>
    <numFmt numFmtId="194" formatCode="0&quot; &quot;%&quot;   &quot;"/>
    <numFmt numFmtId="195" formatCode="0&quot; &quot;%&quot;  &quot;"/>
    <numFmt numFmtId="196" formatCode="#,##0\ &quot;€&quot;"/>
    <numFmt numFmtId="197" formatCode="0.00&quot;  &quot;"/>
    <numFmt numFmtId="198" formatCode="#,##0&quot;  &quot;"/>
    <numFmt numFmtId="199" formatCode="0&quot; &quot;%&quot; &quot;"/>
    <numFmt numFmtId="200" formatCode="#,##0.00\ _€"/>
    <numFmt numFmtId="201" formatCode="#,##0.000\ _€"/>
    <numFmt numFmtId="202" formatCode="#,##0.0\ _€"/>
    <numFmt numFmtId="203" formatCode="#,##0\ _€"/>
    <numFmt numFmtId="204" formatCode="#,##0_ ;\-#,##0\ "/>
    <numFmt numFmtId="205" formatCode="#,##0_ ;[Red]\-#,##0\ "/>
    <numFmt numFmtId="206" formatCode="0&quot;    &quot;"/>
    <numFmt numFmtId="207" formatCode="#,##0\ &quot;€&quot;;[Red]\-#,##0"/>
    <numFmt numFmtId="208" formatCode="0.0&quot; &quot;%&quot; &quot;"/>
    <numFmt numFmtId="209" formatCode="#,##0.0&quot;  &quot;"/>
  </numFmts>
  <fonts count="28">
    <font>
      <sz val="10"/>
      <name val="Arial"/>
      <family val="0"/>
    </font>
    <font>
      <u val="single"/>
      <sz val="10"/>
      <color indexed="30"/>
      <name val="Arial"/>
      <family val="0"/>
    </font>
    <font>
      <sz val="8"/>
      <name val="Arial"/>
      <family val="0"/>
    </font>
    <font>
      <b/>
      <sz val="8"/>
      <name val="Arial"/>
      <family val="2"/>
    </font>
    <font>
      <u val="single"/>
      <sz val="10"/>
      <color indexed="20"/>
      <name val="Arial"/>
      <family val="0"/>
    </font>
    <font>
      <vertAlign val="superscript"/>
      <sz val="8"/>
      <name val="Arial"/>
      <family val="2"/>
    </font>
    <font>
      <b/>
      <sz val="8"/>
      <color indexed="10"/>
      <name val="Arial"/>
      <family val="2"/>
    </font>
    <font>
      <sz val="8"/>
      <color indexed="10"/>
      <name val="Arial"/>
      <family val="2"/>
    </font>
    <font>
      <b/>
      <i/>
      <sz val="8"/>
      <name val="Arial"/>
      <family val="2"/>
    </font>
    <font>
      <i/>
      <sz val="8"/>
      <name val="Arial"/>
      <family val="0"/>
    </font>
    <font>
      <sz val="8"/>
      <color indexed="12"/>
      <name val="Arial"/>
      <family val="0"/>
    </font>
    <font>
      <i/>
      <sz val="8"/>
      <color indexed="12"/>
      <name val="Arial"/>
      <family val="0"/>
    </font>
    <font>
      <sz val="8"/>
      <color indexed="57"/>
      <name val="Arial"/>
      <family val="0"/>
    </font>
    <font>
      <b/>
      <sz val="8"/>
      <color indexed="56"/>
      <name val="Arial"/>
      <family val="0"/>
    </font>
    <font>
      <sz val="8"/>
      <color indexed="56"/>
      <name val="Arial"/>
      <family val="0"/>
    </font>
    <font>
      <b/>
      <sz val="3"/>
      <name val="Arial"/>
      <family val="0"/>
    </font>
    <font>
      <sz val="3"/>
      <name val="Arial"/>
      <family val="0"/>
    </font>
    <font>
      <sz val="2"/>
      <name val="Arial"/>
      <family val="0"/>
    </font>
    <font>
      <b/>
      <sz val="2.75"/>
      <name val="Arial"/>
      <family val="0"/>
    </font>
    <font>
      <sz val="2.25"/>
      <name val="Arial"/>
      <family val="0"/>
    </font>
    <font>
      <b/>
      <sz val="8"/>
      <color indexed="57"/>
      <name val="Arial"/>
      <family val="2"/>
    </font>
    <font>
      <b/>
      <sz val="8"/>
      <color indexed="8"/>
      <name val="Arial"/>
      <family val="2"/>
    </font>
    <font>
      <sz val="8"/>
      <color indexed="8"/>
      <name val="Arial"/>
      <family val="2"/>
    </font>
    <font>
      <sz val="8"/>
      <color indexed="61"/>
      <name val="Arial"/>
      <family val="2"/>
    </font>
    <font>
      <sz val="9"/>
      <name val="Arial"/>
      <family val="2"/>
    </font>
    <font>
      <b/>
      <sz val="10"/>
      <name val="Arial"/>
      <family val="2"/>
    </font>
    <font>
      <sz val="9"/>
      <name val="MS Sans Serif"/>
      <family val="0"/>
    </font>
    <font>
      <b/>
      <sz val="10"/>
      <name val="MS Sans Serif"/>
      <family val="2"/>
    </font>
  </fonts>
  <fills count="3">
    <fill>
      <patternFill/>
    </fill>
    <fill>
      <patternFill patternType="gray125"/>
    </fill>
    <fill>
      <patternFill patternType="solid">
        <fgColor indexed="9"/>
        <bgColor indexed="64"/>
      </patternFill>
    </fill>
  </fills>
  <borders count="37">
    <border>
      <left/>
      <right/>
      <top/>
      <bottom/>
      <diagonal/>
    </border>
    <border>
      <left style="hair"/>
      <right style="hair"/>
      <top style="hair"/>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color indexed="63"/>
      </left>
      <right>
        <color indexed="63"/>
      </right>
      <top>
        <color indexed="63"/>
      </top>
      <bottom style="hair"/>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hair"/>
      <top style="hair"/>
      <bottom style="hair"/>
    </border>
    <border>
      <left style="hair"/>
      <right style="mediumDashDotDot"/>
      <top style="hair"/>
      <bottom style="hair"/>
    </border>
    <border>
      <left>
        <color indexed="63"/>
      </left>
      <right style="hair"/>
      <top>
        <color indexed="63"/>
      </top>
      <bottom style="hair"/>
    </border>
    <border>
      <left style="hair"/>
      <right>
        <color indexed="63"/>
      </right>
      <top style="hair"/>
      <bottom style="hair"/>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hair"/>
      <right style="mediumDashDotDot"/>
      <top style="hair"/>
      <bottom>
        <color indexed="63"/>
      </bottom>
    </border>
    <border>
      <left style="hair"/>
      <right style="mediumDashDotDot"/>
      <top>
        <color indexed="63"/>
      </top>
      <bottom>
        <color indexed="63"/>
      </bottom>
    </border>
    <border>
      <left style="hair"/>
      <right style="mediumDashDotDot"/>
      <top>
        <color indexed="63"/>
      </top>
      <bottom style="hair"/>
    </border>
    <border>
      <left>
        <color indexed="63"/>
      </left>
      <right>
        <color indexed="63"/>
      </right>
      <top style="hair"/>
      <bottom style="hair"/>
    </border>
    <border>
      <left style="thin"/>
      <right style="mediumDashDotDot"/>
      <top>
        <color indexed="63"/>
      </top>
      <bottom>
        <color indexed="63"/>
      </bottom>
    </border>
    <border>
      <left style="thin"/>
      <right style="mediumDashDotDot"/>
      <top style="hair"/>
      <bottom style="hair"/>
    </border>
    <border>
      <left style="thin"/>
      <right style="mediumDashDotDot"/>
      <top>
        <color indexed="63"/>
      </top>
      <bottom style="hair"/>
    </border>
    <border>
      <left>
        <color indexed="63"/>
      </left>
      <right style="mediumDashDotDo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mediumDashDotDot"/>
      <top style="hair"/>
      <bottom>
        <color indexed="63"/>
      </bottom>
    </border>
    <border>
      <left style="mediumDashDotDot"/>
      <right>
        <color indexed="63"/>
      </right>
      <top style="hair"/>
      <bottom style="hair"/>
    </border>
    <border>
      <left>
        <color indexed="63"/>
      </left>
      <right style="mediumDashDotDot"/>
      <top style="hair"/>
      <bottom style="hair"/>
    </border>
    <border>
      <left>
        <color indexed="63"/>
      </left>
      <right style="mediumDashDotDo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4">
    <xf numFmtId="0" fontId="0" fillId="0" borderId="0" xfId="0" applyAlignment="1">
      <alignment/>
    </xf>
    <xf numFmtId="0" fontId="3" fillId="0" borderId="0" xfId="0" applyFont="1" applyFill="1" applyAlignment="1">
      <alignment vertical="center"/>
    </xf>
    <xf numFmtId="0" fontId="2" fillId="0" borderId="0" xfId="0" applyFont="1" applyFill="1" applyAlignment="1">
      <alignment vertical="center"/>
    </xf>
    <xf numFmtId="2" fontId="2" fillId="0" borderId="0" xfId="0" applyNumberFormat="1" applyFont="1" applyFill="1" applyAlignment="1">
      <alignment vertical="center"/>
    </xf>
    <xf numFmtId="0" fontId="3" fillId="0" borderId="1" xfId="0" applyFont="1" applyFill="1" applyBorder="1" applyAlignment="1">
      <alignment horizontal="center" vertical="center" wrapText="1"/>
    </xf>
    <xf numFmtId="187" fontId="3" fillId="0" borderId="1" xfId="0" applyNumberFormat="1" applyFont="1" applyFill="1" applyBorder="1" applyAlignment="1">
      <alignment vertical="center"/>
    </xf>
    <xf numFmtId="188" fontId="3" fillId="0" borderId="1" xfId="0" applyNumberFormat="1" applyFont="1" applyFill="1" applyBorder="1" applyAlignment="1">
      <alignment vertical="center"/>
    </xf>
    <xf numFmtId="186" fontId="3" fillId="0" borderId="1" xfId="17" applyNumberFormat="1" applyFont="1" applyFill="1" applyBorder="1" applyAlignment="1">
      <alignment vertical="center"/>
    </xf>
    <xf numFmtId="186" fontId="3" fillId="0" borderId="1" xfId="21" applyNumberFormat="1" applyFont="1" applyFill="1" applyBorder="1" applyAlignment="1">
      <alignment vertical="center"/>
    </xf>
    <xf numFmtId="0" fontId="2" fillId="0" borderId="0" xfId="0" applyFont="1" applyFill="1" applyBorder="1" applyAlignment="1">
      <alignment horizontal="left" vertical="center"/>
    </xf>
    <xf numFmtId="0" fontId="2" fillId="0" borderId="2" xfId="0" applyFont="1" applyFill="1" applyBorder="1" applyAlignment="1">
      <alignment horizontal="left" vertical="center" wrapText="1"/>
    </xf>
    <xf numFmtId="187" fontId="2" fillId="0" borderId="3" xfId="0" applyNumberFormat="1" applyFont="1" applyFill="1" applyBorder="1" applyAlignment="1">
      <alignment vertical="center"/>
    </xf>
    <xf numFmtId="187" fontId="2" fillId="0" borderId="3" xfId="21" applyNumberFormat="1" applyFont="1" applyFill="1" applyBorder="1" applyAlignment="1">
      <alignment vertical="center"/>
    </xf>
    <xf numFmtId="188" fontId="2" fillId="0" borderId="3" xfId="0" applyNumberFormat="1" applyFont="1" applyFill="1" applyBorder="1" applyAlignment="1">
      <alignment vertical="center"/>
    </xf>
    <xf numFmtId="186" fontId="2" fillId="0" borderId="3" xfId="17" applyNumberFormat="1" applyFont="1" applyFill="1" applyBorder="1" applyAlignment="1">
      <alignment vertical="center"/>
    </xf>
    <xf numFmtId="186" fontId="2" fillId="0" borderId="3" xfId="21" applyNumberFormat="1" applyFont="1" applyFill="1" applyBorder="1" applyAlignment="1">
      <alignment vertical="center"/>
    </xf>
    <xf numFmtId="0" fontId="5" fillId="0" borderId="0" xfId="0" applyFont="1" applyFill="1" applyBorder="1" applyAlignment="1">
      <alignment horizontal="left" vertical="center"/>
    </xf>
    <xf numFmtId="1"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wrapText="1"/>
    </xf>
    <xf numFmtId="0" fontId="2" fillId="0" borderId="4" xfId="0" applyFont="1" applyFill="1" applyBorder="1" applyAlignment="1">
      <alignment horizontal="left" vertical="center"/>
    </xf>
    <xf numFmtId="0" fontId="3" fillId="0" borderId="1" xfId="0" applyFont="1" applyFill="1" applyBorder="1" applyAlignment="1">
      <alignment horizontal="left" vertical="center" wrapText="1"/>
    </xf>
    <xf numFmtId="0" fontId="6" fillId="0" borderId="0" xfId="0" applyFont="1" applyFill="1" applyAlignment="1">
      <alignment vertical="center"/>
    </xf>
    <xf numFmtId="0" fontId="2" fillId="0" borderId="0" xfId="0" applyFont="1" applyAlignment="1">
      <alignment horizontal="right" vertical="center"/>
    </xf>
    <xf numFmtId="0" fontId="6" fillId="0" borderId="5" xfId="0" applyFont="1" applyFill="1" applyBorder="1" applyAlignment="1">
      <alignment vertical="center"/>
    </xf>
    <xf numFmtId="0" fontId="3" fillId="0" borderId="3" xfId="0" applyFont="1" applyFill="1" applyBorder="1" applyAlignment="1">
      <alignment horizontal="center" vertical="center"/>
    </xf>
    <xf numFmtId="2" fontId="3" fillId="0" borderId="5" xfId="0" applyNumberFormat="1" applyFont="1" applyFill="1" applyBorder="1" applyAlignment="1">
      <alignment horizontal="center" vertical="center" wrapText="1"/>
    </xf>
    <xf numFmtId="0" fontId="2" fillId="0" borderId="5" xfId="0" applyFont="1" applyFill="1" applyBorder="1" applyAlignment="1">
      <alignment vertical="center" wrapText="1"/>
    </xf>
    <xf numFmtId="190" fontId="3" fillId="0" borderId="5" xfId="0" applyNumberFormat="1" applyFont="1" applyFill="1" applyBorder="1" applyAlignment="1">
      <alignment horizontal="center" vertical="center"/>
    </xf>
    <xf numFmtId="3" fontId="2" fillId="0" borderId="3" xfId="0" applyNumberFormat="1" applyFont="1" applyFill="1" applyBorder="1" applyAlignment="1">
      <alignment horizontal="left" vertical="center"/>
    </xf>
    <xf numFmtId="2" fontId="2" fillId="0" borderId="0" xfId="0" applyNumberFormat="1" applyFont="1" applyAlignment="1">
      <alignment vertical="center"/>
    </xf>
    <xf numFmtId="190" fontId="2" fillId="0" borderId="3" xfId="0" applyNumberFormat="1" applyFont="1" applyFill="1" applyBorder="1" applyAlignment="1">
      <alignment horizontal="center" vertical="center"/>
    </xf>
    <xf numFmtId="0" fontId="2" fillId="0" borderId="6" xfId="0" applyFont="1" applyFill="1" applyBorder="1" applyAlignment="1">
      <alignment horizontal="left" vertical="center"/>
    </xf>
    <xf numFmtId="190" fontId="2" fillId="0" borderId="6" xfId="0" applyNumberFormat="1" applyFont="1" applyFill="1" applyBorder="1" applyAlignment="1">
      <alignment horizontal="center" vertical="center"/>
    </xf>
    <xf numFmtId="0" fontId="2" fillId="0" borderId="1" xfId="0" applyFont="1" applyFill="1" applyBorder="1" applyAlignment="1">
      <alignment vertical="center" wrapText="1"/>
    </xf>
    <xf numFmtId="190" fontId="3" fillId="0" borderId="1" xfId="0" applyNumberFormat="1" applyFont="1" applyFill="1" applyBorder="1" applyAlignment="1">
      <alignment horizontal="center" vertical="center"/>
    </xf>
    <xf numFmtId="189" fontId="2" fillId="0" borderId="1" xfId="0" applyNumberFormat="1" applyFont="1" applyFill="1" applyBorder="1" applyAlignment="1">
      <alignment horizontal="center" vertical="center"/>
    </xf>
    <xf numFmtId="172" fontId="2" fillId="0" borderId="0" xfId="0" applyNumberFormat="1" applyFont="1" applyFill="1" applyAlignment="1">
      <alignment vertical="center"/>
    </xf>
    <xf numFmtId="3" fontId="3" fillId="0" borderId="1" xfId="0" applyNumberFormat="1" applyFont="1" applyFill="1" applyBorder="1" applyAlignment="1">
      <alignment vertical="center"/>
    </xf>
    <xf numFmtId="188" fontId="3" fillId="0" borderId="1" xfId="21" applyNumberFormat="1" applyFont="1" applyFill="1" applyBorder="1" applyAlignment="1">
      <alignment vertical="center"/>
    </xf>
    <xf numFmtId="3" fontId="2" fillId="0" borderId="0" xfId="0" applyNumberFormat="1" applyFont="1" applyFill="1" applyAlignment="1">
      <alignment vertical="center"/>
    </xf>
    <xf numFmtId="9" fontId="2" fillId="0" borderId="0" xfId="17" applyNumberFormat="1" applyFont="1" applyFill="1" applyAlignment="1">
      <alignment vertical="center"/>
    </xf>
    <xf numFmtId="1" fontId="2" fillId="0" borderId="0" xfId="0" applyNumberFormat="1" applyFont="1" applyFill="1" applyAlignment="1">
      <alignmen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3" fontId="2" fillId="0" borderId="5" xfId="0" applyNumberFormat="1" applyFont="1" applyFill="1" applyBorder="1" applyAlignment="1">
      <alignment horizontal="right" vertical="center"/>
    </xf>
    <xf numFmtId="3" fontId="2" fillId="0" borderId="5" xfId="21" applyNumberFormat="1" applyFont="1" applyFill="1" applyBorder="1" applyAlignment="1">
      <alignment vertical="center"/>
    </xf>
    <xf numFmtId="188" fontId="2" fillId="0" borderId="5" xfId="21" applyNumberFormat="1" applyFont="1" applyFill="1" applyBorder="1" applyAlignment="1">
      <alignment vertical="center"/>
    </xf>
    <xf numFmtId="0" fontId="2" fillId="0" borderId="0" xfId="0" applyFont="1" applyFill="1" applyBorder="1" applyAlignment="1">
      <alignment horizontal="left" vertical="center" wrapText="1"/>
    </xf>
    <xf numFmtId="3" fontId="2" fillId="0" borderId="3" xfId="17" applyNumberFormat="1" applyFont="1" applyFill="1" applyBorder="1" applyAlignment="1">
      <alignment horizontal="right" vertical="center"/>
    </xf>
    <xf numFmtId="3" fontId="2" fillId="0" borderId="3" xfId="21" applyNumberFormat="1" applyFont="1" applyFill="1" applyBorder="1" applyAlignment="1">
      <alignment vertical="center"/>
    </xf>
    <xf numFmtId="188" fontId="2" fillId="0" borderId="3" xfId="21" applyNumberFormat="1" applyFont="1" applyFill="1" applyBorder="1" applyAlignment="1">
      <alignment vertical="center"/>
    </xf>
    <xf numFmtId="3" fontId="2" fillId="0" borderId="0" xfId="17" applyNumberFormat="1" applyFont="1" applyFill="1" applyBorder="1" applyAlignment="1">
      <alignment horizontal="right" vertical="center"/>
    </xf>
    <xf numFmtId="9" fontId="2" fillId="0" borderId="0" xfId="21" applyNumberFormat="1" applyFont="1" applyFill="1" applyAlignment="1">
      <alignment vertical="center"/>
    </xf>
    <xf numFmtId="0" fontId="2" fillId="0" borderId="9" xfId="0" applyFont="1" applyFill="1" applyBorder="1" applyAlignment="1">
      <alignment horizontal="left" vertical="center"/>
    </xf>
    <xf numFmtId="3" fontId="2" fillId="0" borderId="6" xfId="17" applyNumberFormat="1" applyFont="1" applyFill="1" applyBorder="1" applyAlignment="1">
      <alignment horizontal="right" vertical="center"/>
    </xf>
    <xf numFmtId="3" fontId="2" fillId="0" borderId="6" xfId="21" applyNumberFormat="1" applyFont="1" applyFill="1" applyBorder="1" applyAlignment="1">
      <alignment vertical="center"/>
    </xf>
    <xf numFmtId="188" fontId="2" fillId="0" borderId="6" xfId="21" applyNumberFormat="1" applyFont="1" applyFill="1" applyBorder="1" applyAlignment="1">
      <alignment vertical="center"/>
    </xf>
    <xf numFmtId="3" fontId="3" fillId="0" borderId="1" xfId="0" applyNumberFormat="1" applyFont="1" applyFill="1" applyBorder="1" applyAlignment="1">
      <alignment horizontal="right" vertical="center"/>
    </xf>
    <xf numFmtId="166" fontId="2" fillId="0" borderId="0" xfId="21" applyNumberFormat="1" applyFont="1" applyFill="1" applyAlignment="1">
      <alignment vertical="center"/>
    </xf>
    <xf numFmtId="0" fontId="3" fillId="0" borderId="5" xfId="0" applyFont="1" applyFill="1" applyBorder="1" applyAlignment="1">
      <alignment horizontal="left" vertical="center"/>
    </xf>
    <xf numFmtId="188" fontId="2" fillId="0" borderId="5" xfId="0" applyNumberFormat="1" applyFont="1" applyFill="1" applyBorder="1" applyAlignment="1">
      <alignment vertical="center"/>
    </xf>
    <xf numFmtId="0" fontId="3" fillId="0" borderId="0" xfId="0" applyFont="1" applyFill="1" applyBorder="1" applyAlignment="1">
      <alignment horizontal="left" vertical="center"/>
    </xf>
    <xf numFmtId="3" fontId="3" fillId="0" borderId="1" xfId="21" applyNumberFormat="1" applyFont="1" applyFill="1" applyBorder="1" applyAlignment="1">
      <alignment vertical="center"/>
    </xf>
    <xf numFmtId="3" fontId="3" fillId="0" borderId="0" xfId="0" applyNumberFormat="1" applyFont="1" applyFill="1" applyAlignment="1">
      <alignment vertical="center"/>
    </xf>
    <xf numFmtId="1" fontId="3" fillId="0" borderId="0" xfId="0" applyNumberFormat="1" applyFont="1" applyFill="1" applyAlignment="1">
      <alignment vertical="center"/>
    </xf>
    <xf numFmtId="3" fontId="2" fillId="0" borderId="0" xfId="0" applyNumberFormat="1" applyFont="1" applyFill="1" applyBorder="1" applyAlignment="1">
      <alignment vertical="center"/>
    </xf>
    <xf numFmtId="3" fontId="7" fillId="0" borderId="0" xfId="0" applyNumberFormat="1" applyFont="1" applyFill="1" applyBorder="1" applyAlignment="1">
      <alignment vertical="center"/>
    </xf>
    <xf numFmtId="2" fontId="2"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wrapText="1"/>
    </xf>
    <xf numFmtId="1" fontId="3"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2" fillId="0" borderId="10" xfId="0" applyFont="1" applyFill="1" applyBorder="1" applyAlignment="1">
      <alignment horizontal="left" vertical="center"/>
    </xf>
    <xf numFmtId="187" fontId="2" fillId="0" borderId="5" xfId="21" applyNumberFormat="1" applyFont="1" applyFill="1" applyBorder="1" applyAlignment="1">
      <alignment vertical="center"/>
    </xf>
    <xf numFmtId="186" fontId="2" fillId="0" borderId="5" xfId="17" applyNumberFormat="1" applyFont="1" applyFill="1" applyBorder="1" applyAlignment="1">
      <alignment vertical="center"/>
    </xf>
    <xf numFmtId="186" fontId="2" fillId="0" borderId="5" xfId="21" applyNumberFormat="1" applyFont="1" applyFill="1" applyBorder="1" applyAlignment="1">
      <alignment vertical="center"/>
    </xf>
    <xf numFmtId="0" fontId="2" fillId="0" borderId="2" xfId="0" applyFont="1" applyFill="1" applyBorder="1" applyAlignment="1">
      <alignment horizontal="left" vertical="center"/>
    </xf>
    <xf numFmtId="0" fontId="2" fillId="0" borderId="0" xfId="0" applyFont="1" applyAlignment="1">
      <alignment vertical="center"/>
    </xf>
    <xf numFmtId="0" fontId="3" fillId="0" borderId="1" xfId="0" applyFont="1" applyFill="1" applyBorder="1" applyAlignment="1">
      <alignment horizontal="left" vertical="center"/>
    </xf>
    <xf numFmtId="187" fontId="3" fillId="0" borderId="1" xfId="21" applyNumberFormat="1" applyFont="1" applyFill="1" applyBorder="1" applyAlignme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quotePrefix="1">
      <alignment horizontal="center" vertical="center" wrapText="1"/>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xf>
    <xf numFmtId="2" fontId="3" fillId="0" borderId="0" xfId="0" applyNumberFormat="1" applyFont="1" applyAlignment="1">
      <alignment vertical="center"/>
    </xf>
    <xf numFmtId="3" fontId="3" fillId="0" borderId="3" xfId="0" applyNumberFormat="1" applyFont="1" applyBorder="1" applyAlignment="1">
      <alignment horizontal="right" vertical="center"/>
    </xf>
    <xf numFmtId="9" fontId="3" fillId="0" borderId="3" xfId="0" applyNumberFormat="1" applyFont="1" applyBorder="1" applyAlignment="1">
      <alignment horizontal="right" vertical="center"/>
    </xf>
    <xf numFmtId="9" fontId="3" fillId="0" borderId="3" xfId="21" applyFont="1" applyBorder="1" applyAlignment="1">
      <alignment horizontal="right" vertical="center"/>
    </xf>
    <xf numFmtId="0" fontId="2" fillId="0" borderId="3" xfId="0" applyFont="1" applyBorder="1" applyAlignment="1">
      <alignment horizontal="right" vertical="center"/>
    </xf>
    <xf numFmtId="0" fontId="2" fillId="0" borderId="0" xfId="0" applyFont="1" applyBorder="1" applyAlignment="1">
      <alignment horizontal="center" vertical="center" wrapText="1"/>
    </xf>
    <xf numFmtId="9" fontId="3" fillId="0" borderId="0" xfId="0" applyNumberFormat="1" applyFont="1" applyBorder="1" applyAlignment="1">
      <alignmen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center"/>
    </xf>
    <xf numFmtId="3" fontId="2" fillId="0" borderId="3" xfId="0" applyNumberFormat="1" applyFont="1" applyBorder="1" applyAlignment="1">
      <alignment horizontal="right" vertical="center"/>
    </xf>
    <xf numFmtId="9" fontId="2" fillId="0" borderId="3" xfId="0" applyNumberFormat="1" applyFont="1" applyBorder="1" applyAlignment="1">
      <alignment horizontal="right" vertical="center"/>
    </xf>
    <xf numFmtId="9" fontId="2" fillId="0" borderId="3" xfId="21" applyFont="1" applyBorder="1" applyAlignment="1">
      <alignment horizontal="right" vertical="center"/>
    </xf>
    <xf numFmtId="9" fontId="2" fillId="0" borderId="0" xfId="0" applyNumberFormat="1" applyFont="1" applyBorder="1" applyAlignment="1">
      <alignment vertical="center"/>
    </xf>
    <xf numFmtId="0" fontId="2" fillId="0" borderId="0" xfId="0" applyFont="1" applyBorder="1" applyAlignment="1">
      <alignment horizontal="left" vertical="center" wrapText="1"/>
    </xf>
    <xf numFmtId="3" fontId="2" fillId="0" borderId="3" xfId="0" applyNumberFormat="1" applyFont="1" applyFill="1" applyBorder="1" applyAlignment="1">
      <alignment horizontal="right" vertical="center"/>
    </xf>
    <xf numFmtId="1" fontId="2" fillId="0" borderId="3" xfId="0" applyNumberFormat="1" applyFont="1" applyBorder="1" applyAlignment="1">
      <alignment horizontal="right" vertical="center"/>
    </xf>
    <xf numFmtId="1" fontId="2" fillId="0" borderId="3" xfId="0" applyNumberFormat="1" applyFont="1" applyFill="1" applyBorder="1" applyAlignment="1">
      <alignment horizontal="right" vertical="center"/>
    </xf>
    <xf numFmtId="3" fontId="9" fillId="0" borderId="3" xfId="0" applyNumberFormat="1" applyFont="1" applyBorder="1" applyAlignment="1">
      <alignment horizontal="right" vertical="center"/>
    </xf>
    <xf numFmtId="0" fontId="3" fillId="0" borderId="0" xfId="0" applyFont="1" applyBorder="1" applyAlignment="1">
      <alignment horizontal="left" vertical="center" wrapText="1"/>
    </xf>
    <xf numFmtId="9" fontId="3" fillId="0" borderId="3" xfId="21" applyNumberFormat="1" applyFont="1" applyBorder="1" applyAlignment="1">
      <alignment horizontal="right" vertical="center"/>
    </xf>
    <xf numFmtId="0" fontId="2" fillId="0" borderId="3" xfId="0" applyFont="1" applyBorder="1" applyAlignment="1" quotePrefix="1">
      <alignment horizontal="right" vertical="center"/>
    </xf>
    <xf numFmtId="9" fontId="2" fillId="0" borderId="3" xfId="21" applyFont="1" applyBorder="1" applyAlignment="1" quotePrefix="1">
      <alignment horizontal="right" vertical="center"/>
    </xf>
    <xf numFmtId="1" fontId="2" fillId="0" borderId="3" xfId="0" applyNumberFormat="1" applyFont="1" applyBorder="1" applyAlignment="1">
      <alignment horizontal="right" vertical="center" wrapText="1"/>
    </xf>
    <xf numFmtId="1" fontId="2" fillId="0" borderId="3" xfId="0" applyNumberFormat="1" applyFont="1" applyFill="1" applyBorder="1" applyAlignment="1">
      <alignment horizontal="right" vertical="center" wrapText="1"/>
    </xf>
    <xf numFmtId="1" fontId="2" fillId="0" borderId="3" xfId="0" applyNumberFormat="1" applyFont="1" applyBorder="1" applyAlignment="1" quotePrefix="1">
      <alignment horizontal="right" vertical="center"/>
    </xf>
    <xf numFmtId="2" fontId="2" fillId="0" borderId="0" xfId="21" applyNumberFormat="1" applyFont="1" applyBorder="1" applyAlignment="1">
      <alignment vertical="center"/>
    </xf>
    <xf numFmtId="2" fontId="2" fillId="0" borderId="0" xfId="0" applyNumberFormat="1" applyFont="1" applyBorder="1" applyAlignment="1">
      <alignment vertical="center"/>
    </xf>
    <xf numFmtId="0" fontId="3" fillId="0" borderId="9" xfId="0" applyFont="1" applyBorder="1" applyAlignment="1">
      <alignment horizontal="left" vertical="center"/>
    </xf>
    <xf numFmtId="3" fontId="3" fillId="0" borderId="6" xfId="0" applyNumberFormat="1" applyFont="1" applyBorder="1" applyAlignment="1">
      <alignment horizontal="right" vertical="center"/>
    </xf>
    <xf numFmtId="0" fontId="2" fillId="0" borderId="0" xfId="0" applyFont="1" applyAlignment="1">
      <alignment vertical="center" wrapText="1"/>
    </xf>
    <xf numFmtId="9" fontId="2" fillId="0" borderId="0" xfId="21" applyFont="1" applyAlignment="1">
      <alignment vertical="center"/>
    </xf>
    <xf numFmtId="1" fontId="2" fillId="0" borderId="0" xfId="0" applyNumberFormat="1" applyFont="1" applyAlignment="1">
      <alignment vertical="center"/>
    </xf>
    <xf numFmtId="166" fontId="2" fillId="0" borderId="0" xfId="0" applyNumberFormat="1" applyFont="1" applyAlignment="1">
      <alignment vertical="center"/>
    </xf>
    <xf numFmtId="9" fontId="2" fillId="0" borderId="0" xfId="21" applyFont="1" applyBorder="1" applyAlignment="1">
      <alignment vertical="center"/>
    </xf>
    <xf numFmtId="0" fontId="3" fillId="0" borderId="0" xfId="0" applyFont="1" applyBorder="1" applyAlignment="1">
      <alignment horizontal="center" vertical="center" wrapText="1"/>
    </xf>
    <xf numFmtId="0" fontId="6" fillId="0" borderId="0" xfId="0" applyFont="1" applyBorder="1" applyAlignment="1">
      <alignment horizontal="left" vertical="center"/>
    </xf>
    <xf numFmtId="3" fontId="3" fillId="0" borderId="0" xfId="0" applyNumberFormat="1" applyFont="1" applyBorder="1" applyAlignment="1">
      <alignment vertical="center"/>
    </xf>
    <xf numFmtId="1" fontId="3" fillId="0" borderId="0" xfId="21" applyNumberFormat="1" applyFont="1" applyBorder="1" applyAlignment="1">
      <alignment vertical="center"/>
    </xf>
    <xf numFmtId="3" fontId="2" fillId="0" borderId="0" xfId="0" applyNumberFormat="1" applyFont="1" applyBorder="1" applyAlignment="1">
      <alignment vertical="center"/>
    </xf>
    <xf numFmtId="4" fontId="9" fillId="0" borderId="0" xfId="0" applyNumberFormat="1" applyFont="1" applyBorder="1" applyAlignment="1">
      <alignment horizontal="right" vertical="center"/>
    </xf>
    <xf numFmtId="3" fontId="2" fillId="0" borderId="0" xfId="0" applyNumberFormat="1" applyFont="1" applyFill="1" applyBorder="1" applyAlignment="1">
      <alignment vertical="center"/>
    </xf>
    <xf numFmtId="1" fontId="2" fillId="0" borderId="0" xfId="0" applyNumberFormat="1" applyFont="1" applyBorder="1" applyAlignment="1">
      <alignment vertical="center"/>
    </xf>
    <xf numFmtId="0" fontId="8" fillId="0" borderId="0" xfId="0" applyFont="1" applyBorder="1" applyAlignment="1">
      <alignment horizontal="left" vertical="center" wrapText="1"/>
    </xf>
    <xf numFmtId="0" fontId="2" fillId="0" borderId="0" xfId="0" applyFont="1" applyBorder="1" applyAlignment="1" quotePrefix="1">
      <alignment vertical="center"/>
    </xf>
    <xf numFmtId="0" fontId="2" fillId="0" borderId="0" xfId="0" applyFont="1" applyBorder="1" applyAlignment="1" quotePrefix="1">
      <alignment horizontal="center" vertical="center"/>
    </xf>
    <xf numFmtId="9" fontId="2" fillId="0" borderId="0" xfId="21" applyFont="1" applyBorder="1" applyAlignment="1" quotePrefix="1">
      <alignment vertical="center"/>
    </xf>
    <xf numFmtId="1" fontId="2" fillId="0" borderId="0" xfId="0" applyNumberFormat="1" applyFont="1" applyBorder="1" applyAlignment="1">
      <alignment horizontal="right" vertical="center"/>
    </xf>
    <xf numFmtId="1" fontId="2" fillId="0" borderId="0" xfId="0" applyNumberFormat="1" applyFont="1" applyBorder="1" applyAlignment="1" quotePrefix="1">
      <alignment vertical="center"/>
    </xf>
    <xf numFmtId="1" fontId="2" fillId="0" borderId="0" xfId="0" applyNumberFormat="1" applyFont="1" applyBorder="1" applyAlignment="1" quotePrefix="1">
      <alignment horizontal="center" vertical="center"/>
    </xf>
    <xf numFmtId="0" fontId="3" fillId="0" borderId="0" xfId="0" applyFont="1" applyFill="1" applyAlignment="1">
      <alignment vertical="center"/>
    </xf>
    <xf numFmtId="0" fontId="2" fillId="0" borderId="0" xfId="0" applyFont="1" applyFill="1" applyAlignment="1">
      <alignment vertical="center"/>
    </xf>
    <xf numFmtId="2" fontId="2" fillId="0" borderId="0" xfId="0" applyNumberFormat="1" applyFont="1" applyFill="1" applyAlignment="1">
      <alignment vertical="center"/>
    </xf>
    <xf numFmtId="2" fontId="2" fillId="0" borderId="0" xfId="0" applyNumberFormat="1" applyFont="1" applyFill="1" applyAlignment="1">
      <alignment horizontal="right" vertical="center"/>
    </xf>
    <xf numFmtId="0" fontId="2" fillId="0" borderId="1" xfId="0" applyFont="1" applyFill="1" applyBorder="1" applyAlignment="1">
      <alignment horizontal="center" vertical="center"/>
    </xf>
    <xf numFmtId="2" fontId="3" fillId="0" borderId="1"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193" fontId="3" fillId="0" borderId="5" xfId="21" applyNumberFormat="1" applyFont="1" applyFill="1" applyBorder="1" applyAlignment="1">
      <alignment vertical="center"/>
    </xf>
    <xf numFmtId="0" fontId="2" fillId="0" borderId="3" xfId="0" applyFont="1" applyFill="1" applyBorder="1" applyAlignment="1">
      <alignment horizontal="left" vertical="center" wrapText="1"/>
    </xf>
    <xf numFmtId="193" fontId="2" fillId="0" borderId="3" xfId="0" applyNumberFormat="1" applyFont="1" applyFill="1" applyBorder="1" applyAlignment="1">
      <alignment vertical="center"/>
    </xf>
    <xf numFmtId="193" fontId="2" fillId="0" borderId="3" xfId="21" applyNumberFormat="1" applyFont="1" applyFill="1" applyBorder="1" applyAlignment="1">
      <alignment vertical="center"/>
    </xf>
    <xf numFmtId="193" fontId="2" fillId="0" borderId="5" xfId="0" applyNumberFormat="1" applyFont="1" applyFill="1" applyBorder="1" applyAlignment="1">
      <alignment vertical="center"/>
    </xf>
    <xf numFmtId="0" fontId="3" fillId="0" borderId="3" xfId="0" applyFont="1" applyFill="1" applyBorder="1" applyAlignment="1">
      <alignment horizontal="left" vertical="center"/>
    </xf>
    <xf numFmtId="193" fontId="3" fillId="0" borderId="3" xfId="0" applyNumberFormat="1" applyFont="1" applyFill="1" applyBorder="1" applyAlignment="1">
      <alignment vertical="center"/>
    </xf>
    <xf numFmtId="193" fontId="3" fillId="0" borderId="3" xfId="21" applyNumberFormat="1" applyFont="1" applyFill="1" applyBorder="1" applyAlignment="1">
      <alignment vertical="center"/>
    </xf>
    <xf numFmtId="0" fontId="2" fillId="0" borderId="3" xfId="0" applyFont="1" applyFill="1" applyBorder="1" applyAlignment="1">
      <alignment horizontal="left" vertical="center"/>
    </xf>
    <xf numFmtId="193" fontId="2" fillId="0" borderId="3" xfId="0" applyNumberFormat="1" applyFont="1" applyFill="1" applyBorder="1" applyAlignment="1" quotePrefix="1">
      <alignment horizontal="center"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3" fontId="3" fillId="0" borderId="0" xfId="0" applyNumberFormat="1" applyFont="1" applyFill="1" applyBorder="1" applyAlignment="1">
      <alignment vertical="center"/>
    </xf>
    <xf numFmtId="0" fontId="2" fillId="0" borderId="0" xfId="0" applyFont="1" applyFill="1" applyBorder="1" applyAlignment="1">
      <alignment horizontal="left" vertical="center" wrapText="1"/>
    </xf>
    <xf numFmtId="4" fontId="9" fillId="0" borderId="0" xfId="0" applyNumberFormat="1" applyFont="1" applyFill="1" applyBorder="1" applyAlignment="1">
      <alignment horizontal="right" vertical="center"/>
    </xf>
    <xf numFmtId="2" fontId="2" fillId="0" borderId="0" xfId="0" applyNumberFormat="1" applyFont="1" applyFill="1" applyBorder="1" applyAlignment="1">
      <alignment vertical="center"/>
    </xf>
    <xf numFmtId="0" fontId="2" fillId="0" borderId="0" xfId="0" applyFont="1" applyAlignment="1">
      <alignment horizontal="right" vertical="center"/>
    </xf>
    <xf numFmtId="0" fontId="3" fillId="0" borderId="1" xfId="0" applyFont="1" applyBorder="1" applyAlignment="1">
      <alignment horizontal="left" vertical="center" wrapText="1"/>
    </xf>
    <xf numFmtId="0" fontId="2" fillId="0" borderId="1" xfId="0" applyFont="1" applyBorder="1" applyAlignment="1">
      <alignment vertical="center"/>
    </xf>
    <xf numFmtId="0" fontId="2" fillId="0" borderId="1" xfId="0" applyFont="1" applyBorder="1" applyAlignment="1">
      <alignment horizontal="left" vertical="center" wrapText="1"/>
    </xf>
    <xf numFmtId="0" fontId="10" fillId="0" borderId="0" xfId="0" applyFont="1" applyBorder="1" applyAlignment="1">
      <alignment vertical="center"/>
    </xf>
    <xf numFmtId="0" fontId="10" fillId="0" borderId="0" xfId="0" applyFont="1" applyBorder="1" applyAlignment="1">
      <alignment vertical="center" wrapText="1"/>
    </xf>
    <xf numFmtId="0" fontId="11" fillId="0" borderId="0" xfId="0" applyFont="1" applyBorder="1" applyAlignment="1">
      <alignment horizontal="right" vertical="center"/>
    </xf>
    <xf numFmtId="0" fontId="3" fillId="0" borderId="0" xfId="0" applyFont="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166" fontId="2" fillId="0" borderId="0" xfId="21" applyNumberFormat="1" applyFont="1" applyAlignment="1">
      <alignment vertical="center"/>
    </xf>
    <xf numFmtId="0" fontId="3" fillId="0" borderId="0" xfId="0" applyFont="1" applyAlignment="1">
      <alignment horizontal="center" vertical="center"/>
    </xf>
    <xf numFmtId="0" fontId="2" fillId="0" borderId="0" xfId="0" applyFont="1" applyBorder="1" applyAlignment="1">
      <alignment horizontal="right" vertical="center" wrapText="1"/>
    </xf>
    <xf numFmtId="3" fontId="2" fillId="0" borderId="0" xfId="0" applyNumberFormat="1" applyFont="1" applyBorder="1" applyAlignment="1">
      <alignment horizontal="right" vertical="center" wrapText="1"/>
    </xf>
    <xf numFmtId="0" fontId="9" fillId="0" borderId="0" xfId="0" applyFont="1" applyAlignment="1">
      <alignment vertical="center"/>
    </xf>
    <xf numFmtId="9" fontId="2" fillId="0" borderId="0" xfId="21" applyFont="1" applyBorder="1" applyAlignment="1">
      <alignment horizontal="right" vertical="center" wrapText="1"/>
    </xf>
    <xf numFmtId="9" fontId="2" fillId="0" borderId="0" xfId="0" applyNumberFormat="1" applyFont="1" applyAlignment="1">
      <alignment vertical="center"/>
    </xf>
    <xf numFmtId="0" fontId="2" fillId="0" borderId="0" xfId="0" applyFont="1" applyBorder="1" applyAlignment="1">
      <alignment horizontal="center" vertical="center" wrapText="1"/>
    </xf>
    <xf numFmtId="1" fontId="2" fillId="0" borderId="0" xfId="0" applyNumberFormat="1" applyFont="1" applyBorder="1" applyAlignment="1">
      <alignment horizontal="right" vertical="center" wrapText="1"/>
    </xf>
    <xf numFmtId="0" fontId="3" fillId="0" borderId="1" xfId="0" applyFont="1" applyBorder="1" applyAlignment="1">
      <alignment vertical="center"/>
    </xf>
    <xf numFmtId="0" fontId="2" fillId="0" borderId="1" xfId="0" applyFont="1" applyFill="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vertical="center"/>
    </xf>
    <xf numFmtId="10" fontId="2" fillId="0" borderId="0" xfId="0" applyNumberFormat="1" applyFont="1" applyAlignment="1">
      <alignment vertical="center"/>
    </xf>
    <xf numFmtId="0" fontId="2"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0" xfId="0" applyFont="1" applyBorder="1" applyAlignment="1">
      <alignment horizontal="center" vertical="center"/>
    </xf>
    <xf numFmtId="0" fontId="2" fillId="0" borderId="0" xfId="17" applyNumberFormat="1" applyFont="1" applyFill="1" applyBorder="1" applyAlignment="1">
      <alignment horizontal="right" vertical="center"/>
    </xf>
    <xf numFmtId="0" fontId="3" fillId="0" borderId="11" xfId="0" applyFont="1" applyBorder="1" applyAlignment="1">
      <alignment horizontal="right" vertical="center"/>
    </xf>
    <xf numFmtId="0" fontId="7" fillId="0" borderId="0" xfId="0" applyFont="1" applyBorder="1" applyAlignment="1">
      <alignment vertical="center"/>
    </xf>
    <xf numFmtId="1" fontId="12" fillId="0" borderId="0" xfId="0" applyNumberFormat="1" applyFont="1" applyFill="1" applyBorder="1" applyAlignment="1">
      <alignment vertical="center"/>
    </xf>
    <xf numFmtId="0" fontId="13" fillId="0" borderId="0" xfId="0" applyFont="1" applyFill="1" applyAlignment="1">
      <alignment horizontal="center" vertical="center"/>
    </xf>
    <xf numFmtId="0" fontId="14" fillId="0" borderId="0" xfId="0" applyFont="1" applyFill="1" applyAlignment="1">
      <alignment vertical="center" wrapText="1"/>
    </xf>
    <xf numFmtId="0" fontId="13" fillId="0" borderId="0" xfId="0" applyFont="1" applyFill="1" applyAlignment="1">
      <alignment vertical="center" wrapText="1"/>
    </xf>
    <xf numFmtId="0" fontId="2" fillId="0" borderId="0" xfId="0" applyFont="1" applyFill="1" applyBorder="1" applyAlignment="1">
      <alignment vertical="center" wrapText="1"/>
    </xf>
    <xf numFmtId="0" fontId="3" fillId="0" borderId="5" xfId="0" applyFont="1" applyFill="1" applyBorder="1" applyAlignment="1">
      <alignment horizontal="center" vertical="center" textRotation="90"/>
    </xf>
    <xf numFmtId="2" fontId="3" fillId="0" borderId="5" xfId="0" applyNumberFormat="1" applyFont="1" applyFill="1" applyBorder="1" applyAlignment="1">
      <alignment horizontal="center" vertical="center" textRotation="90"/>
    </xf>
    <xf numFmtId="198" fontId="3" fillId="0" borderId="1" xfId="0" applyNumberFormat="1" applyFont="1" applyFill="1" applyBorder="1" applyAlignment="1">
      <alignment horizontal="right" vertical="center"/>
    </xf>
    <xf numFmtId="9" fontId="20" fillId="0" borderId="0" xfId="21" applyNumberFormat="1" applyFont="1" applyFill="1" applyBorder="1" applyAlignment="1" quotePrefix="1">
      <alignment horizontal="right" vertical="center"/>
    </xf>
    <xf numFmtId="43" fontId="2" fillId="0" borderId="0" xfId="17" applyFont="1" applyFill="1" applyAlignment="1">
      <alignment vertical="center"/>
    </xf>
    <xf numFmtId="0" fontId="2" fillId="0" borderId="3" xfId="0" applyFont="1" applyFill="1" applyBorder="1" applyAlignment="1">
      <alignment horizontal="left" vertical="center"/>
    </xf>
    <xf numFmtId="198" fontId="2" fillId="0" borderId="3" xfId="0" applyNumberFormat="1" applyFont="1" applyFill="1" applyBorder="1" applyAlignment="1">
      <alignment horizontal="right" vertical="center"/>
    </xf>
    <xf numFmtId="9" fontId="12" fillId="0" borderId="0" xfId="0" applyNumberFormat="1" applyFont="1" applyFill="1" applyBorder="1" applyAlignment="1">
      <alignment horizontal="right" vertical="center"/>
    </xf>
    <xf numFmtId="0" fontId="2" fillId="0" borderId="3" xfId="0" applyFont="1" applyFill="1" applyBorder="1" applyAlignment="1">
      <alignment horizontal="left" vertical="center" wrapText="1"/>
    </xf>
    <xf numFmtId="198" fontId="2" fillId="0" borderId="6" xfId="0" applyNumberFormat="1" applyFont="1" applyFill="1" applyBorder="1" applyAlignment="1">
      <alignment horizontal="right" vertical="center"/>
    </xf>
    <xf numFmtId="0" fontId="8" fillId="0" borderId="3" xfId="0" applyFont="1" applyFill="1" applyBorder="1" applyAlignment="1">
      <alignment horizontal="left" vertical="center" wrapText="1"/>
    </xf>
    <xf numFmtId="198" fontId="3" fillId="0" borderId="3" xfId="0" applyNumberFormat="1" applyFont="1" applyFill="1" applyBorder="1" applyAlignment="1">
      <alignment horizontal="right" vertical="center"/>
    </xf>
    <xf numFmtId="198" fontId="2" fillId="0" borderId="3" xfId="0" applyNumberFormat="1" applyFont="1" applyFill="1" applyBorder="1" applyAlignment="1">
      <alignment horizontal="center" vertical="center"/>
    </xf>
    <xf numFmtId="0" fontId="2" fillId="0" borderId="0" xfId="0" applyFont="1" applyFill="1" applyBorder="1" applyAlignment="1">
      <alignment horizontal="right" vertical="center"/>
    </xf>
    <xf numFmtId="3" fontId="3" fillId="0" borderId="0" xfId="0" applyNumberFormat="1" applyFont="1" applyFill="1" applyBorder="1" applyAlignment="1">
      <alignment vertical="center"/>
    </xf>
    <xf numFmtId="3" fontId="2" fillId="0" borderId="0"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3" fontId="9" fillId="0" borderId="0" xfId="0" applyNumberFormat="1" applyFont="1" applyFill="1" applyBorder="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3" fillId="0" borderId="0" xfId="0" applyFont="1" applyBorder="1" applyAlignment="1">
      <alignment horizontal="right" vertical="center"/>
    </xf>
    <xf numFmtId="0" fontId="3" fillId="0" borderId="1" xfId="0" applyFont="1" applyBorder="1" applyAlignment="1">
      <alignment vertical="center"/>
    </xf>
    <xf numFmtId="0" fontId="3" fillId="0" borderId="1" xfId="0" applyFont="1" applyBorder="1" applyAlignment="1">
      <alignment horizontal="center" vertical="center" wrapText="1"/>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horizontal="left" vertical="center" wrapText="1"/>
    </xf>
    <xf numFmtId="0" fontId="2" fillId="0" borderId="6"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3" fillId="0" borderId="0" xfId="0" applyFont="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right" vertical="center" wrapText="1"/>
    </xf>
    <xf numFmtId="3" fontId="2" fillId="0" borderId="0" xfId="0" applyNumberFormat="1" applyFont="1" applyBorder="1" applyAlignment="1">
      <alignment horizontal="right" vertical="center" wrapText="1"/>
    </xf>
    <xf numFmtId="3" fontId="2" fillId="0" borderId="0" xfId="0" applyNumberFormat="1" applyFont="1" applyBorder="1" applyAlignment="1">
      <alignment vertical="center"/>
    </xf>
    <xf numFmtId="9" fontId="2" fillId="0" borderId="0" xfId="21" applyFont="1" applyBorder="1" applyAlignment="1">
      <alignment horizontal="right" vertical="center" wrapText="1"/>
    </xf>
    <xf numFmtId="0" fontId="9" fillId="0" borderId="0" xfId="0" applyFont="1" applyAlignment="1">
      <alignment vertical="center"/>
    </xf>
    <xf numFmtId="1" fontId="2" fillId="0" borderId="0" xfId="0" applyNumberFormat="1" applyFont="1" applyBorder="1" applyAlignment="1">
      <alignment horizontal="right" vertical="center" wrapText="1"/>
    </xf>
    <xf numFmtId="0" fontId="7" fillId="0" borderId="0" xfId="0" applyFont="1" applyAlignment="1">
      <alignment vertical="center"/>
    </xf>
    <xf numFmtId="9" fontId="2" fillId="0" borderId="0" xfId="0" applyNumberFormat="1" applyFont="1" applyBorder="1" applyAlignment="1">
      <alignment vertical="center"/>
    </xf>
    <xf numFmtId="9" fontId="2" fillId="0" borderId="0" xfId="0" applyNumberFormat="1" applyFont="1" applyFill="1" applyBorder="1" applyAlignment="1">
      <alignment vertical="center"/>
    </xf>
    <xf numFmtId="0" fontId="3" fillId="0" borderId="0" xfId="0" applyFont="1" applyBorder="1" applyAlignment="1">
      <alignment vertical="center"/>
    </xf>
    <xf numFmtId="164" fontId="12" fillId="0" borderId="0" xfId="17" applyNumberFormat="1" applyFont="1" applyBorder="1" applyAlignment="1">
      <alignment vertical="center"/>
    </xf>
    <xf numFmtId="164" fontId="2" fillId="0" borderId="0" xfId="17" applyNumberFormat="1" applyFont="1" applyBorder="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0" fontId="21" fillId="0" borderId="12" xfId="0" applyFont="1" applyFill="1" applyBorder="1" applyAlignment="1">
      <alignment horizontal="center" vertical="center"/>
    </xf>
    <xf numFmtId="0" fontId="21" fillId="0" borderId="0" xfId="0" applyFont="1" applyFill="1" applyAlignment="1">
      <alignment horizontal="center" vertical="center"/>
    </xf>
    <xf numFmtId="0" fontId="22" fillId="0" borderId="13" xfId="0" applyFont="1" applyFill="1" applyBorder="1" applyAlignment="1">
      <alignment horizontal="left" vertical="center"/>
    </xf>
    <xf numFmtId="9" fontId="22" fillId="0" borderId="13" xfId="0" applyNumberFormat="1" applyFont="1" applyFill="1" applyBorder="1" applyAlignment="1">
      <alignment horizontal="center" vertical="center"/>
    </xf>
    <xf numFmtId="0" fontId="22" fillId="0" borderId="13" xfId="0" applyFont="1" applyFill="1" applyBorder="1" applyAlignment="1">
      <alignment vertical="center"/>
    </xf>
    <xf numFmtId="0" fontId="22" fillId="0" borderId="14" xfId="0" applyFont="1" applyFill="1" applyBorder="1" applyAlignment="1">
      <alignment vertical="center"/>
    </xf>
    <xf numFmtId="9" fontId="22" fillId="0" borderId="14" xfId="0" applyNumberFormat="1" applyFont="1" applyFill="1" applyBorder="1" applyAlignment="1">
      <alignment horizontal="center" vertical="center"/>
    </xf>
    <xf numFmtId="164" fontId="22" fillId="0" borderId="0" xfId="17" applyNumberFormat="1" applyFont="1" applyFill="1" applyAlignment="1">
      <alignment vertical="center"/>
    </xf>
    <xf numFmtId="0" fontId="3" fillId="0" borderId="1" xfId="0" applyFont="1" applyBorder="1" applyAlignment="1">
      <alignment horizontal="center" vertical="center"/>
    </xf>
    <xf numFmtId="0" fontId="6" fillId="0" borderId="0" xfId="0" applyFont="1" applyAlignment="1">
      <alignment horizontal="center" vertical="center"/>
    </xf>
    <xf numFmtId="0" fontId="2" fillId="0" borderId="1" xfId="0" applyFont="1" applyBorder="1" applyAlignment="1">
      <alignment vertical="center"/>
    </xf>
    <xf numFmtId="0" fontId="3" fillId="0" borderId="1" xfId="0" applyFont="1" applyBorder="1" applyAlignment="1">
      <alignment vertical="center" wrapText="1"/>
    </xf>
    <xf numFmtId="10" fontId="2" fillId="0" borderId="0" xfId="0" applyNumberFormat="1" applyFont="1" applyAlignment="1">
      <alignment vertical="center"/>
    </xf>
    <xf numFmtId="0" fontId="2" fillId="0" borderId="0" xfId="0" applyFont="1" applyFill="1" applyBorder="1" applyAlignment="1">
      <alignment horizontal="center" vertical="center" wrapText="1"/>
    </xf>
    <xf numFmtId="9" fontId="2" fillId="0" borderId="0" xfId="0" applyNumberFormat="1" applyFont="1" applyAlignment="1">
      <alignment vertical="center"/>
    </xf>
    <xf numFmtId="0" fontId="7" fillId="0" borderId="0" xfId="0" applyFont="1" applyFill="1" applyBorder="1" applyAlignment="1">
      <alignment vertical="center"/>
    </xf>
    <xf numFmtId="164" fontId="12" fillId="0" borderId="0" xfId="17" applyNumberFormat="1" applyFont="1" applyFill="1" applyBorder="1" applyAlignment="1">
      <alignment vertical="center"/>
    </xf>
    <xf numFmtId="164" fontId="2" fillId="0" borderId="0" xfId="17" applyNumberFormat="1" applyFont="1" applyFill="1" applyBorder="1" applyAlignment="1">
      <alignment vertical="center"/>
    </xf>
    <xf numFmtId="9" fontId="2" fillId="0" borderId="0" xfId="21" applyFont="1" applyAlignment="1">
      <alignment vertical="center"/>
    </xf>
    <xf numFmtId="0" fontId="6" fillId="0" borderId="0" xfId="0" applyFont="1" applyFill="1" applyBorder="1" applyAlignment="1">
      <alignment vertical="center"/>
    </xf>
    <xf numFmtId="164" fontId="2" fillId="0" borderId="0" xfId="17" applyNumberFormat="1" applyFont="1" applyAlignment="1">
      <alignment vertical="center"/>
    </xf>
    <xf numFmtId="0" fontId="23" fillId="0" borderId="0" xfId="0" applyFont="1" applyFill="1" applyBorder="1" applyAlignment="1">
      <alignment vertical="center"/>
    </xf>
    <xf numFmtId="164" fontId="23" fillId="0" borderId="0" xfId="17" applyNumberFormat="1" applyFont="1" applyFill="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Border="1" applyAlignment="1">
      <alignment vertical="center"/>
    </xf>
    <xf numFmtId="0" fontId="22" fillId="0" borderId="0" xfId="0" applyFont="1" applyBorder="1" applyAlignment="1">
      <alignment horizontal="center" vertical="center"/>
    </xf>
    <xf numFmtId="0" fontId="22" fillId="0" borderId="1" xfId="0" applyNumberFormat="1" applyFont="1" applyFill="1" applyBorder="1" applyAlignment="1" quotePrefix="1">
      <alignment vertical="center"/>
    </xf>
    <xf numFmtId="9" fontId="22" fillId="0" borderId="1" xfId="21" applyNumberFormat="1" applyFont="1" applyFill="1" applyBorder="1" applyAlignment="1">
      <alignment horizontal="center" vertical="center"/>
    </xf>
    <xf numFmtId="9" fontId="22" fillId="0" borderId="0" xfId="0" applyNumberFormat="1" applyFont="1" applyBorder="1" applyAlignment="1">
      <alignment vertical="center"/>
    </xf>
    <xf numFmtId="164" fontId="22" fillId="0" borderId="0" xfId="17" applyNumberFormat="1" applyFont="1" applyAlignment="1">
      <alignment vertical="center"/>
    </xf>
    <xf numFmtId="0" fontId="22" fillId="0" borderId="1" xfId="0" applyNumberFormat="1" applyFont="1" applyFill="1" applyBorder="1" applyAlignment="1">
      <alignment vertical="center"/>
    </xf>
    <xf numFmtId="0" fontId="21" fillId="0" borderId="1" xfId="0" applyNumberFormat="1" applyFont="1" applyFill="1" applyBorder="1" applyAlignment="1">
      <alignment horizontal="center" vertical="center" wrapText="1"/>
    </xf>
    <xf numFmtId="0" fontId="22" fillId="0" borderId="0" xfId="0" applyFont="1" applyFill="1" applyBorder="1" applyAlignment="1">
      <alignment vertical="center"/>
    </xf>
    <xf numFmtId="3" fontId="21" fillId="0" borderId="0" xfId="17" applyNumberFormat="1" applyFont="1" applyFill="1" applyBorder="1" applyAlignment="1">
      <alignment vertical="center" wrapText="1"/>
    </xf>
    <xf numFmtId="3" fontId="21" fillId="0" borderId="0" xfId="17" applyNumberFormat="1" applyFont="1" applyFill="1" applyBorder="1" applyAlignment="1" quotePrefix="1">
      <alignment horizontal="center" vertical="center"/>
    </xf>
    <xf numFmtId="3" fontId="21" fillId="0" borderId="0" xfId="17" applyNumberFormat="1" applyFont="1" applyFill="1" applyBorder="1" applyAlignment="1">
      <alignment horizontal="center" vertical="center"/>
    </xf>
    <xf numFmtId="0" fontId="22" fillId="0" borderId="0" xfId="0" applyNumberFormat="1" applyFont="1" applyFill="1" applyBorder="1" applyAlignment="1" quotePrefix="1">
      <alignment vertical="center"/>
    </xf>
    <xf numFmtId="164" fontId="22" fillId="0" borderId="0" xfId="17" applyNumberFormat="1" applyFont="1" applyFill="1" applyBorder="1" applyAlignment="1">
      <alignment horizontal="center" vertical="center"/>
    </xf>
    <xf numFmtId="164" fontId="22" fillId="0" borderId="0" xfId="17" applyNumberFormat="1" applyFont="1" applyFill="1" applyBorder="1" applyAlignment="1" quotePrefix="1">
      <alignment horizontal="center" vertical="center"/>
    </xf>
    <xf numFmtId="164" fontId="22" fillId="0" borderId="0" xfId="0" applyNumberFormat="1" applyFont="1" applyFill="1" applyBorder="1" applyAlignment="1">
      <alignment horizontal="center" vertical="center"/>
    </xf>
    <xf numFmtId="164" fontId="22" fillId="0" borderId="0" xfId="17" applyNumberFormat="1" applyFont="1" applyBorder="1" applyAlignment="1">
      <alignment vertical="center"/>
    </xf>
    <xf numFmtId="0" fontId="22" fillId="0" borderId="0" xfId="0" applyNumberFormat="1" applyFont="1" applyFill="1" applyBorder="1" applyAlignment="1">
      <alignment vertical="center"/>
    </xf>
    <xf numFmtId="0" fontId="22" fillId="2" borderId="0" xfId="0" applyNumberFormat="1" applyFont="1" applyFill="1" applyBorder="1" applyAlignment="1">
      <alignment vertical="center"/>
    </xf>
    <xf numFmtId="0" fontId="21" fillId="0" borderId="0" xfId="0" applyNumberFormat="1" applyFont="1" applyFill="1" applyBorder="1" applyAlignment="1">
      <alignment horizontal="center" vertical="center" wrapText="1"/>
    </xf>
    <xf numFmtId="164" fontId="21" fillId="0" borderId="0" xfId="17" applyNumberFormat="1" applyFont="1" applyFill="1" applyBorder="1" applyAlignment="1">
      <alignment horizontal="center" vertical="center"/>
    </xf>
    <xf numFmtId="164" fontId="21" fillId="0" borderId="0" xfId="17" applyNumberFormat="1" applyFont="1" applyFill="1" applyBorder="1" applyAlignment="1" quotePrefix="1">
      <alignment horizontal="center" vertical="center"/>
    </xf>
    <xf numFmtId="164" fontId="21" fillId="0" borderId="0" xfId="0" applyNumberFormat="1" applyFont="1" applyFill="1" applyBorder="1" applyAlignment="1">
      <alignment horizontal="center" vertical="center"/>
    </xf>
    <xf numFmtId="164" fontId="22" fillId="0" borderId="0" xfId="0" applyNumberFormat="1" applyFont="1" applyFill="1" applyBorder="1" applyAlignment="1">
      <alignment vertical="center"/>
    </xf>
    <xf numFmtId="0" fontId="22" fillId="0" borderId="0" xfId="0" applyFont="1" applyBorder="1" applyAlignment="1">
      <alignment horizontal="center" vertical="center" wrapText="1"/>
    </xf>
    <xf numFmtId="9" fontId="22" fillId="0" borderId="0" xfId="21" applyFont="1" applyBorder="1" applyAlignment="1">
      <alignment vertical="center"/>
    </xf>
    <xf numFmtId="0" fontId="21" fillId="0" borderId="5"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6" xfId="0" applyFont="1" applyFill="1" applyBorder="1" applyAlignment="1">
      <alignment horizontal="center" vertical="center" wrapText="1"/>
    </xf>
    <xf numFmtId="9" fontId="22" fillId="0" borderId="1" xfId="21" applyFont="1" applyFill="1" applyBorder="1" applyAlignment="1">
      <alignment horizontal="center" vertical="center"/>
    </xf>
    <xf numFmtId="9" fontId="22" fillId="0" borderId="1" xfId="0" applyNumberFormat="1" applyFont="1" applyFill="1" applyBorder="1" applyAlignment="1">
      <alignment horizontal="center" vertical="center"/>
    </xf>
    <xf numFmtId="164" fontId="22" fillId="0" borderId="0" xfId="17" applyNumberFormat="1" applyFont="1" applyFill="1" applyBorder="1" applyAlignment="1">
      <alignment vertical="center"/>
    </xf>
    <xf numFmtId="43" fontId="22" fillId="0" borderId="0" xfId="17" applyFont="1" applyFill="1" applyAlignment="1">
      <alignment vertical="center"/>
    </xf>
    <xf numFmtId="3" fontId="22" fillId="0" borderId="0" xfId="17" applyNumberFormat="1" applyFont="1" applyFill="1" applyBorder="1" applyAlignment="1">
      <alignment horizontal="center" vertical="center"/>
    </xf>
    <xf numFmtId="0" fontId="3" fillId="0" borderId="0" xfId="0" applyFont="1" applyFill="1" applyAlignment="1">
      <alignment horizontal="left" vertical="center"/>
    </xf>
    <xf numFmtId="205" fontId="3" fillId="0" borderId="5" xfId="0" applyNumberFormat="1" applyFont="1" applyFill="1" applyBorder="1" applyAlignment="1">
      <alignment horizontal="center" vertical="center" wrapText="1"/>
    </xf>
    <xf numFmtId="1" fontId="3" fillId="0" borderId="3" xfId="21" applyNumberFormat="1" applyFont="1" applyFill="1" applyBorder="1" applyAlignment="1">
      <alignment horizontal="right" vertical="center"/>
    </xf>
    <xf numFmtId="206" fontId="3" fillId="0" borderId="3" xfId="21" applyNumberFormat="1" applyFont="1" applyFill="1" applyBorder="1" applyAlignment="1">
      <alignment horizontal="right" vertical="center" wrapText="1"/>
    </xf>
    <xf numFmtId="205" fontId="3" fillId="0" borderId="3" xfId="0" applyNumberFormat="1" applyFont="1" applyFill="1" applyBorder="1" applyAlignment="1">
      <alignment horizontal="center" vertical="center" wrapText="1"/>
    </xf>
    <xf numFmtId="1" fontId="2" fillId="0" borderId="6" xfId="0" applyNumberFormat="1" applyFont="1" applyFill="1" applyBorder="1" applyAlignment="1">
      <alignment horizontal="right" vertical="center"/>
    </xf>
    <xf numFmtId="205" fontId="2" fillId="0" borderId="6" xfId="0" applyNumberFormat="1" applyFont="1" applyFill="1" applyBorder="1" applyAlignment="1">
      <alignment horizontal="center" vertical="center" wrapText="1"/>
    </xf>
    <xf numFmtId="205" fontId="3" fillId="0" borderId="1" xfId="0" applyNumberFormat="1" applyFont="1" applyFill="1" applyBorder="1" applyAlignment="1">
      <alignment horizontal="center" vertical="center" wrapText="1"/>
    </xf>
    <xf numFmtId="1" fontId="3" fillId="0" borderId="3" xfId="0" applyNumberFormat="1" applyFont="1" applyFill="1" applyBorder="1" applyAlignment="1">
      <alignment horizontal="right" vertical="center"/>
    </xf>
    <xf numFmtId="206" fontId="3" fillId="0" borderId="3" xfId="0" applyNumberFormat="1" applyFont="1" applyFill="1" applyBorder="1" applyAlignment="1">
      <alignment horizontal="right" vertical="center" wrapText="1"/>
    </xf>
    <xf numFmtId="205" fontId="2" fillId="0" borderId="3"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3" fontId="3" fillId="0" borderId="0" xfId="17" applyNumberFormat="1" applyFont="1" applyFill="1" applyBorder="1" applyAlignment="1">
      <alignment horizontal="center" vertical="center" wrapText="1"/>
    </xf>
    <xf numFmtId="164" fontId="3" fillId="0" borderId="0" xfId="17" applyNumberFormat="1" applyFont="1" applyFill="1" applyBorder="1" applyAlignment="1">
      <alignment horizontal="center" vertical="center" wrapText="1"/>
    </xf>
    <xf numFmtId="0" fontId="7" fillId="0" borderId="0" xfId="0" applyFont="1" applyFill="1" applyAlignment="1">
      <alignment vertical="center"/>
    </xf>
    <xf numFmtId="0" fontId="3" fillId="0" borderId="0" xfId="0" applyFont="1" applyFill="1" applyBorder="1" applyAlignment="1">
      <alignment vertical="center" wrapText="1"/>
    </xf>
    <xf numFmtId="9" fontId="2" fillId="0" borderId="0" xfId="0" applyNumberFormat="1" applyFont="1" applyFill="1" applyBorder="1" applyAlignment="1">
      <alignment horizontal="center" vertical="center"/>
    </xf>
    <xf numFmtId="9" fontId="2" fillId="0" borderId="0" xfId="21" applyFont="1" applyFill="1" applyBorder="1" applyAlignment="1">
      <alignment vertical="center"/>
    </xf>
    <xf numFmtId="196" fontId="2" fillId="0" borderId="0" xfId="17" applyNumberFormat="1" applyFont="1" applyFill="1" applyBorder="1" applyAlignment="1">
      <alignment vertical="center"/>
    </xf>
    <xf numFmtId="9" fontId="7" fillId="0" borderId="0" xfId="21" applyFont="1" applyFill="1" applyAlignment="1">
      <alignment vertical="center"/>
    </xf>
    <xf numFmtId="0" fontId="2" fillId="0" borderId="0" xfId="0" applyNumberFormat="1" applyFont="1" applyFill="1" applyBorder="1" applyAlignment="1" quotePrefix="1">
      <alignment vertical="center"/>
    </xf>
    <xf numFmtId="0" fontId="2" fillId="0" borderId="0" xfId="0" applyFont="1" applyFill="1" applyBorder="1" applyAlignment="1">
      <alignment horizontal="center" vertical="center"/>
    </xf>
    <xf numFmtId="1" fontId="2" fillId="0" borderId="0" xfId="0" applyNumberFormat="1" applyFont="1" applyFill="1" applyBorder="1" applyAlignment="1">
      <alignment horizontal="center" vertical="center"/>
    </xf>
    <xf numFmtId="9" fontId="3" fillId="0" borderId="0" xfId="17" applyNumberFormat="1" applyFont="1" applyFill="1" applyBorder="1" applyAlignment="1">
      <alignment horizontal="center" vertical="center"/>
    </xf>
    <xf numFmtId="9" fontId="3" fillId="0" borderId="0" xfId="0" applyNumberFormat="1" applyFont="1" applyFill="1" applyBorder="1" applyAlignment="1">
      <alignment vertical="center"/>
    </xf>
    <xf numFmtId="196" fontId="3" fillId="0" borderId="0" xfId="17" applyNumberFormat="1" applyFont="1" applyFill="1" applyBorder="1" applyAlignment="1">
      <alignment vertical="center"/>
    </xf>
    <xf numFmtId="3" fontId="3" fillId="0" borderId="0" xfId="17" applyNumberFormat="1" applyFont="1" applyFill="1" applyBorder="1" applyAlignment="1">
      <alignment horizontal="center" vertical="center"/>
    </xf>
    <xf numFmtId="0" fontId="2" fillId="0" borderId="0" xfId="0" applyFont="1" applyFill="1" applyAlignment="1">
      <alignment horizontal="left" vertical="center"/>
    </xf>
    <xf numFmtId="0" fontId="2" fillId="0" borderId="5" xfId="0" applyFont="1" applyFill="1" applyBorder="1" applyAlignment="1">
      <alignment vertical="center"/>
    </xf>
    <xf numFmtId="164" fontId="3" fillId="0" borderId="1" xfId="17" applyNumberFormat="1" applyFont="1" applyFill="1" applyBorder="1" applyAlignment="1">
      <alignment horizontal="center" vertical="center" wrapText="1"/>
    </xf>
    <xf numFmtId="0" fontId="2" fillId="0" borderId="6" xfId="0" applyFont="1" applyFill="1" applyBorder="1" applyAlignment="1">
      <alignment vertical="center"/>
    </xf>
    <xf numFmtId="0" fontId="22" fillId="0" borderId="5" xfId="0" applyNumberFormat="1" applyFont="1" applyFill="1" applyBorder="1" applyAlignment="1">
      <alignment vertical="center"/>
    </xf>
    <xf numFmtId="1" fontId="22" fillId="0" borderId="5" xfId="17" applyNumberFormat="1" applyFont="1" applyFill="1" applyBorder="1" applyAlignment="1">
      <alignment horizontal="center" vertical="center"/>
    </xf>
    <xf numFmtId="1" fontId="22" fillId="0" borderId="5" xfId="0" applyNumberFormat="1" applyFont="1" applyFill="1" applyBorder="1" applyAlignment="1">
      <alignment horizontal="center" vertical="center"/>
    </xf>
    <xf numFmtId="3" fontId="22" fillId="0" borderId="5" xfId="0" applyNumberFormat="1" applyFont="1" applyFill="1" applyBorder="1" applyAlignment="1">
      <alignment horizontal="center" vertical="center"/>
    </xf>
    <xf numFmtId="0" fontId="22" fillId="0" borderId="3" xfId="0" applyNumberFormat="1" applyFont="1" applyFill="1" applyBorder="1" applyAlignment="1" quotePrefix="1">
      <alignment vertical="center"/>
    </xf>
    <xf numFmtId="1" fontId="22" fillId="0" borderId="3" xfId="0" applyNumberFormat="1" applyFont="1" applyFill="1" applyBorder="1" applyAlignment="1">
      <alignment horizontal="center" vertical="center"/>
    </xf>
    <xf numFmtId="3" fontId="22" fillId="0" borderId="3" xfId="0" applyNumberFormat="1" applyFont="1" applyFill="1" applyBorder="1" applyAlignment="1">
      <alignment horizontal="center" vertical="center"/>
    </xf>
    <xf numFmtId="0" fontId="21" fillId="0" borderId="1" xfId="0" applyFont="1" applyFill="1" applyBorder="1" applyAlignment="1">
      <alignment horizontal="left" vertical="center"/>
    </xf>
    <xf numFmtId="1" fontId="21" fillId="0" borderId="1" xfId="0" applyNumberFormat="1" applyFont="1" applyFill="1" applyBorder="1" applyAlignment="1">
      <alignment horizontal="center" vertical="center"/>
    </xf>
    <xf numFmtId="3" fontId="21" fillId="0" borderId="1" xfId="0" applyNumberFormat="1" applyFont="1" applyFill="1" applyBorder="1" applyAlignment="1">
      <alignment horizontal="center" vertical="center"/>
    </xf>
    <xf numFmtId="0" fontId="2" fillId="0" borderId="0" xfId="0" applyFont="1" applyFill="1" applyAlignment="1">
      <alignment horizontal="center" vertical="center"/>
    </xf>
    <xf numFmtId="1" fontId="2" fillId="0" borderId="5" xfId="21"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2" fillId="0" borderId="3" xfId="0" applyFont="1" applyFill="1" applyBorder="1" applyAlignment="1">
      <alignment vertical="center"/>
    </xf>
    <xf numFmtId="1" fontId="2" fillId="0" borderId="3" xfId="21" applyNumberFormat="1" applyFont="1" applyFill="1" applyBorder="1" applyAlignment="1">
      <alignment horizontal="center" vertical="center"/>
    </xf>
    <xf numFmtId="3" fontId="2" fillId="0" borderId="3" xfId="0" applyNumberFormat="1" applyFont="1" applyFill="1" applyBorder="1" applyAlignment="1">
      <alignment horizontal="center" vertical="center" wrapText="1"/>
    </xf>
    <xf numFmtId="1" fontId="2" fillId="0" borderId="6" xfId="21" applyNumberFormat="1" applyFont="1" applyFill="1" applyBorder="1" applyAlignment="1">
      <alignment horizontal="center" vertical="center"/>
    </xf>
    <xf numFmtId="3" fontId="2" fillId="0" borderId="6" xfId="0" applyNumberFormat="1" applyFont="1" applyFill="1" applyBorder="1" applyAlignment="1">
      <alignment horizontal="center" vertical="center" wrapText="1"/>
    </xf>
    <xf numFmtId="9" fontId="2" fillId="0" borderId="0" xfId="21" applyFont="1" applyFill="1" applyBorder="1" applyAlignment="1">
      <alignment horizontal="center" vertical="center"/>
    </xf>
    <xf numFmtId="0" fontId="21" fillId="0" borderId="1" xfId="0" applyFont="1" applyFill="1" applyBorder="1" applyAlignment="1">
      <alignment horizontal="left" vertical="center" wrapText="1"/>
    </xf>
    <xf numFmtId="1" fontId="21" fillId="0" borderId="1" xfId="21" applyNumberFormat="1"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0" fontId="2" fillId="0" borderId="5" xfId="0" applyFont="1" applyFill="1" applyBorder="1" applyAlignment="1">
      <alignment horizontal="center" vertical="center"/>
    </xf>
    <xf numFmtId="164" fontId="3" fillId="0" borderId="0" xfId="17" applyNumberFormat="1" applyFont="1" applyFill="1" applyBorder="1" applyAlignment="1">
      <alignment vertical="center" wrapText="1"/>
    </xf>
    <xf numFmtId="164" fontId="2" fillId="0" borderId="0" xfId="17" applyNumberFormat="1" applyFont="1" applyFill="1" applyBorder="1" applyAlignment="1">
      <alignment horizontal="center" vertical="center" wrapText="1"/>
    </xf>
    <xf numFmtId="196" fontId="2" fillId="0" borderId="0" xfId="0" applyNumberFormat="1" applyFont="1" applyFill="1" applyBorder="1" applyAlignment="1">
      <alignment vertical="center"/>
    </xf>
    <xf numFmtId="9" fontId="2" fillId="0" borderId="0" xfId="0" applyNumberFormat="1" applyFont="1" applyFill="1" applyBorder="1" applyAlignment="1">
      <alignment vertical="center" wrapText="1"/>
    </xf>
    <xf numFmtId="0" fontId="2" fillId="0" borderId="11" xfId="0" applyFont="1" applyFill="1" applyBorder="1" applyAlignment="1">
      <alignment vertical="center"/>
    </xf>
    <xf numFmtId="0" fontId="2" fillId="0" borderId="11" xfId="0" applyFont="1" applyBorder="1" applyAlignment="1">
      <alignment vertical="center"/>
    </xf>
    <xf numFmtId="0" fontId="3" fillId="0" borderId="10" xfId="0" applyFont="1" applyFill="1" applyBorder="1" applyAlignment="1">
      <alignment horizontal="center" vertical="center" wrapText="1"/>
    </xf>
    <xf numFmtId="0" fontId="9" fillId="0" borderId="6" xfId="0" applyFont="1" applyBorder="1" applyAlignment="1">
      <alignment horizontal="right" vertical="center"/>
    </xf>
    <xf numFmtId="1" fontId="9" fillId="0" borderId="6" xfId="0" applyNumberFormat="1" applyFont="1" applyBorder="1" applyAlignment="1">
      <alignment horizontal="right" vertical="center"/>
    </xf>
    <xf numFmtId="1" fontId="2" fillId="0" borderId="6" xfId="0" applyNumberFormat="1" applyFont="1" applyBorder="1" applyAlignment="1">
      <alignment horizontal="right" vertical="center"/>
    </xf>
    <xf numFmtId="2" fontId="3" fillId="0" borderId="15" xfId="0" applyNumberFormat="1" applyFont="1" applyFill="1" applyBorder="1" applyAlignment="1">
      <alignment horizontal="center" vertical="center" wrapText="1"/>
    </xf>
    <xf numFmtId="2" fontId="3" fillId="0" borderId="16" xfId="0" applyNumberFormat="1" applyFont="1" applyFill="1" applyBorder="1" applyAlignment="1">
      <alignment horizontal="center" vertical="center" wrapText="1"/>
    </xf>
    <xf numFmtId="0" fontId="3" fillId="0" borderId="10" xfId="0" applyFont="1" applyFill="1" applyBorder="1" applyAlignment="1">
      <alignment horizontal="center" vertical="center" textRotation="90" wrapText="1"/>
    </xf>
    <xf numFmtId="164" fontId="3" fillId="0" borderId="15" xfId="17" applyNumberFormat="1" applyFont="1" applyFill="1" applyBorder="1" applyAlignment="1">
      <alignment horizontal="center" vertical="center"/>
    </xf>
    <xf numFmtId="164" fontId="2" fillId="0" borderId="2" xfId="17" applyNumberFormat="1" applyFont="1" applyFill="1" applyBorder="1" applyAlignment="1">
      <alignment horizontal="center" vertical="center"/>
    </xf>
    <xf numFmtId="164" fontId="2" fillId="0" borderId="17" xfId="17" applyNumberFormat="1" applyFont="1" applyFill="1" applyBorder="1" applyAlignment="1">
      <alignment horizontal="center" vertical="center"/>
    </xf>
    <xf numFmtId="164" fontId="3" fillId="0" borderId="2" xfId="17" applyNumberFormat="1" applyFont="1" applyFill="1" applyBorder="1" applyAlignment="1">
      <alignment horizontal="center" vertical="center"/>
    </xf>
    <xf numFmtId="198" fontId="3" fillId="0" borderId="18" xfId="0" applyNumberFormat="1" applyFont="1" applyFill="1" applyBorder="1" applyAlignment="1">
      <alignment horizontal="right" vertical="center"/>
    </xf>
    <xf numFmtId="198" fontId="2" fillId="0" borderId="4" xfId="0" applyNumberFormat="1" applyFont="1" applyFill="1" applyBorder="1" applyAlignment="1">
      <alignment horizontal="right" vertical="center"/>
    </xf>
    <xf numFmtId="198" fontId="2" fillId="0" borderId="9" xfId="0" applyNumberFormat="1" applyFont="1" applyFill="1" applyBorder="1" applyAlignment="1">
      <alignment horizontal="right" vertical="center"/>
    </xf>
    <xf numFmtId="198" fontId="3" fillId="0" borderId="4" xfId="0" applyNumberFormat="1" applyFont="1" applyFill="1" applyBorder="1" applyAlignment="1">
      <alignment horizontal="right" vertical="center"/>
    </xf>
    <xf numFmtId="198" fontId="2" fillId="0" borderId="4" xfId="0" applyNumberFormat="1" applyFont="1" applyFill="1" applyBorder="1" applyAlignment="1">
      <alignment horizontal="center" vertical="center"/>
    </xf>
    <xf numFmtId="0" fontId="3" fillId="0" borderId="5" xfId="0" applyFont="1" applyFill="1" applyBorder="1" applyAlignment="1">
      <alignment horizontal="center" vertical="center" wrapText="1"/>
    </xf>
    <xf numFmtId="164" fontId="3" fillId="0" borderId="18" xfId="0" applyNumberFormat="1" applyFont="1" applyFill="1" applyBorder="1" applyAlignment="1">
      <alignment horizontal="right" vertical="center"/>
    </xf>
    <xf numFmtId="164" fontId="2" fillId="0" borderId="4" xfId="0" applyNumberFormat="1" applyFont="1" applyFill="1" applyBorder="1" applyAlignment="1">
      <alignment horizontal="center" vertical="center"/>
    </xf>
    <xf numFmtId="0" fontId="3" fillId="0" borderId="16" xfId="0" applyFont="1" applyFill="1" applyBorder="1" applyAlignment="1">
      <alignment horizontal="center" vertical="center" wrapText="1"/>
    </xf>
    <xf numFmtId="9" fontId="2" fillId="0" borderId="6" xfId="21" applyFont="1" applyBorder="1" applyAlignment="1">
      <alignment horizontal="right" vertical="center"/>
    </xf>
    <xf numFmtId="164" fontId="2" fillId="0" borderId="9" xfId="0" applyNumberFormat="1" applyFont="1" applyFill="1" applyBorder="1" applyAlignment="1">
      <alignment horizontal="center" vertical="center"/>
    </xf>
    <xf numFmtId="49" fontId="2" fillId="0" borderId="3" xfId="17" applyNumberFormat="1" applyFont="1" applyFill="1" applyBorder="1" applyAlignment="1" quotePrefix="1">
      <alignment horizontal="center" vertical="center"/>
    </xf>
    <xf numFmtId="49" fontId="2" fillId="0" borderId="2" xfId="17" applyNumberFormat="1" applyFont="1" applyFill="1" applyBorder="1" applyAlignment="1" quotePrefix="1">
      <alignment horizontal="center" vertical="center"/>
    </xf>
    <xf numFmtId="49" fontId="2" fillId="0" borderId="4" xfId="17" applyNumberFormat="1" applyFont="1" applyFill="1" applyBorder="1" applyAlignment="1" quotePrefix="1">
      <alignment horizontal="center" vertical="center"/>
    </xf>
    <xf numFmtId="164" fontId="3" fillId="0" borderId="4" xfId="0" applyNumberFormat="1" applyFont="1" applyFill="1" applyBorder="1" applyAlignment="1">
      <alignment horizontal="center" vertical="center"/>
    </xf>
    <xf numFmtId="49" fontId="2" fillId="0" borderId="4" xfId="0" applyNumberFormat="1" applyFont="1" applyFill="1" applyBorder="1" applyAlignment="1" quotePrefix="1">
      <alignment horizontal="center" vertical="center"/>
    </xf>
    <xf numFmtId="3" fontId="24" fillId="0" borderId="5" xfId="0" applyNumberFormat="1" applyFont="1" applyFill="1" applyBorder="1" applyAlignment="1">
      <alignment horizontal="right" vertical="center"/>
    </xf>
    <xf numFmtId="3" fontId="24" fillId="0" borderId="5" xfId="21" applyNumberFormat="1" applyFont="1" applyFill="1" applyBorder="1" applyAlignment="1">
      <alignment vertical="center"/>
    </xf>
    <xf numFmtId="3" fontId="24" fillId="0" borderId="3" xfId="0" applyNumberFormat="1" applyFont="1" applyFill="1" applyBorder="1" applyAlignment="1">
      <alignment horizontal="right" vertical="center"/>
    </xf>
    <xf numFmtId="3" fontId="24" fillId="0" borderId="3" xfId="21" applyNumberFormat="1" applyFont="1" applyFill="1" applyBorder="1" applyAlignment="1">
      <alignment vertical="center"/>
    </xf>
    <xf numFmtId="3" fontId="3" fillId="0" borderId="3" xfId="0" applyNumberFormat="1" applyFont="1" applyBorder="1" applyAlignment="1">
      <alignment horizontal="right" vertical="center"/>
    </xf>
    <xf numFmtId="4" fontId="9" fillId="0" borderId="3" xfId="0" applyNumberFormat="1" applyFont="1" applyBorder="1" applyAlignment="1">
      <alignment horizontal="right" vertical="center"/>
    </xf>
    <xf numFmtId="1" fontId="9" fillId="0" borderId="3" xfId="0" applyNumberFormat="1" applyFont="1" applyBorder="1" applyAlignment="1">
      <alignment horizontal="right" vertical="center"/>
    </xf>
    <xf numFmtId="3" fontId="9" fillId="0" borderId="3" xfId="0" applyNumberFormat="1" applyFont="1" applyBorder="1" applyAlignment="1">
      <alignment horizontal="right" vertical="center"/>
    </xf>
    <xf numFmtId="1" fontId="9" fillId="0" borderId="3" xfId="0" applyNumberFormat="1" applyFont="1" applyFill="1" applyBorder="1" applyAlignment="1">
      <alignment horizontal="right" vertical="center"/>
    </xf>
    <xf numFmtId="3" fontId="9" fillId="0" borderId="3" xfId="0" applyNumberFormat="1" applyFont="1" applyBorder="1" applyAlignment="1">
      <alignment horizontal="right" vertical="center" wrapText="1"/>
    </xf>
    <xf numFmtId="193" fontId="2" fillId="0" borderId="6" xfId="0" applyNumberFormat="1" applyFont="1" applyFill="1" applyBorder="1" applyAlignment="1">
      <alignment vertical="center"/>
    </xf>
    <xf numFmtId="193" fontId="2" fillId="0" borderId="6" xfId="21" applyNumberFormat="1" applyFont="1" applyFill="1" applyBorder="1" applyAlignment="1">
      <alignment vertical="center"/>
    </xf>
    <xf numFmtId="43" fontId="2" fillId="0" borderId="0" xfId="17" applyFont="1" applyFill="1" applyBorder="1" applyAlignment="1">
      <alignment vertical="center"/>
    </xf>
    <xf numFmtId="164" fontId="12" fillId="0" borderId="0" xfId="17" applyNumberFormat="1" applyFont="1" applyBorder="1" applyAlignment="1">
      <alignment horizontal="right" vertical="center" indent="1"/>
    </xf>
    <xf numFmtId="164" fontId="2" fillId="0" borderId="9" xfId="0" applyNumberFormat="1" applyFont="1" applyFill="1" applyBorder="1" applyAlignment="1" quotePrefix="1">
      <alignment horizontal="center" vertical="center"/>
    </xf>
    <xf numFmtId="164" fontId="2" fillId="0" borderId="17" xfId="17" applyNumberFormat="1" applyFont="1" applyFill="1" applyBorder="1" applyAlignment="1" quotePrefix="1">
      <alignment horizontal="center" vertical="center"/>
    </xf>
    <xf numFmtId="0" fontId="0" fillId="0" borderId="0" xfId="0" applyFont="1" applyBorder="1" applyAlignment="1">
      <alignment/>
    </xf>
    <xf numFmtId="186" fontId="2" fillId="0" borderId="3" xfId="17" applyNumberFormat="1" applyFont="1" applyFill="1" applyBorder="1" applyAlignment="1">
      <alignment horizontal="center" vertical="center"/>
    </xf>
    <xf numFmtId="186" fontId="2" fillId="0" borderId="3" xfId="21" applyNumberFormat="1" applyFont="1" applyFill="1" applyBorder="1" applyAlignment="1">
      <alignment horizontal="center" vertical="center"/>
    </xf>
    <xf numFmtId="187" fontId="2" fillId="0" borderId="3" xfId="21" applyNumberFormat="1" applyFont="1" applyFill="1" applyBorder="1" applyAlignment="1">
      <alignment horizontal="center" vertical="center"/>
    </xf>
    <xf numFmtId="188" fontId="2" fillId="0" borderId="6" xfId="21" applyNumberFormat="1" applyFont="1" applyFill="1" applyBorder="1" applyAlignment="1">
      <alignment horizontal="center" vertical="center"/>
    </xf>
    <xf numFmtId="9" fontId="2" fillId="0" borderId="0" xfId="21" applyFont="1" applyFill="1" applyBorder="1" applyAlignment="1">
      <alignment horizontal="right" vertical="center"/>
    </xf>
    <xf numFmtId="166" fontId="2" fillId="0" borderId="0" xfId="21" applyNumberFormat="1" applyFont="1" applyFill="1" applyBorder="1" applyAlignment="1">
      <alignment vertical="center"/>
    </xf>
    <xf numFmtId="193" fontId="2" fillId="0" borderId="3" xfId="21"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3" fontId="2" fillId="0" borderId="2" xfId="0" applyNumberFormat="1" applyFon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191" fontId="2" fillId="0" borderId="2" xfId="0" applyNumberFormat="1" applyFont="1" applyFill="1" applyBorder="1" applyAlignment="1">
      <alignment horizontal="center" vertical="center"/>
    </xf>
    <xf numFmtId="1" fontId="12" fillId="0" borderId="0" xfId="21" applyNumberFormat="1" applyFont="1" applyBorder="1" applyAlignment="1">
      <alignment horizontal="center" vertical="center"/>
    </xf>
    <xf numFmtId="9" fontId="2" fillId="0" borderId="0" xfId="21" applyFont="1" applyFill="1" applyAlignment="1">
      <alignment vertical="center"/>
    </xf>
    <xf numFmtId="0" fontId="22" fillId="0" borderId="0" xfId="0" applyFont="1" applyAlignment="1">
      <alignment vertical="center" wrapText="1"/>
    </xf>
    <xf numFmtId="3" fontId="21" fillId="2" borderId="0" xfId="17" applyNumberFormat="1" applyFont="1" applyFill="1" applyBorder="1" applyAlignment="1">
      <alignment vertical="center" wrapText="1"/>
    </xf>
    <xf numFmtId="9" fontId="22" fillId="0" borderId="0" xfId="21" applyNumberFormat="1" applyFont="1" applyFill="1" applyBorder="1" applyAlignment="1">
      <alignment horizontal="center" vertical="center"/>
    </xf>
    <xf numFmtId="0" fontId="0" fillId="0" borderId="1" xfId="0" applyBorder="1" applyAlignment="1">
      <alignment/>
    </xf>
    <xf numFmtId="0" fontId="0" fillId="0" borderId="1" xfId="0" applyFont="1" applyBorder="1" applyAlignment="1">
      <alignment horizontal="center" vertical="center" wrapText="1"/>
    </xf>
    <xf numFmtId="9" fontId="0" fillId="0" borderId="1" xfId="0" applyNumberFormat="1" applyBorder="1" applyAlignment="1">
      <alignment/>
    </xf>
    <xf numFmtId="0" fontId="0" fillId="0" borderId="19" xfId="0" applyFill="1" applyBorder="1" applyAlignment="1">
      <alignment/>
    </xf>
    <xf numFmtId="0" fontId="0" fillId="2" borderId="12" xfId="0" applyFill="1" applyBorder="1" applyAlignment="1">
      <alignment horizontal="center" vertical="center" wrapText="1"/>
    </xf>
    <xf numFmtId="0" fontId="21" fillId="0" borderId="0" xfId="0" applyFont="1" applyFill="1" applyBorder="1" applyAlignment="1">
      <alignment horizontal="center" vertical="center" wrapText="1"/>
    </xf>
    <xf numFmtId="196" fontId="22" fillId="0" borderId="0" xfId="0" applyNumberFormat="1" applyFont="1" applyFill="1" applyBorder="1" applyAlignment="1">
      <alignment horizontal="center" vertical="center"/>
    </xf>
    <xf numFmtId="196" fontId="22" fillId="0" borderId="0" xfId="17" applyNumberFormat="1" applyFont="1" applyFill="1" applyBorder="1" applyAlignment="1">
      <alignment horizontal="center" vertical="center"/>
    </xf>
    <xf numFmtId="3" fontId="25" fillId="0" borderId="12" xfId="17" applyNumberFormat="1" applyFont="1" applyFill="1" applyBorder="1" applyAlignment="1">
      <alignment horizontal="center" vertical="center"/>
    </xf>
    <xf numFmtId="0" fontId="27" fillId="0" borderId="12" xfId="0" applyNumberFormat="1" applyFont="1" applyFill="1" applyBorder="1" applyAlignment="1" quotePrefix="1">
      <alignment horizontal="left" vertical="center"/>
    </xf>
    <xf numFmtId="0" fontId="26" fillId="2" borderId="20" xfId="0" applyNumberFormat="1" applyFont="1" applyFill="1" applyBorder="1" applyAlignment="1" quotePrefix="1">
      <alignment horizontal="left"/>
    </xf>
    <xf numFmtId="0" fontId="26" fillId="2" borderId="21" xfId="0" applyNumberFormat="1" applyFont="1" applyFill="1" applyBorder="1" applyAlignment="1" quotePrefix="1">
      <alignment horizontal="left"/>
    </xf>
    <xf numFmtId="0" fontId="26" fillId="2" borderId="22" xfId="0" applyNumberFormat="1" applyFont="1" applyFill="1" applyBorder="1" applyAlignment="1" quotePrefix="1">
      <alignment horizontal="left"/>
    </xf>
    <xf numFmtId="3" fontId="0" fillId="2" borderId="20" xfId="17" applyNumberFormat="1" applyFill="1" applyBorder="1" applyAlignment="1">
      <alignment horizontal="center" vertical="center"/>
    </xf>
    <xf numFmtId="3" fontId="0" fillId="2" borderId="21" xfId="17" applyNumberFormat="1" applyFill="1" applyBorder="1" applyAlignment="1">
      <alignment horizontal="center" vertical="center"/>
    </xf>
    <xf numFmtId="3" fontId="0" fillId="2" borderId="22" xfId="17" applyNumberFormat="1" applyFill="1" applyBorder="1" applyAlignment="1">
      <alignment horizontal="center" vertical="center"/>
    </xf>
    <xf numFmtId="9" fontId="3" fillId="0" borderId="5" xfId="21" applyFont="1" applyFill="1" applyBorder="1" applyAlignment="1">
      <alignment horizontal="right" vertical="center"/>
    </xf>
    <xf numFmtId="9" fontId="3" fillId="0" borderId="5" xfId="21" applyFont="1" applyFill="1" applyBorder="1" applyAlignment="1">
      <alignment horizontal="right" vertical="center" wrapText="1"/>
    </xf>
    <xf numFmtId="9" fontId="2" fillId="0" borderId="6" xfId="21" applyFont="1" applyFill="1" applyBorder="1" applyAlignment="1">
      <alignment horizontal="right" vertical="center"/>
    </xf>
    <xf numFmtId="9" fontId="2" fillId="0" borderId="6" xfId="21" applyFont="1" applyFill="1" applyBorder="1" applyAlignment="1">
      <alignment horizontal="right" vertical="center" wrapText="1"/>
    </xf>
    <xf numFmtId="9" fontId="3" fillId="0" borderId="1" xfId="21" applyFont="1" applyFill="1" applyBorder="1" applyAlignment="1">
      <alignment horizontal="right" vertical="center"/>
    </xf>
    <xf numFmtId="9" fontId="3" fillId="0" borderId="1" xfId="21" applyFont="1" applyFill="1" applyBorder="1" applyAlignment="1">
      <alignment horizontal="right" vertical="center" wrapText="1"/>
    </xf>
    <xf numFmtId="9" fontId="2" fillId="0" borderId="3" xfId="21" applyFont="1" applyFill="1" applyBorder="1" applyAlignment="1">
      <alignment horizontal="right" vertical="center"/>
    </xf>
    <xf numFmtId="9" fontId="2" fillId="0" borderId="3" xfId="21" applyFont="1" applyFill="1" applyBorder="1" applyAlignment="1">
      <alignment horizontal="right" vertical="center" wrapText="1"/>
    </xf>
    <xf numFmtId="166" fontId="2" fillId="0" borderId="3" xfId="21" applyNumberFormat="1" applyFont="1" applyBorder="1" applyAlignment="1">
      <alignment horizontal="right" vertical="center"/>
    </xf>
    <xf numFmtId="166" fontId="2" fillId="0" borderId="3" xfId="0" applyNumberFormat="1" applyFont="1" applyBorder="1" applyAlignment="1">
      <alignment horizontal="right" vertical="center"/>
    </xf>
    <xf numFmtId="9" fontId="2" fillId="0" borderId="3" xfId="21" applyNumberFormat="1" applyFont="1" applyBorder="1" applyAlignment="1">
      <alignment horizontal="right" vertical="center"/>
    </xf>
    <xf numFmtId="1" fontId="9" fillId="0" borderId="3"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9" fontId="2" fillId="0" borderId="6" xfId="0" applyNumberFormat="1" applyFont="1" applyBorder="1" applyAlignment="1">
      <alignment horizontal="right" vertical="center"/>
    </xf>
    <xf numFmtId="166" fontId="2" fillId="0" borderId="6" xfId="21" applyNumberFormat="1" applyFont="1" applyBorder="1" applyAlignment="1">
      <alignment horizontal="right" vertical="center"/>
    </xf>
    <xf numFmtId="191" fontId="2" fillId="0" borderId="23" xfId="0" applyNumberFormat="1" applyFont="1" applyFill="1" applyBorder="1" applyAlignment="1">
      <alignment horizontal="right" vertical="center"/>
    </xf>
    <xf numFmtId="191" fontId="2" fillId="0" borderId="24" xfId="21" applyNumberFormat="1" applyFont="1" applyFill="1" applyBorder="1" applyAlignment="1">
      <alignment horizontal="right" vertical="center"/>
    </xf>
    <xf numFmtId="191" fontId="2" fillId="0" borderId="24" xfId="0" applyNumberFormat="1" applyFont="1" applyFill="1" applyBorder="1" applyAlignment="1">
      <alignment horizontal="right" vertical="center"/>
    </xf>
    <xf numFmtId="193" fontId="2" fillId="0" borderId="6" xfId="21" applyNumberFormat="1" applyFont="1" applyFill="1" applyBorder="1" applyAlignment="1">
      <alignment vertical="center"/>
    </xf>
    <xf numFmtId="191" fontId="2" fillId="0" borderId="25" xfId="0" applyNumberFormat="1" applyFont="1" applyFill="1" applyBorder="1" applyAlignment="1">
      <alignment horizontal="right" vertical="center"/>
    </xf>
    <xf numFmtId="3" fontId="3" fillId="0" borderId="5"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191" fontId="2" fillId="0" borderId="3" xfId="0" applyNumberFormat="1" applyFont="1" applyFill="1" applyBorder="1" applyAlignment="1">
      <alignment horizontal="center" vertical="center"/>
    </xf>
    <xf numFmtId="1" fontId="2" fillId="0" borderId="1" xfId="0" applyNumberFormat="1" applyFont="1" applyBorder="1" applyAlignment="1">
      <alignment horizontal="center" vertical="center"/>
    </xf>
    <xf numFmtId="1" fontId="2" fillId="0" borderId="1" xfId="21" applyNumberFormat="1" applyFont="1" applyBorder="1" applyAlignment="1">
      <alignment horizontal="center" vertical="center"/>
    </xf>
    <xf numFmtId="1" fontId="2" fillId="0" borderId="1" xfId="21"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1" xfId="0" applyNumberFormat="1" applyFont="1" applyFill="1" applyBorder="1" applyAlignment="1">
      <alignment horizontal="center" vertical="center"/>
    </xf>
    <xf numFmtId="198" fontId="3" fillId="0" borderId="16" xfId="0" applyNumberFormat="1" applyFont="1" applyFill="1" applyBorder="1" applyAlignment="1">
      <alignment horizontal="right" vertical="center"/>
    </xf>
    <xf numFmtId="199" fontId="3" fillId="0" borderId="15" xfId="21" applyNumberFormat="1" applyFont="1" applyFill="1" applyBorder="1" applyAlignment="1">
      <alignment vertical="center"/>
    </xf>
    <xf numFmtId="199" fontId="3" fillId="0" borderId="1" xfId="21" applyNumberFormat="1" applyFont="1" applyFill="1" applyBorder="1" applyAlignment="1">
      <alignment vertical="center"/>
    </xf>
    <xf numFmtId="208" fontId="2" fillId="0" borderId="2" xfId="0" applyNumberFormat="1" applyFont="1" applyFill="1" applyBorder="1" applyAlignment="1">
      <alignment horizontal="right" vertical="center"/>
    </xf>
    <xf numFmtId="199" fontId="2" fillId="0" borderId="2" xfId="21" applyNumberFormat="1" applyFont="1" applyFill="1" applyBorder="1" applyAlignment="1">
      <alignment vertical="center"/>
    </xf>
    <xf numFmtId="199" fontId="2" fillId="0" borderId="3" xfId="21" applyNumberFormat="1" applyFont="1" applyFill="1" applyBorder="1" applyAlignment="1">
      <alignment vertical="center"/>
    </xf>
    <xf numFmtId="198" fontId="2" fillId="0" borderId="24" xfId="0" applyNumberFormat="1" applyFont="1" applyFill="1" applyBorder="1" applyAlignment="1">
      <alignment horizontal="right" vertical="center"/>
    </xf>
    <xf numFmtId="209" fontId="2" fillId="0" borderId="4" xfId="0" applyNumberFormat="1" applyFont="1" applyFill="1" applyBorder="1" applyAlignment="1">
      <alignment horizontal="right" vertical="center"/>
    </xf>
    <xf numFmtId="198" fontId="2" fillId="0" borderId="24" xfId="0" applyNumberFormat="1" applyFont="1" applyFill="1" applyBorder="1" applyAlignment="1">
      <alignment horizontal="center" vertical="center"/>
    </xf>
    <xf numFmtId="198" fontId="2" fillId="0" borderId="25" xfId="0" applyNumberFormat="1" applyFont="1" applyFill="1" applyBorder="1" applyAlignment="1">
      <alignment horizontal="right" vertical="center"/>
    </xf>
    <xf numFmtId="198" fontId="2" fillId="0" borderId="25" xfId="0" applyNumberFormat="1" applyFont="1" applyFill="1" applyBorder="1" applyAlignment="1">
      <alignment horizontal="center" vertical="center"/>
    </xf>
    <xf numFmtId="198" fontId="3" fillId="0" borderId="24" xfId="0" applyNumberFormat="1" applyFont="1" applyFill="1" applyBorder="1" applyAlignment="1">
      <alignment horizontal="right" vertical="center"/>
    </xf>
    <xf numFmtId="199" fontId="3" fillId="0" borderId="2" xfId="21" applyNumberFormat="1" applyFont="1" applyFill="1" applyBorder="1" applyAlignment="1">
      <alignment vertical="center"/>
    </xf>
    <xf numFmtId="199" fontId="3" fillId="0" borderId="3" xfId="21" applyNumberFormat="1" applyFont="1" applyFill="1" applyBorder="1" applyAlignment="1">
      <alignment vertical="center"/>
    </xf>
    <xf numFmtId="198" fontId="3" fillId="0" borderId="24" xfId="0" applyNumberFormat="1" applyFont="1" applyFill="1" applyBorder="1" applyAlignment="1" quotePrefix="1">
      <alignment horizontal="center" vertical="center"/>
    </xf>
    <xf numFmtId="49" fontId="2" fillId="0" borderId="24" xfId="17" applyNumberFormat="1" applyFont="1" applyFill="1" applyBorder="1" applyAlignment="1">
      <alignment horizontal="center" vertical="center"/>
    </xf>
    <xf numFmtId="49" fontId="2" fillId="0" borderId="24" xfId="17" applyNumberFormat="1" applyFont="1" applyFill="1" applyBorder="1" applyAlignment="1" quotePrefix="1">
      <alignment horizontal="center" vertical="center"/>
    </xf>
    <xf numFmtId="199" fontId="2" fillId="0" borderId="2" xfId="21" applyNumberFormat="1" applyFont="1" applyFill="1" applyBorder="1" applyAlignment="1" quotePrefix="1">
      <alignment horizontal="right" vertical="center"/>
    </xf>
    <xf numFmtId="199" fontId="2" fillId="0" borderId="24" xfId="21" applyNumberFormat="1" applyFont="1" applyFill="1" applyBorder="1" applyAlignment="1" quotePrefix="1">
      <alignment horizontal="right" vertical="center"/>
    </xf>
    <xf numFmtId="199" fontId="2" fillId="0" borderId="17" xfId="21" applyNumberFormat="1" applyFont="1" applyFill="1" applyBorder="1" applyAlignment="1">
      <alignment vertical="center"/>
    </xf>
    <xf numFmtId="199" fontId="2" fillId="0" borderId="6" xfId="21" applyNumberFormat="1" applyFont="1" applyFill="1" applyBorder="1" applyAlignment="1">
      <alignment vertical="center"/>
    </xf>
    <xf numFmtId="191" fontId="2" fillId="0" borderId="5" xfId="0" applyNumberFormat="1" applyFont="1" applyBorder="1" applyAlignment="1">
      <alignment horizontal="center" vertical="center"/>
    </xf>
    <xf numFmtId="191" fontId="2" fillId="0" borderId="3" xfId="0" applyNumberFormat="1" applyFont="1" applyBorder="1" applyAlignment="1">
      <alignment horizontal="center" vertical="center"/>
    </xf>
    <xf numFmtId="191" fontId="2" fillId="0" borderId="6" xfId="0" applyNumberFormat="1" applyFont="1" applyBorder="1" applyAlignment="1">
      <alignment horizontal="center" vertical="center"/>
    </xf>
    <xf numFmtId="164" fontId="2" fillId="0" borderId="13" xfId="17" applyNumberFormat="1" applyFont="1" applyFill="1" applyBorder="1" applyAlignment="1">
      <alignment horizontal="center" vertical="center"/>
    </xf>
    <xf numFmtId="164" fontId="2" fillId="0" borderId="14" xfId="17" applyNumberFormat="1" applyFont="1" applyFill="1" applyBorder="1" applyAlignment="1">
      <alignment horizontal="center" vertical="center"/>
    </xf>
    <xf numFmtId="9" fontId="2"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3" fontId="3" fillId="0" borderId="1" xfId="0" applyNumberFormat="1" applyFont="1" applyBorder="1" applyAlignment="1">
      <alignment horizontal="right" vertical="center" indent="1"/>
    </xf>
    <xf numFmtId="3" fontId="3" fillId="0" borderId="3" xfId="0" applyNumberFormat="1" applyFont="1" applyBorder="1" applyAlignment="1">
      <alignment horizontal="right" indent="1"/>
    </xf>
    <xf numFmtId="3" fontId="2" fillId="0" borderId="3" xfId="0" applyNumberFormat="1" applyFont="1" applyBorder="1" applyAlignment="1">
      <alignment horizontal="right" vertical="center" indent="1"/>
    </xf>
    <xf numFmtId="49" fontId="2" fillId="0" borderId="3" xfId="17" applyNumberFormat="1" applyFont="1" applyFill="1" applyBorder="1" applyAlignment="1">
      <alignment horizontal="center" vertical="center"/>
    </xf>
    <xf numFmtId="198" fontId="2" fillId="0" borderId="5" xfId="0" applyNumberFormat="1" applyFont="1" applyFill="1" applyBorder="1" applyAlignment="1">
      <alignment horizontal="right" vertical="center"/>
    </xf>
    <xf numFmtId="3" fontId="2" fillId="0" borderId="24" xfId="0" applyNumberFormat="1" applyFont="1" applyBorder="1" applyAlignment="1">
      <alignment horizontal="right" vertical="center" indent="1"/>
    </xf>
    <xf numFmtId="3" fontId="3" fillId="0" borderId="16" xfId="0" applyNumberFormat="1" applyFont="1" applyBorder="1" applyAlignment="1">
      <alignment horizontal="right" vertical="center" indent="1"/>
    </xf>
    <xf numFmtId="3" fontId="3" fillId="0" borderId="24" xfId="0" applyNumberFormat="1" applyFont="1" applyBorder="1" applyAlignment="1">
      <alignment horizontal="right" indent="1"/>
    </xf>
    <xf numFmtId="3" fontId="3" fillId="0" borderId="24" xfId="0" applyNumberFormat="1" applyFont="1" applyBorder="1" applyAlignment="1" quotePrefix="1">
      <alignment horizontal="right" indent="1"/>
    </xf>
    <xf numFmtId="3" fontId="2" fillId="0" borderId="24" xfId="0" applyNumberFormat="1" applyFont="1" applyBorder="1" applyAlignment="1" quotePrefix="1">
      <alignment horizontal="right" vertical="center" indent="1"/>
    </xf>
    <xf numFmtId="166" fontId="3" fillId="0" borderId="0" xfId="21" applyNumberFormat="1" applyFont="1" applyFill="1" applyBorder="1" applyAlignment="1" quotePrefix="1">
      <alignment horizontal="right" indent="1"/>
    </xf>
    <xf numFmtId="166" fontId="2" fillId="0" borderId="0" xfId="0" applyNumberFormat="1" applyFont="1" applyBorder="1" applyAlignment="1">
      <alignment horizontal="right" vertical="center" indent="1"/>
    </xf>
    <xf numFmtId="166" fontId="3" fillId="0" borderId="26" xfId="21" applyNumberFormat="1" applyFont="1" applyFill="1" applyBorder="1" applyAlignment="1" quotePrefix="1">
      <alignment horizontal="right" vertical="center" indent="1"/>
    </xf>
    <xf numFmtId="166" fontId="2" fillId="0" borderId="11" xfId="0" applyNumberFormat="1" applyFont="1" applyBorder="1" applyAlignment="1">
      <alignment horizontal="right" vertical="center" indent="1"/>
    </xf>
    <xf numFmtId="166" fontId="2" fillId="0" borderId="27" xfId="0" applyNumberFormat="1" applyFont="1" applyBorder="1" applyAlignment="1">
      <alignment horizontal="right" vertical="center" indent="1"/>
    </xf>
    <xf numFmtId="166" fontId="3" fillId="0" borderId="28" xfId="21" applyNumberFormat="1" applyFont="1" applyFill="1" applyBorder="1" applyAlignment="1" quotePrefix="1">
      <alignment horizontal="right" vertical="center" indent="1"/>
    </xf>
    <xf numFmtId="166" fontId="3" fillId="0" borderId="27" xfId="21" applyNumberFormat="1" applyFont="1" applyFill="1" applyBorder="1" applyAlignment="1" quotePrefix="1">
      <alignment horizontal="right" indent="1"/>
    </xf>
    <xf numFmtId="166" fontId="2" fillId="0" borderId="29" xfId="0" applyNumberFormat="1" applyFont="1" applyBorder="1" applyAlignment="1">
      <alignment horizontal="right" vertical="center" indent="1"/>
    </xf>
    <xf numFmtId="164" fontId="2" fillId="0" borderId="30" xfId="17" applyNumberFormat="1" applyFont="1" applyFill="1" applyBorder="1" applyAlignment="1">
      <alignment horizontal="right" vertical="center"/>
    </xf>
    <xf numFmtId="0" fontId="3" fillId="0" borderId="17" xfId="0" applyFont="1" applyFill="1" applyBorder="1" applyAlignment="1">
      <alignment horizontal="center" vertical="center" wrapText="1"/>
    </xf>
    <xf numFmtId="164" fontId="3" fillId="0" borderId="16" xfId="17" applyNumberFormat="1" applyFont="1" applyFill="1" applyBorder="1" applyAlignment="1">
      <alignment/>
    </xf>
    <xf numFmtId="166" fontId="3" fillId="0" borderId="26" xfId="21" applyNumberFormat="1" applyFont="1" applyFill="1" applyBorder="1" applyAlignment="1" quotePrefix="1">
      <alignment horizontal="right" indent="1"/>
    </xf>
    <xf numFmtId="166" fontId="3" fillId="0" borderId="28" xfId="21" applyNumberFormat="1" applyFont="1" applyFill="1" applyBorder="1" applyAlignment="1" quotePrefix="1">
      <alignment horizontal="right" indent="1"/>
    </xf>
    <xf numFmtId="0" fontId="21" fillId="0" borderId="31" xfId="0" applyFont="1" applyFill="1" applyBorder="1" applyAlignment="1">
      <alignment horizontal="center" vertical="center"/>
    </xf>
    <xf numFmtId="164" fontId="22" fillId="0" borderId="32" xfId="17" applyNumberFormat="1" applyFont="1" applyFill="1" applyBorder="1" applyAlignment="1">
      <alignment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3" xfId="0" applyFont="1" applyBorder="1" applyAlignment="1">
      <alignment horizontal="left" vertical="center" wrapText="1"/>
    </xf>
    <xf numFmtId="0" fontId="2" fillId="0" borderId="0" xfId="0" applyFont="1" applyFill="1" applyAlignment="1">
      <alignment vertical="center" wrapText="1"/>
    </xf>
    <xf numFmtId="0" fontId="2" fillId="0" borderId="1" xfId="0" applyFont="1" applyBorder="1" applyAlignment="1">
      <alignment horizontal="center" vertical="center" textRotation="90"/>
    </xf>
    <xf numFmtId="0" fontId="0" fillId="0" borderId="1" xfId="0" applyBorder="1" applyAlignment="1">
      <alignment vertical="center"/>
    </xf>
    <xf numFmtId="0" fontId="3" fillId="0" borderId="0" xfId="0" applyFont="1" applyAlignment="1">
      <alignment vertical="center" wrapText="1"/>
    </xf>
    <xf numFmtId="0" fontId="2" fillId="0" borderId="0" xfId="0" applyFont="1" applyAlignment="1">
      <alignment vertical="center"/>
    </xf>
    <xf numFmtId="0" fontId="2" fillId="0" borderId="5"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0" xfId="0" applyFont="1" applyBorder="1" applyAlignment="1">
      <alignment horizontal="left" vertical="center"/>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2" fillId="0" borderId="4" xfId="0" applyFont="1" applyBorder="1" applyAlignment="1">
      <alignment horizontal="left" vertical="center"/>
    </xf>
    <xf numFmtId="2" fontId="3" fillId="0" borderId="18" xfId="0" applyNumberFormat="1" applyFont="1" applyBorder="1" applyAlignment="1">
      <alignment horizontal="center" vertical="center" wrapText="1"/>
    </xf>
    <xf numFmtId="2" fontId="3" fillId="0" borderId="26" xfId="0" applyNumberFormat="1" applyFont="1" applyBorder="1" applyAlignment="1">
      <alignment horizontal="center" vertical="center" wrapText="1"/>
    </xf>
    <xf numFmtId="2" fontId="3" fillId="0" borderId="15" xfId="0" applyNumberFormat="1" applyFont="1" applyBorder="1" applyAlignment="1">
      <alignment horizontal="center" vertical="center" wrapText="1"/>
    </xf>
    <xf numFmtId="0" fontId="2" fillId="0" borderId="0" xfId="0" applyFont="1" applyAlignment="1">
      <alignment vertical="center" wrapText="1"/>
    </xf>
    <xf numFmtId="0" fontId="2" fillId="0" borderId="1" xfId="0" applyFont="1" applyFill="1" applyBorder="1" applyAlignment="1">
      <alignment horizontal="center" vertical="center"/>
    </xf>
    <xf numFmtId="0" fontId="2" fillId="0" borderId="0" xfId="0" applyFont="1" applyFill="1" applyAlignment="1">
      <alignment horizontal="justify" vertical="center" wrapText="1"/>
    </xf>
    <xf numFmtId="0" fontId="2" fillId="0" borderId="0" xfId="0" applyFont="1" applyFill="1" applyAlignment="1">
      <alignment vertical="center" wrapText="1"/>
    </xf>
    <xf numFmtId="0" fontId="2" fillId="0" borderId="0" xfId="0" applyFont="1" applyFill="1" applyAlignment="1">
      <alignment horizontal="justify" vertical="center"/>
    </xf>
    <xf numFmtId="0" fontId="2" fillId="0" borderId="0" xfId="0" applyFont="1" applyFill="1" applyAlignment="1">
      <alignment vertical="center"/>
    </xf>
    <xf numFmtId="2" fontId="3" fillId="0" borderId="18" xfId="0" applyNumberFormat="1" applyFont="1" applyFill="1" applyBorder="1" applyAlignment="1">
      <alignment horizontal="center" vertical="center" wrapText="1"/>
    </xf>
    <xf numFmtId="0" fontId="2" fillId="0" borderId="26" xfId="0" applyFont="1" applyFill="1" applyBorder="1" applyAlignment="1">
      <alignment vertical="center" wrapText="1"/>
    </xf>
    <xf numFmtId="0" fontId="2" fillId="0" borderId="15" xfId="0" applyFont="1" applyFill="1" applyBorder="1" applyAlignment="1">
      <alignment vertical="center" wrapText="1"/>
    </xf>
    <xf numFmtId="0" fontId="3"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left" vertical="center"/>
    </xf>
    <xf numFmtId="0" fontId="3" fillId="0" borderId="1" xfId="0" applyFont="1" applyFill="1" applyBorder="1" applyAlignment="1">
      <alignment horizontal="left" vertical="center" wrapText="1"/>
    </xf>
    <xf numFmtId="0" fontId="2" fillId="0" borderId="5"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vertical="center" wrapText="1"/>
    </xf>
    <xf numFmtId="0" fontId="2" fillId="0" borderId="15" xfId="0" applyFont="1" applyFill="1" applyBorder="1" applyAlignment="1">
      <alignmen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2" fontId="3" fillId="0" borderId="26" xfId="0" applyNumberFormat="1" applyFont="1" applyFill="1" applyBorder="1" applyAlignment="1">
      <alignment horizontal="center" vertical="center" wrapText="1"/>
    </xf>
    <xf numFmtId="2" fontId="3" fillId="0" borderId="15"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vertical="center"/>
    </xf>
    <xf numFmtId="0" fontId="3" fillId="0" borderId="33"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0" fillId="0" borderId="26" xfId="0" applyBorder="1" applyAlignment="1">
      <alignment horizontal="center" vertical="center"/>
    </xf>
    <xf numFmtId="0" fontId="0" fillId="0" borderId="15" xfId="0" applyBorder="1" applyAlignment="1">
      <alignment horizontal="center" vertical="center"/>
    </xf>
    <xf numFmtId="0" fontId="3" fillId="0" borderId="36" xfId="0" applyFont="1" applyFill="1" applyBorder="1" applyAlignment="1">
      <alignment horizontal="center" vertical="center" wrapText="1"/>
    </xf>
    <xf numFmtId="0" fontId="3" fillId="0" borderId="15"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3" fillId="0" borderId="16" xfId="0" applyFont="1" applyFill="1" applyBorder="1" applyAlignment="1">
      <alignment horizontal="center" vertical="center" textRotation="90" wrapText="1"/>
    </xf>
    <xf numFmtId="0" fontId="3" fillId="0" borderId="23" xfId="0" applyFont="1" applyFill="1" applyBorder="1" applyAlignment="1">
      <alignment horizontal="center" vertical="center" textRotation="90" wrapText="1"/>
    </xf>
    <xf numFmtId="0" fontId="3" fillId="0" borderId="1"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Alignment="1">
      <alignment horizontal="left" vertical="center" wrapText="1"/>
    </xf>
    <xf numFmtId="0" fontId="21" fillId="0" borderId="1" xfId="0" applyFont="1" applyFill="1" applyBorder="1" applyAlignment="1">
      <alignment horizontal="center" vertical="center" wrapText="1"/>
    </xf>
    <xf numFmtId="0" fontId="21" fillId="0" borderId="0" xfId="0" applyFont="1" applyFill="1" applyAlignment="1">
      <alignment horizontal="left" vertical="center" wrapText="1"/>
    </xf>
    <xf numFmtId="0" fontId="2" fillId="0" borderId="0" xfId="0" applyFont="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164" fontId="3" fillId="0" borderId="1" xfId="17" applyNumberFormat="1" applyFont="1" applyFill="1" applyBorder="1" applyAlignment="1">
      <alignment horizontal="center" vertical="center" wrapText="1"/>
    </xf>
    <xf numFmtId="0" fontId="3" fillId="0" borderId="1" xfId="0" applyFont="1" applyFill="1" applyBorder="1" applyAlignment="1">
      <alignmen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Nouveaux adhérents de moins de 30 ans</a:t>
            </a:r>
          </a:p>
        </c:rich>
      </c:tx>
      <c:layout/>
      <c:spPr>
        <a:noFill/>
        <a:ln>
          <a:noFill/>
        </a:ln>
      </c:spPr>
    </c:title>
    <c:plotArea>
      <c:layout/>
      <c:lineChart>
        <c:grouping val="standard"/>
        <c:varyColors val="0"/>
        <c:ser>
          <c:idx val="0"/>
          <c:order val="0"/>
          <c:tx>
            <c:strRef>
              <c:f>'19-G3'!#REF!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1"/>
          <c:order val="1"/>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2"/>
          <c:order val="2"/>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3"/>
          <c:order val="3"/>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4"/>
          <c:order val="4"/>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5"/>
          <c:order val="5"/>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marker val="1"/>
        <c:axId val="3941115"/>
        <c:axId val="35470036"/>
      </c:lineChart>
      <c:catAx>
        <c:axId val="3941115"/>
        <c:scaling>
          <c:orientation val="minMax"/>
        </c:scaling>
        <c:axPos val="b"/>
        <c:delete val="0"/>
        <c:numFmt formatCode="General" sourceLinked="1"/>
        <c:majorTickMark val="out"/>
        <c:minorTickMark val="none"/>
        <c:tickLblPos val="nextTo"/>
        <c:crossAx val="35470036"/>
        <c:crossesAt val="0"/>
        <c:auto val="1"/>
        <c:lblOffset val="100"/>
        <c:noMultiLvlLbl val="0"/>
      </c:catAx>
      <c:valAx>
        <c:axId val="35470036"/>
        <c:scaling>
          <c:orientation val="minMax"/>
          <c:max val="0.45"/>
          <c:min val="0"/>
        </c:scaling>
        <c:axPos val="l"/>
        <c:majorGridlines/>
        <c:delete val="0"/>
        <c:numFmt formatCode="General" sourceLinked="1"/>
        <c:majorTickMark val="out"/>
        <c:minorTickMark val="none"/>
        <c:tickLblPos val="nextTo"/>
        <c:crossAx val="3941115"/>
        <c:crossesAt val="1"/>
        <c:crossBetween val="between"/>
        <c:dispUnits/>
        <c:majorUnit val="0.1"/>
        <c:minorUnit val="0.02"/>
      </c:valAx>
      <c:spPr>
        <a:solidFill>
          <a:srgbClr val="C0C0C0"/>
        </a:solidFill>
        <a:ln w="12700">
          <a:solidFill>
            <a:srgbClr val="808080"/>
          </a:solidFill>
        </a:ln>
      </c:spPr>
    </c:plotArea>
    <c:legend>
      <c:legendPos val="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Nvx adhérents de 30 à 39 ans</a:t>
            </a:r>
          </a:p>
        </c:rich>
      </c:tx>
      <c:layout/>
      <c:spPr>
        <a:noFill/>
        <a:ln>
          <a:noFill/>
        </a:ln>
      </c:spPr>
    </c:title>
    <c:plotArea>
      <c:layout/>
      <c:lineChart>
        <c:grouping val="standard"/>
        <c:varyColors val="0"/>
        <c:ser>
          <c:idx val="0"/>
          <c:order val="0"/>
          <c:tx>
            <c:strRef>
              <c:f>'19-G3'!#REF!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1"/>
          <c:order val="1"/>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2"/>
          <c:order val="2"/>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3"/>
          <c:order val="3"/>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4"/>
          <c:order val="4"/>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5"/>
          <c:order val="5"/>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marker val="1"/>
        <c:axId val="50794869"/>
        <c:axId val="54500638"/>
      </c:lineChart>
      <c:catAx>
        <c:axId val="50794869"/>
        <c:scaling>
          <c:orientation val="minMax"/>
        </c:scaling>
        <c:axPos val="b"/>
        <c:delete val="0"/>
        <c:numFmt formatCode="General" sourceLinked="1"/>
        <c:majorTickMark val="out"/>
        <c:minorTickMark val="none"/>
        <c:tickLblPos val="nextTo"/>
        <c:crossAx val="54500638"/>
        <c:crossesAt val="0"/>
        <c:auto val="1"/>
        <c:lblOffset val="100"/>
        <c:noMultiLvlLbl val="0"/>
      </c:catAx>
      <c:valAx>
        <c:axId val="54500638"/>
        <c:scaling>
          <c:orientation val="minMax"/>
          <c:max val="0.45"/>
          <c:min val="0"/>
        </c:scaling>
        <c:axPos val="l"/>
        <c:majorGridlines/>
        <c:delete val="0"/>
        <c:numFmt formatCode="General" sourceLinked="1"/>
        <c:majorTickMark val="out"/>
        <c:minorTickMark val="none"/>
        <c:tickLblPos val="nextTo"/>
        <c:crossAx val="50794869"/>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Nvx adhérents de 40 à 49 ans</a:t>
            </a:r>
          </a:p>
        </c:rich>
      </c:tx>
      <c:layout/>
      <c:spPr>
        <a:noFill/>
        <a:ln>
          <a:noFill/>
        </a:ln>
      </c:spPr>
    </c:title>
    <c:plotArea>
      <c:layout/>
      <c:lineChart>
        <c:grouping val="standard"/>
        <c:varyColors val="0"/>
        <c:ser>
          <c:idx val="0"/>
          <c:order val="0"/>
          <c:tx>
            <c:strRef>
              <c:f>'19-G3'!#REF!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1"/>
          <c:order val="1"/>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2"/>
          <c:order val="2"/>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3"/>
          <c:order val="3"/>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4"/>
          <c:order val="4"/>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5"/>
          <c:order val="5"/>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marker val="1"/>
        <c:axId val="20743695"/>
        <c:axId val="52475528"/>
      </c:lineChart>
      <c:catAx>
        <c:axId val="20743695"/>
        <c:scaling>
          <c:orientation val="minMax"/>
        </c:scaling>
        <c:axPos val="b"/>
        <c:delete val="0"/>
        <c:numFmt formatCode="General" sourceLinked="1"/>
        <c:majorTickMark val="out"/>
        <c:minorTickMark val="none"/>
        <c:tickLblPos val="nextTo"/>
        <c:crossAx val="52475528"/>
        <c:crossesAt val="0"/>
        <c:auto val="1"/>
        <c:lblOffset val="100"/>
        <c:noMultiLvlLbl val="0"/>
      </c:catAx>
      <c:valAx>
        <c:axId val="52475528"/>
        <c:scaling>
          <c:orientation val="minMax"/>
          <c:max val="0.45"/>
          <c:min val="0"/>
        </c:scaling>
        <c:axPos val="l"/>
        <c:majorGridlines/>
        <c:delete val="0"/>
        <c:numFmt formatCode="General" sourceLinked="1"/>
        <c:majorTickMark val="out"/>
        <c:minorTickMark val="none"/>
        <c:tickLblPos val="nextTo"/>
        <c:crossAx val="20743695"/>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Nvx adhérents de 50 à 59 ans</a:t>
            </a:r>
          </a:p>
        </c:rich>
      </c:tx>
      <c:layout/>
      <c:spPr>
        <a:noFill/>
        <a:ln>
          <a:noFill/>
        </a:ln>
      </c:spPr>
    </c:title>
    <c:plotArea>
      <c:layout/>
      <c:lineChart>
        <c:grouping val="standard"/>
        <c:varyColors val="0"/>
        <c:ser>
          <c:idx val="0"/>
          <c:order val="0"/>
          <c:tx>
            <c:strRef>
              <c:f>'19-G3'!#REF!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1"/>
          <c:order val="1"/>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2"/>
          <c:order val="2"/>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3"/>
          <c:order val="3"/>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4"/>
          <c:order val="4"/>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5"/>
          <c:order val="5"/>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marker val="1"/>
        <c:axId val="2517705"/>
        <c:axId val="22659346"/>
      </c:lineChart>
      <c:catAx>
        <c:axId val="2517705"/>
        <c:scaling>
          <c:orientation val="minMax"/>
        </c:scaling>
        <c:axPos val="b"/>
        <c:delete val="0"/>
        <c:numFmt formatCode="General" sourceLinked="1"/>
        <c:majorTickMark val="out"/>
        <c:minorTickMark val="none"/>
        <c:tickLblPos val="nextTo"/>
        <c:crossAx val="22659346"/>
        <c:crossesAt val="0"/>
        <c:auto val="1"/>
        <c:lblOffset val="100"/>
        <c:noMultiLvlLbl val="0"/>
      </c:catAx>
      <c:valAx>
        <c:axId val="22659346"/>
        <c:scaling>
          <c:orientation val="minMax"/>
          <c:max val="0.45"/>
          <c:min val="0"/>
        </c:scaling>
        <c:axPos val="l"/>
        <c:majorGridlines/>
        <c:delete val="0"/>
        <c:numFmt formatCode="General" sourceLinked="1"/>
        <c:majorTickMark val="out"/>
        <c:minorTickMark val="none"/>
        <c:tickLblPos val="nextTo"/>
        <c:crossAx val="2517705"/>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23</xdr:row>
      <xdr:rowOff>0</xdr:rowOff>
    </xdr:from>
    <xdr:to>
      <xdr:col>12</xdr:col>
      <xdr:colOff>438150</xdr:colOff>
      <xdr:row>31</xdr:row>
      <xdr:rowOff>66675</xdr:rowOff>
    </xdr:to>
    <xdr:sp>
      <xdr:nvSpPr>
        <xdr:cNvPr id="1" name="TextBox 1"/>
        <xdr:cNvSpPr txBox="1">
          <a:spLocks noChangeArrowheads="1"/>
        </xdr:cNvSpPr>
      </xdr:nvSpPr>
      <xdr:spPr>
        <a:xfrm>
          <a:off x="247650" y="4143375"/>
          <a:ext cx="8791575" cy="12668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Estimations obtenues après recalage des données collectées des assurances sur les données de cadrage de la FFSA (Fédération française des sociétés d’assurance). Les montants totaux pour l’article 39 peuvent être surestimés du fait de l’inclusion dans le champ des contrats de préretraite. Les données du CTIP ont aussi été utilisées pour recaler les données relatives aux contrats collectifs d’entreprise.
** Le PERCO n’est pas un contrat d’assurance retraite, mais un dispositif d’épargne salariale. 
*** Champ non constant au sein de la catégorie « autres ».
**** Les données ont été révisées en 2010.
nr : non renseigné ; nd : non déterminé.
</a:t>
          </a:r>
          <a:r>
            <a:rPr lang="en-US" cap="none" sz="800" b="1" i="0" u="none" baseline="0">
              <a:latin typeface="Arial"/>
              <a:ea typeface="Arial"/>
              <a:cs typeface="Arial"/>
            </a:rPr>
            <a:t>Sources</a:t>
          </a:r>
          <a:r>
            <a:rPr lang="en-US" cap="none" sz="800" b="0" i="0" u="none" baseline="0">
              <a:latin typeface="Arial"/>
              <a:ea typeface="Arial"/>
              <a:cs typeface="Arial"/>
            </a:rPr>
            <a:t> • Enquêtes retraite supplémentaire facultative 2005-2010, DREES ; données AFG, FFSA et CTIP.</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22</xdr:row>
      <xdr:rowOff>66675</xdr:rowOff>
    </xdr:from>
    <xdr:to>
      <xdr:col>10</xdr:col>
      <xdr:colOff>533400</xdr:colOff>
      <xdr:row>33</xdr:row>
      <xdr:rowOff>85725</xdr:rowOff>
    </xdr:to>
    <xdr:sp>
      <xdr:nvSpPr>
        <xdr:cNvPr id="1" name="TextBox 1"/>
        <xdr:cNvSpPr txBox="1">
          <a:spLocks noChangeArrowheads="1"/>
        </xdr:cNvSpPr>
      </xdr:nvSpPr>
      <xdr:spPr>
        <a:xfrm>
          <a:off x="485775" y="5943600"/>
          <a:ext cx="6562725" cy="15906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non constant.
nd : non déterminé ; ns : non significatif.
</a:t>
          </a:r>
          <a:r>
            <a:rPr lang="en-US" cap="none" sz="800" b="1" i="0" u="none" baseline="0">
              <a:latin typeface="Arial"/>
              <a:ea typeface="Arial"/>
              <a:cs typeface="Arial"/>
            </a:rPr>
            <a:t>Note</a:t>
          </a:r>
          <a:r>
            <a:rPr lang="en-US" cap="none" sz="800" b="0" i="0" u="none" baseline="0">
              <a:latin typeface="Arial"/>
              <a:ea typeface="Arial"/>
              <a:cs typeface="Arial"/>
            </a:rPr>
            <a:t> • Les effectifs de bénéficiaires, ainsi que les montants moyens des rentes viagères et des VFU, sont calculés sur le champ des répondants à l’enquête, qui ne couvre pas exhaustivement le champ de la retraite supplémentaire. Au sein des sociétés d’assurance, le taux de couverture du montant des prestations (quelle que soit la forme sous laquelle elles sont versées) est de 72 % pour les PERP, 86 % pour les contrats Madelin, 95 % pour les contrats exploitants agricoles. 
</a:t>
          </a:r>
          <a:r>
            <a:rPr lang="en-US" cap="none" sz="800" b="1" i="0" u="none" baseline="0">
              <a:latin typeface="Arial"/>
              <a:ea typeface="Arial"/>
              <a:cs typeface="Arial"/>
            </a:rPr>
            <a:t>Champ</a:t>
          </a:r>
          <a:r>
            <a:rPr lang="en-US" cap="none" sz="800" b="0" i="0" u="none" baseline="0">
              <a:latin typeface="Arial"/>
              <a:ea typeface="Arial"/>
              <a:cs typeface="Arial"/>
            </a:rPr>
            <a:t> • Contrats en cours de liquidation uniquement.
</a:t>
          </a:r>
          <a:r>
            <a:rPr lang="en-US" cap="none" sz="800" b="1" i="0" u="none" baseline="0">
              <a:latin typeface="Arial"/>
              <a:ea typeface="Arial"/>
              <a:cs typeface="Arial"/>
            </a:rPr>
            <a:t>Sources</a:t>
          </a:r>
          <a:r>
            <a:rPr lang="en-US" cap="none" sz="800" b="0" i="0" u="none" baseline="0">
              <a:latin typeface="Arial"/>
              <a:ea typeface="Arial"/>
              <a:cs typeface="Arial"/>
            </a:rPr>
            <a:t> • Enquête retraite supplémentaire facultative 2009-2010, DREES.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15</xdr:row>
      <xdr:rowOff>95250</xdr:rowOff>
    </xdr:from>
    <xdr:to>
      <xdr:col>5</xdr:col>
      <xdr:colOff>142875</xdr:colOff>
      <xdr:row>23</xdr:row>
      <xdr:rowOff>142875</xdr:rowOff>
    </xdr:to>
    <xdr:sp>
      <xdr:nvSpPr>
        <xdr:cNvPr id="1" name="TextBox 2"/>
        <xdr:cNvSpPr txBox="1">
          <a:spLocks noChangeArrowheads="1"/>
        </xdr:cNvSpPr>
      </xdr:nvSpPr>
      <xdr:spPr>
        <a:xfrm>
          <a:off x="342900" y="2514600"/>
          <a:ext cx="6562725" cy="1314450"/>
        </a:xfrm>
        <a:prstGeom prst="rect">
          <a:avLst/>
        </a:prstGeom>
        <a:solidFill>
          <a:srgbClr val="FFFFFF"/>
        </a:solidFill>
        <a:ln w="9525" cmpd="sng">
          <a:noFill/>
        </a:ln>
      </xdr:spPr>
      <xdr:txBody>
        <a:bodyPr vertOverflow="clip" wrap="square"/>
        <a:p>
          <a:pPr algn="just">
            <a:defRPr/>
          </a:pPr>
          <a:r>
            <a:rPr lang="en-US" cap="none" sz="800" b="1" i="0" u="none" baseline="0">
              <a:latin typeface="Arial"/>
              <a:ea typeface="Arial"/>
              <a:cs typeface="Arial"/>
            </a:rPr>
            <a:t>Note </a:t>
          </a:r>
          <a:r>
            <a:rPr lang="en-US" cap="none" sz="800" b="0" i="0" u="none" baseline="0">
              <a:latin typeface="Arial"/>
              <a:ea typeface="Arial"/>
              <a:cs typeface="Arial"/>
            </a:rPr>
            <a:t>• Données estimées sur le champ des répondants à l’enquête. Au sein des sociétés d’assurance, le taux de couverture du nombre de rentiers (quelle que soit la forme sous laquelle la rente est versée) est de 97 % pour les contrats à prestations définies, proche de 100 % pour les articles 83. Ce taux de couverture n’est pas disponible pour les contrats individuels, mais le taux de couverture est élevé pour le montant des prestations versées au titre de ces contrats (</a:t>
          </a:r>
          <a:r>
            <a:rPr lang="en-US" cap="none" sz="800" b="0" i="1" u="none" baseline="0">
              <a:latin typeface="Arial"/>
              <a:ea typeface="Arial"/>
              <a:cs typeface="Arial"/>
            </a:rPr>
            <a:t>cf.</a:t>
          </a:r>
          <a:r>
            <a:rPr lang="en-US" cap="none" sz="800" b="0" i="0" u="none" baseline="0">
              <a:latin typeface="Arial"/>
              <a:ea typeface="Arial"/>
              <a:cs typeface="Arial"/>
            </a:rPr>
            <a:t> note tableau 1). En revanche, la tranche de pension n’est pas toujours connue (elle ne l’est que pour 57 % des bénéficiaires de rentes de contrats à prestations définies de l’article 39). La répartition par tranches de pension n’inclut que les rentiers dont on connaît le niveau de la pension reçue.
</a:t>
          </a:r>
          <a:r>
            <a:rPr lang="en-US" cap="none" sz="800" b="1" i="0" u="none" baseline="0">
              <a:latin typeface="Arial"/>
              <a:ea typeface="Arial"/>
              <a:cs typeface="Arial"/>
            </a:rPr>
            <a:t>Sources</a:t>
          </a:r>
          <a:r>
            <a:rPr lang="en-US" cap="none" sz="800" b="0" i="0" u="none" baseline="0">
              <a:latin typeface="Arial"/>
              <a:ea typeface="Arial"/>
              <a:cs typeface="Arial"/>
            </a:rPr>
            <a:t> • Enquête retraite supplémentaire facultative 2010, DREES.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20</xdr:row>
      <xdr:rowOff>95250</xdr:rowOff>
    </xdr:from>
    <xdr:to>
      <xdr:col>4</xdr:col>
      <xdr:colOff>38100</xdr:colOff>
      <xdr:row>26</xdr:row>
      <xdr:rowOff>76200</xdr:rowOff>
    </xdr:to>
    <xdr:sp>
      <xdr:nvSpPr>
        <xdr:cNvPr id="1" name="TextBox 1"/>
        <xdr:cNvSpPr txBox="1">
          <a:spLocks noChangeArrowheads="1"/>
        </xdr:cNvSpPr>
      </xdr:nvSpPr>
      <xdr:spPr>
        <a:xfrm>
          <a:off x="209550" y="3009900"/>
          <a:ext cx="4257675" cy="95250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Note</a:t>
          </a:r>
          <a:r>
            <a:rPr lang="en-US" cap="none" sz="800" b="0" i="0" u="none" baseline="0">
              <a:latin typeface="Arial"/>
              <a:ea typeface="Arial"/>
              <a:cs typeface="Arial"/>
            </a:rPr>
            <a:t> • Données estimées sur le champ des répondants à l’enquête. Les rentes classiques, ou de base, sont les prestations versées à la personne même qui a cotisé au contrat de retraite supplémentaire facultative. Lors de la signature du contrat, la personne qui cotise peut aussi spécifier à qui les rentes seront reversées en cas de décès (conjoint, héritiers…). Dans ce cas, les rentes sont appelées « pensions de réversion ».
</a:t>
          </a:r>
          <a:r>
            <a:rPr lang="en-US" cap="none" sz="800" b="1" i="0" u="none" baseline="0">
              <a:latin typeface="Arial"/>
              <a:ea typeface="Arial"/>
              <a:cs typeface="Arial"/>
            </a:rPr>
            <a:t>Sources</a:t>
          </a:r>
          <a:r>
            <a:rPr lang="en-US" cap="none" sz="800" b="0" i="0" u="none" baseline="0">
              <a:latin typeface="Arial"/>
              <a:ea typeface="Arial"/>
              <a:cs typeface="Arial"/>
            </a:rPr>
            <a:t> • Enquête retraite supplémentaire facultative 2010, DREES.</a:t>
          </a:r>
          <a:r>
            <a:rPr lang="en-US" cap="none" sz="800" b="0" i="0" u="none" baseline="0">
              <a:solidFill>
                <a:srgbClr val="FF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76200</xdr:rowOff>
    </xdr:from>
    <xdr:to>
      <xdr:col>6</xdr:col>
      <xdr:colOff>981075</xdr:colOff>
      <xdr:row>19</xdr:row>
      <xdr:rowOff>152400</xdr:rowOff>
    </xdr:to>
    <xdr:sp>
      <xdr:nvSpPr>
        <xdr:cNvPr id="1" name="TextBox 1"/>
        <xdr:cNvSpPr txBox="1">
          <a:spLocks noChangeArrowheads="1"/>
        </xdr:cNvSpPr>
      </xdr:nvSpPr>
      <xdr:spPr>
        <a:xfrm>
          <a:off x="247650" y="2219325"/>
          <a:ext cx="6924675" cy="77152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Note</a:t>
          </a:r>
          <a:r>
            <a:rPr lang="en-US" cap="none" sz="800" b="0" i="0" u="none" baseline="0">
              <a:latin typeface="Arial"/>
              <a:ea typeface="Arial"/>
              <a:cs typeface="Arial"/>
            </a:rPr>
            <a:t> • Données estimées sur le champ des répondants à l’enquête (les contrats Madelin incluent les contrats antérieurement gérés par « Organic » volontaire, un produit destiné aux commerçants). L’âge est connu pour plus de 95 % des rentiers de chacun des types de produit, excepté pour les contrats à prestations définies de l'article 39 (72 %).
</a:t>
          </a:r>
          <a:r>
            <a:rPr lang="en-US" cap="none" sz="800" b="1" i="0" u="none" baseline="0">
              <a:latin typeface="Arial"/>
              <a:ea typeface="Arial"/>
              <a:cs typeface="Arial"/>
            </a:rPr>
            <a:t>Sources</a:t>
          </a:r>
          <a:r>
            <a:rPr lang="en-US" cap="none" sz="800" b="0" i="0" u="none" baseline="0">
              <a:latin typeface="Arial"/>
              <a:ea typeface="Arial"/>
              <a:cs typeface="Arial"/>
            </a:rPr>
            <a:t> • Enquête retraite supplémentaire facultative 2010, DREES ; modèle ANCETRE (pour les retraites obligatoires de base et complémentaires), DREES.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28575</xdr:rowOff>
    </xdr:from>
    <xdr:to>
      <xdr:col>4</xdr:col>
      <xdr:colOff>19050</xdr:colOff>
      <xdr:row>16</xdr:row>
      <xdr:rowOff>66675</xdr:rowOff>
    </xdr:to>
    <xdr:sp>
      <xdr:nvSpPr>
        <xdr:cNvPr id="1" name="TextBox 1"/>
        <xdr:cNvSpPr txBox="1">
          <a:spLocks noChangeArrowheads="1"/>
        </xdr:cNvSpPr>
      </xdr:nvSpPr>
      <xdr:spPr>
        <a:xfrm>
          <a:off x="247650" y="1905000"/>
          <a:ext cx="3686175" cy="49530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Note</a:t>
          </a:r>
          <a:r>
            <a:rPr lang="en-US" cap="none" sz="800" b="0" i="0" u="none" baseline="0">
              <a:latin typeface="Arial"/>
              <a:ea typeface="Arial"/>
              <a:cs typeface="Arial"/>
            </a:rPr>
            <a:t> • Données estimées sur le champ des répondants à l’enquête.
</a:t>
          </a:r>
          <a:r>
            <a:rPr lang="en-US" cap="none" sz="800" b="1" i="0" u="none" baseline="0">
              <a:latin typeface="Arial"/>
              <a:ea typeface="Arial"/>
              <a:cs typeface="Arial"/>
            </a:rPr>
            <a:t>Sources</a:t>
          </a:r>
          <a:r>
            <a:rPr lang="en-US" cap="none" sz="800" b="0" i="0" u="none" baseline="0">
              <a:latin typeface="Arial"/>
              <a:ea typeface="Arial"/>
              <a:cs typeface="Arial"/>
            </a:rPr>
            <a:t> • Enquête retraite supplémentaire facultative 2010, DREES.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9</xdr:row>
      <xdr:rowOff>104775</xdr:rowOff>
    </xdr:from>
    <xdr:to>
      <xdr:col>6</xdr:col>
      <xdr:colOff>19050</xdr:colOff>
      <xdr:row>17</xdr:row>
      <xdr:rowOff>38100</xdr:rowOff>
    </xdr:to>
    <xdr:sp>
      <xdr:nvSpPr>
        <xdr:cNvPr id="1" name="TextBox 1"/>
        <xdr:cNvSpPr txBox="1">
          <a:spLocks noChangeArrowheads="1"/>
        </xdr:cNvSpPr>
      </xdr:nvSpPr>
      <xdr:spPr>
        <a:xfrm>
          <a:off x="247650" y="1971675"/>
          <a:ext cx="5105400" cy="107632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Note </a:t>
          </a:r>
          <a:r>
            <a:rPr lang="en-US" cap="none" sz="800" b="0" i="0" u="none" baseline="0">
              <a:latin typeface="Arial"/>
              <a:ea typeface="Arial"/>
              <a:cs typeface="Arial"/>
            </a:rPr>
            <a:t>• Les salariés « couverts par un PERCO » désignent ceux dont l’entreprise a ouvert un PERCO auquel ils ont accès, qu’ils y effectuent ou non des versements. Ils sont par construction plus nombreux que les salariés épargnant effectivement sur un PERCO.
</a:t>
          </a:r>
          <a:r>
            <a:rPr lang="en-US" cap="none" sz="800" b="1" i="0" u="none" baseline="0">
              <a:latin typeface="Arial"/>
              <a:ea typeface="Arial"/>
              <a:cs typeface="Arial"/>
            </a:rPr>
            <a:t>Champ</a:t>
          </a:r>
          <a:r>
            <a:rPr lang="en-US" cap="none" sz="800" b="0" i="0" u="none" baseline="0">
              <a:latin typeface="Arial"/>
              <a:ea typeface="Arial"/>
              <a:cs typeface="Arial"/>
            </a:rPr>
            <a:t> • Entreprises du secteur marchand non agricole, hors intérim et secteur domestique.
</a:t>
          </a:r>
          <a:r>
            <a:rPr lang="en-US" cap="none" sz="800" b="1" i="0" u="none" baseline="0">
              <a:latin typeface="Arial"/>
              <a:ea typeface="Arial"/>
              <a:cs typeface="Arial"/>
            </a:rPr>
            <a:t>Sources</a:t>
          </a:r>
          <a:r>
            <a:rPr lang="en-US" cap="none" sz="800" b="0" i="0" u="none" baseline="0">
              <a:latin typeface="Arial"/>
              <a:ea typeface="Arial"/>
              <a:cs typeface="Arial"/>
            </a:rPr>
            <a:t> • Enquêtes ACEMO-PIPA 2006 à 2010 et ACEMO-TPE 2006 à 2010, DARES.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5</xdr:col>
      <xdr:colOff>28575</xdr:colOff>
      <xdr:row>17</xdr:row>
      <xdr:rowOff>66675</xdr:rowOff>
    </xdr:to>
    <xdr:sp>
      <xdr:nvSpPr>
        <xdr:cNvPr id="1" name="TextBox 1"/>
        <xdr:cNvSpPr txBox="1">
          <a:spLocks noChangeArrowheads="1"/>
        </xdr:cNvSpPr>
      </xdr:nvSpPr>
      <xdr:spPr>
        <a:xfrm>
          <a:off x="247650" y="2428875"/>
          <a:ext cx="5819775" cy="38100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Champ</a:t>
          </a:r>
          <a:r>
            <a:rPr lang="en-US" cap="none" sz="800" b="0" i="0" u="none" baseline="0">
              <a:latin typeface="Arial"/>
              <a:ea typeface="Arial"/>
              <a:cs typeface="Arial"/>
            </a:rPr>
            <a:t> • Entreprises du secteur marchand non agricole, hors intérim et secteur domestique.
</a:t>
          </a:r>
          <a:r>
            <a:rPr lang="en-US" cap="none" sz="800" b="1" i="0" u="none" baseline="0">
              <a:latin typeface="Arial"/>
              <a:ea typeface="Arial"/>
              <a:cs typeface="Arial"/>
            </a:rPr>
            <a:t>Sources</a:t>
          </a:r>
          <a:r>
            <a:rPr lang="en-US" cap="none" sz="800" b="0" i="0" u="none" baseline="0">
              <a:latin typeface="Arial"/>
              <a:ea typeface="Arial"/>
              <a:cs typeface="Arial"/>
            </a:rPr>
            <a:t> • Enquête ACEMO-PIPA 2010 et ACEMO-TPE 2010, DARES.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76200</xdr:rowOff>
    </xdr:from>
    <xdr:to>
      <xdr:col>3</xdr:col>
      <xdr:colOff>1600200</xdr:colOff>
      <xdr:row>12</xdr:row>
      <xdr:rowOff>0</xdr:rowOff>
    </xdr:to>
    <xdr:sp>
      <xdr:nvSpPr>
        <xdr:cNvPr id="1" name="TextBox 1"/>
        <xdr:cNvSpPr txBox="1">
          <a:spLocks noChangeArrowheads="1"/>
        </xdr:cNvSpPr>
      </xdr:nvSpPr>
      <xdr:spPr>
        <a:xfrm>
          <a:off x="257175" y="2000250"/>
          <a:ext cx="4029075" cy="49530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Champ</a:t>
          </a:r>
          <a:r>
            <a:rPr lang="en-US" cap="none" sz="800" b="0" i="0" u="none" baseline="0">
              <a:latin typeface="Arial"/>
              <a:ea typeface="Arial"/>
              <a:cs typeface="Arial"/>
            </a:rPr>
            <a:t> • Entreprises de 10 salariés ou plus du secteur marchand non agricole, hors intérim et secteur domestique.
</a:t>
          </a:r>
          <a:r>
            <a:rPr lang="en-US" cap="none" sz="800" b="1" i="0" u="none" baseline="0">
              <a:latin typeface="Arial"/>
              <a:ea typeface="Arial"/>
              <a:cs typeface="Arial"/>
            </a:rPr>
            <a:t>Sources</a:t>
          </a:r>
          <a:r>
            <a:rPr lang="en-US" cap="none" sz="800" b="0" i="0" u="none" baseline="0">
              <a:latin typeface="Arial"/>
              <a:ea typeface="Arial"/>
              <a:cs typeface="Arial"/>
            </a:rPr>
            <a:t> • Enquête ACEMO-PIPA 2010, DARES.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14</xdr:row>
      <xdr:rowOff>19050</xdr:rowOff>
    </xdr:from>
    <xdr:to>
      <xdr:col>5</xdr:col>
      <xdr:colOff>38100</xdr:colOff>
      <xdr:row>16</xdr:row>
      <xdr:rowOff>142875</xdr:rowOff>
    </xdr:to>
    <xdr:sp>
      <xdr:nvSpPr>
        <xdr:cNvPr id="1" name="TextBox 1"/>
        <xdr:cNvSpPr txBox="1">
          <a:spLocks noChangeArrowheads="1"/>
        </xdr:cNvSpPr>
      </xdr:nvSpPr>
      <xdr:spPr>
        <a:xfrm>
          <a:off x="266700" y="2752725"/>
          <a:ext cx="6248400" cy="40957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Champ</a:t>
          </a:r>
          <a:r>
            <a:rPr lang="en-US" cap="none" sz="800" b="0" i="0" u="none" baseline="0">
              <a:latin typeface="Arial"/>
              <a:ea typeface="Arial"/>
              <a:cs typeface="Arial"/>
            </a:rPr>
            <a:t> • Entreprises de 10 salariés ou plus du secteur marchand non agricole, hors intérim et secteur domestique.
</a:t>
          </a:r>
          <a:r>
            <a:rPr lang="en-US" cap="none" sz="800" b="1" i="0" u="none" baseline="0">
              <a:latin typeface="Arial"/>
              <a:ea typeface="Arial"/>
              <a:cs typeface="Arial"/>
            </a:rPr>
            <a:t>Sources</a:t>
          </a:r>
          <a:r>
            <a:rPr lang="en-US" cap="none" sz="800" b="0" i="0" u="none" baseline="0">
              <a:latin typeface="Arial"/>
              <a:ea typeface="Arial"/>
              <a:cs typeface="Arial"/>
            </a:rPr>
            <a:t> • Enquête ACEMO-PIPA 2010, DARES.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123825</xdr:rowOff>
    </xdr:from>
    <xdr:to>
      <xdr:col>8</xdr:col>
      <xdr:colOff>19050</xdr:colOff>
      <xdr:row>11</xdr:row>
      <xdr:rowOff>28575</xdr:rowOff>
    </xdr:to>
    <xdr:sp>
      <xdr:nvSpPr>
        <xdr:cNvPr id="1" name="TextBox 1"/>
        <xdr:cNvSpPr txBox="1">
          <a:spLocks noChangeArrowheads="1"/>
        </xdr:cNvSpPr>
      </xdr:nvSpPr>
      <xdr:spPr>
        <a:xfrm>
          <a:off x="266700" y="1600200"/>
          <a:ext cx="6467475" cy="37147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Champ</a:t>
          </a:r>
          <a:r>
            <a:rPr lang="en-US" cap="none" sz="800" b="0" i="0" u="none" baseline="0">
              <a:latin typeface="Arial"/>
              <a:ea typeface="Arial"/>
              <a:cs typeface="Arial"/>
            </a:rPr>
            <a:t> • Entreprises de 10 salariés ou plus du secteur marchand non agricole, hors intérim et secteur domestique.
</a:t>
          </a:r>
          <a:r>
            <a:rPr lang="en-US" cap="none" sz="800" b="1" i="0" u="none" baseline="0">
              <a:latin typeface="Arial"/>
              <a:ea typeface="Arial"/>
              <a:cs typeface="Arial"/>
            </a:rPr>
            <a:t>Sources</a:t>
          </a:r>
          <a:r>
            <a:rPr lang="en-US" cap="none" sz="800" b="0" i="0" u="none" baseline="0">
              <a:latin typeface="Arial"/>
              <a:ea typeface="Arial"/>
              <a:cs typeface="Arial"/>
            </a:rPr>
            <a:t> • Enquête ACEMO-PIPA 2010, DARES.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23</xdr:row>
      <xdr:rowOff>19050</xdr:rowOff>
    </xdr:from>
    <xdr:to>
      <xdr:col>9</xdr:col>
      <xdr:colOff>609600</xdr:colOff>
      <xdr:row>29</xdr:row>
      <xdr:rowOff>66675</xdr:rowOff>
    </xdr:to>
    <xdr:sp>
      <xdr:nvSpPr>
        <xdr:cNvPr id="1" name="TextBox 1"/>
        <xdr:cNvSpPr txBox="1">
          <a:spLocks noChangeArrowheads="1"/>
        </xdr:cNvSpPr>
      </xdr:nvSpPr>
      <xdr:spPr>
        <a:xfrm>
          <a:off x="247650" y="3886200"/>
          <a:ext cx="8382000" cy="1304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Estimations obtenues après recalage des données collectées des organismes d'assurance sur les sources FFSA et CTIP. Pour les contrats de type article 39, ces données incluent les préretraites pour les sociétés d’assurance.
** La série a été redressée à partir de données estimées.
*** Champ non constant au sein de la catégorie « autres ».
nd : non déteminé.
</a:t>
          </a:r>
          <a:r>
            <a:rPr lang="en-US" cap="none" sz="800" b="1" i="0" u="none" baseline="0">
              <a:latin typeface="Arial"/>
              <a:ea typeface="Arial"/>
              <a:cs typeface="Arial"/>
            </a:rPr>
            <a:t>Champ</a:t>
          </a:r>
          <a:r>
            <a:rPr lang="en-US" cap="none" sz="800" b="0" i="0" u="none" baseline="0">
              <a:latin typeface="Arial"/>
              <a:ea typeface="Arial"/>
              <a:cs typeface="Arial"/>
            </a:rPr>
            <a:t> • Ensemble des contrats en cours de constitution et de liquidation.
</a:t>
          </a:r>
          <a:r>
            <a:rPr lang="en-US" cap="none" sz="800" b="1" i="0" u="none" baseline="0">
              <a:latin typeface="Arial"/>
              <a:ea typeface="Arial"/>
              <a:cs typeface="Arial"/>
            </a:rPr>
            <a:t>Sources</a:t>
          </a:r>
          <a:r>
            <a:rPr lang="en-US" cap="none" sz="800" b="0" i="0" u="none" baseline="0">
              <a:latin typeface="Arial"/>
              <a:ea typeface="Arial"/>
              <a:cs typeface="Arial"/>
            </a:rPr>
            <a:t> • Enquêtes retraite supplémentaire facultative 2006 à 2010, DREES ; données AFG, FFSA et CTIP.</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142875</xdr:rowOff>
    </xdr:from>
    <xdr:to>
      <xdr:col>8</xdr:col>
      <xdr:colOff>9525</xdr:colOff>
      <xdr:row>11</xdr:row>
      <xdr:rowOff>28575</xdr:rowOff>
    </xdr:to>
    <xdr:sp>
      <xdr:nvSpPr>
        <xdr:cNvPr id="1" name="TextBox 1"/>
        <xdr:cNvSpPr txBox="1">
          <a:spLocks noChangeArrowheads="1"/>
        </xdr:cNvSpPr>
      </xdr:nvSpPr>
      <xdr:spPr>
        <a:xfrm>
          <a:off x="247650" y="1685925"/>
          <a:ext cx="6391275" cy="37147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Champ</a:t>
          </a:r>
          <a:r>
            <a:rPr lang="en-US" cap="none" sz="800" b="0" i="0" u="none" baseline="0">
              <a:latin typeface="Arial"/>
              <a:ea typeface="Arial"/>
              <a:cs typeface="Arial"/>
            </a:rPr>
            <a:t> • Entreprises de 10 salariés ou plus du secteur marchand non agricole, hors intérim et secteur domestique.
</a:t>
          </a:r>
          <a:r>
            <a:rPr lang="en-US" cap="none" sz="800" b="1" i="0" u="none" baseline="0">
              <a:latin typeface="Arial"/>
              <a:ea typeface="Arial"/>
              <a:cs typeface="Arial"/>
            </a:rPr>
            <a:t>Sources</a:t>
          </a:r>
          <a:r>
            <a:rPr lang="en-US" cap="none" sz="800" b="0" i="0" u="none" baseline="0">
              <a:latin typeface="Arial"/>
              <a:ea typeface="Arial"/>
              <a:cs typeface="Arial"/>
            </a:rPr>
            <a:t> • Enquête ACEMO-PIPA 2010, DARES.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0</xdr:rowOff>
    </xdr:from>
    <xdr:to>
      <xdr:col>14</xdr:col>
      <xdr:colOff>0</xdr:colOff>
      <xdr:row>18</xdr:row>
      <xdr:rowOff>114300</xdr:rowOff>
    </xdr:to>
    <xdr:sp>
      <xdr:nvSpPr>
        <xdr:cNvPr id="1" name="TextBox 1"/>
        <xdr:cNvSpPr txBox="1">
          <a:spLocks noChangeArrowheads="1"/>
        </xdr:cNvSpPr>
      </xdr:nvSpPr>
      <xdr:spPr>
        <a:xfrm>
          <a:off x="257175" y="1914525"/>
          <a:ext cx="14792325" cy="11525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Cotisations sociales à la charge des employeurs et des salariés, contributions publiques, chiffres provisoires 2010. Les régimes complémentaires de la CNAVPL n'ont pas pu être dissociés et sont intégrés dans les données des régimes de base.
** Sont intégrées les pensions de retraite versées au titre des droits directs et dérivés, ainsi que les avantages non contributifs comme le minimum vieillesse.
*** Sociétés d'assurance, mutuelles, institutions de prévoyance, organisme gestionnaire de PERCO ; hors indemnités de fin de carrière. Le montant total des prestations est ici supérieur au seul montant des rentes viagères versées, puisqu’il inclut également les transferts de contrats entre sociétés et les rentes en versement forfaitaire unique.
</a:t>
          </a:r>
          <a:r>
            <a:rPr lang="en-US" cap="none" sz="800" b="1" i="0" u="none" baseline="0">
              <a:latin typeface="Arial"/>
              <a:ea typeface="Arial"/>
              <a:cs typeface="Arial"/>
            </a:rPr>
            <a:t>Sources</a:t>
          </a:r>
          <a:r>
            <a:rPr lang="en-US" cap="none" sz="800" b="0" i="0" u="none" baseline="0">
              <a:latin typeface="Arial"/>
              <a:ea typeface="Arial"/>
              <a:cs typeface="Arial"/>
            </a:rPr>
            <a:t> • Enquêtes retraite supplémentaire facultative 2004 à 2010, DREES  ; Comptes de la Sécurité sociale.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22</xdr:row>
      <xdr:rowOff>266700</xdr:rowOff>
    </xdr:from>
    <xdr:to>
      <xdr:col>18</xdr:col>
      <xdr:colOff>504825</xdr:colOff>
      <xdr:row>30</xdr:row>
      <xdr:rowOff>38100</xdr:rowOff>
    </xdr:to>
    <xdr:sp>
      <xdr:nvSpPr>
        <xdr:cNvPr id="1" name="TextBox 1"/>
        <xdr:cNvSpPr txBox="1">
          <a:spLocks noChangeArrowheads="1"/>
        </xdr:cNvSpPr>
      </xdr:nvSpPr>
      <xdr:spPr>
        <a:xfrm>
          <a:off x="247650" y="5876925"/>
          <a:ext cx="8429625" cy="14763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Estimations obtenues après recalage des données collectées des organismes d'assurances sur les sources FFSA et CTIP. Pour les contrats de type article 39, il n’est pas possible de déterminer avec précision le nombre d’adhérents, dans la mesure où ces contrats ne sont pas individualisables.
** Champ non constant.
*** Le PERCO n’est pas un contrat d’assurance retraite, mais un dispositif d’épargne salariale. Les valeurs présentées dans ce tableau sont les nombres de cotisants, et non d’adhérents, sur un PERCO.
**** Les institutions de prévoyance proposent uniquement des produits destinés à des salariés dans le cadre d'une entreprise ou d'une branche, essentiellement des articles 83 et 39.
nr : non renseigné, ns : non significatif, nd : non déterminé.
</a:t>
          </a:r>
          <a:r>
            <a:rPr lang="en-US" cap="none" sz="800" b="1" i="0" u="none" baseline="0">
              <a:latin typeface="Arial"/>
              <a:ea typeface="Arial"/>
              <a:cs typeface="Arial"/>
            </a:rPr>
            <a:t>Champ</a:t>
          </a:r>
          <a:r>
            <a:rPr lang="en-US" cap="none" sz="800" b="0" i="0" u="none" baseline="0">
              <a:latin typeface="Arial"/>
              <a:ea typeface="Arial"/>
              <a:cs typeface="Arial"/>
            </a:rPr>
            <a:t> • Nombre de contrats en cours de constitution au cours de l'année, sans correction des doubles comptes.
</a:t>
          </a:r>
          <a:r>
            <a:rPr lang="en-US" cap="none" sz="800" b="1" i="0" u="none" baseline="0">
              <a:latin typeface="Arial"/>
              <a:ea typeface="Arial"/>
              <a:cs typeface="Arial"/>
            </a:rPr>
            <a:t>Sources</a:t>
          </a:r>
          <a:r>
            <a:rPr lang="en-US" cap="none" sz="800" b="0" i="0" u="none" baseline="0">
              <a:latin typeface="Arial"/>
              <a:ea typeface="Arial"/>
              <a:cs typeface="Arial"/>
            </a:rPr>
            <a:t> • Enquêtes retraite supplémentaire facultative au 31 décembre, DREES ; données AFG, FFSA, CTIP.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21</xdr:row>
      <xdr:rowOff>28575</xdr:rowOff>
    </xdr:from>
    <xdr:to>
      <xdr:col>8</xdr:col>
      <xdr:colOff>1143000</xdr:colOff>
      <xdr:row>29</xdr:row>
      <xdr:rowOff>19050</xdr:rowOff>
    </xdr:to>
    <xdr:sp>
      <xdr:nvSpPr>
        <xdr:cNvPr id="1" name="TextBox 1"/>
        <xdr:cNvSpPr txBox="1">
          <a:spLocks noChangeArrowheads="1"/>
        </xdr:cNvSpPr>
      </xdr:nvSpPr>
      <xdr:spPr>
        <a:xfrm>
          <a:off x="504825" y="4438650"/>
          <a:ext cx="7629525" cy="1343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Champ non constant.
** Il n’est pas possible de déterminer un montant moyen de cotisation, dans la mesure où ces contrats ne sont pas individualisables.
nd : non déterminé.
</a:t>
          </a:r>
          <a:r>
            <a:rPr lang="en-US" cap="none" sz="800" b="1" i="0" u="none" baseline="0">
              <a:latin typeface="Arial"/>
              <a:ea typeface="Arial"/>
              <a:cs typeface="Arial"/>
            </a:rPr>
            <a:t>Note</a:t>
          </a:r>
          <a:r>
            <a:rPr lang="en-US" cap="none" sz="800" b="0" i="0" u="none" baseline="0">
              <a:latin typeface="Arial"/>
              <a:ea typeface="Arial"/>
              <a:cs typeface="Arial"/>
            </a:rPr>
            <a:t> • Les cotisations moyennes sont calculées sur le champ des répondants à l’enquête, qui ne couvre pas exhaustivement le champ de la retraite supplémentaire (</a:t>
          </a:r>
          <a:r>
            <a:rPr lang="en-US" cap="none" sz="800" b="0" i="1" u="none" baseline="0">
              <a:latin typeface="Arial"/>
              <a:ea typeface="Arial"/>
              <a:cs typeface="Arial"/>
            </a:rPr>
            <a:t>cf.</a:t>
          </a:r>
          <a:r>
            <a:rPr lang="en-US" cap="none" sz="800" b="0" i="0" u="none" baseline="0">
              <a:latin typeface="Arial"/>
              <a:ea typeface="Arial"/>
              <a:cs typeface="Arial"/>
            </a:rPr>
            <a:t> note du graphique 1).
</a:t>
          </a:r>
          <a:r>
            <a:rPr lang="en-US" cap="none" sz="800" b="1" i="0" u="none" baseline="0">
              <a:latin typeface="Arial"/>
              <a:ea typeface="Arial"/>
              <a:cs typeface="Arial"/>
            </a:rPr>
            <a:t>Sources </a:t>
          </a:r>
          <a:r>
            <a:rPr lang="en-US" cap="none" sz="800" b="0" i="0" u="none" baseline="0">
              <a:latin typeface="Arial"/>
              <a:ea typeface="Arial"/>
              <a:cs typeface="Arial"/>
            </a:rPr>
            <a:t>• Enquêtes retraite supplémentaire facultative 2007 à 2010, DREES.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95250</xdr:rowOff>
    </xdr:from>
    <xdr:to>
      <xdr:col>6</xdr:col>
      <xdr:colOff>819150</xdr:colOff>
      <xdr:row>16</xdr:row>
      <xdr:rowOff>38100</xdr:rowOff>
    </xdr:to>
    <xdr:sp>
      <xdr:nvSpPr>
        <xdr:cNvPr id="1" name="TextBox 1"/>
        <xdr:cNvSpPr txBox="1">
          <a:spLocks noChangeArrowheads="1"/>
        </xdr:cNvSpPr>
      </xdr:nvSpPr>
      <xdr:spPr>
        <a:xfrm>
          <a:off x="247650" y="1838325"/>
          <a:ext cx="6791325" cy="65722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Note</a:t>
          </a:r>
          <a:r>
            <a:rPr lang="en-US" cap="none" sz="800" b="0" i="0" u="none" baseline="0">
              <a:latin typeface="Arial"/>
              <a:ea typeface="Arial"/>
              <a:cs typeface="Arial"/>
            </a:rPr>
            <a:t> • Données estimées sur le champ des répondants à l’enquête. Au sein des sociétés d’assurance, le taux de couverture du nombre d’adhérents pour lesquels le montant versé est connu est de 91 % pour les PERP, 100 % pour les contrats Madelin, et de 95 % pour les exploitants agricoles. Il est de 92 % pour les PERCO au sein des organismes de gestion d’épargne salariale.</a:t>
          </a:r>
          <a:r>
            <a:rPr lang="en-US" cap="none" sz="800" b="0" i="0" u="none" baseline="0">
              <a:solidFill>
                <a:srgbClr val="FF0000"/>
              </a:solidFill>
              <a:latin typeface="Arial"/>
              <a:ea typeface="Arial"/>
              <a:cs typeface="Arial"/>
            </a:rPr>
            <a:t>
</a:t>
          </a:r>
          <a:r>
            <a:rPr lang="en-US" cap="none" sz="800" b="1" i="0" u="none" baseline="0">
              <a:latin typeface="Arial"/>
              <a:ea typeface="Arial"/>
              <a:cs typeface="Arial"/>
            </a:rPr>
            <a:t>Sources </a:t>
          </a:r>
          <a:r>
            <a:rPr lang="en-US" cap="none" sz="800" b="0" i="0" u="none" baseline="0">
              <a:latin typeface="Arial"/>
              <a:ea typeface="Arial"/>
              <a:cs typeface="Arial"/>
            </a:rPr>
            <a:t>• Enquête retraite supplémentaire facultative 2010, DREES.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20</xdr:row>
      <xdr:rowOff>19050</xdr:rowOff>
    </xdr:from>
    <xdr:to>
      <xdr:col>8</xdr:col>
      <xdr:colOff>28575</xdr:colOff>
      <xdr:row>24</xdr:row>
      <xdr:rowOff>133350</xdr:rowOff>
    </xdr:to>
    <xdr:sp>
      <xdr:nvSpPr>
        <xdr:cNvPr id="1" name="TextBox 1"/>
        <xdr:cNvSpPr txBox="1">
          <a:spLocks noChangeArrowheads="1"/>
        </xdr:cNvSpPr>
      </xdr:nvSpPr>
      <xdr:spPr>
        <a:xfrm>
          <a:off x="238125" y="3705225"/>
          <a:ext cx="7124700" cy="70485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Note</a:t>
          </a:r>
          <a:r>
            <a:rPr lang="en-US" cap="none" sz="800" b="0" i="0" u="none" baseline="0">
              <a:latin typeface="Arial"/>
              <a:ea typeface="Arial"/>
              <a:cs typeface="Arial"/>
            </a:rPr>
            <a:t> • Données estimées sur le champ des répondants à l’enquête. Au sein des sociétés d’assurance, le taux de couverture du nombre d’adhérents pour lesquels l’âge et le sexe sont connus est de 95 % pour les PERP, 100 % pour les contrats Madelin et de 95 % pour les exploitants agricoles. Il est de 93 % pour les PERCO au sein des organismes de gestion d’épargne salariale.</a:t>
          </a:r>
          <a:r>
            <a:rPr lang="en-US" cap="none" sz="800" b="0" i="0" u="none" baseline="0">
              <a:solidFill>
                <a:srgbClr val="FF0000"/>
              </a:solidFill>
              <a:latin typeface="Arial"/>
              <a:ea typeface="Arial"/>
              <a:cs typeface="Arial"/>
            </a:rPr>
            <a:t>
</a:t>
          </a:r>
          <a:r>
            <a:rPr lang="en-US" cap="none" sz="800" b="1" i="0" u="none" baseline="0">
              <a:latin typeface="Arial"/>
              <a:ea typeface="Arial"/>
              <a:cs typeface="Arial"/>
            </a:rPr>
            <a:t>Sources</a:t>
          </a:r>
          <a:r>
            <a:rPr lang="en-US" cap="none" sz="800" b="0" i="0" u="none" baseline="0">
              <a:latin typeface="Arial"/>
              <a:ea typeface="Arial"/>
              <a:cs typeface="Arial"/>
            </a:rPr>
            <a:t> • Enquête retraite supplémentaire facultative 2010, DREES ; enquête Emploi 2010, INSEE.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23</xdr:col>
      <xdr:colOff>533400</xdr:colOff>
      <xdr:row>0</xdr:row>
      <xdr:rowOff>0</xdr:rowOff>
    </xdr:to>
    <xdr:graphicFrame>
      <xdr:nvGraphicFramePr>
        <xdr:cNvPr id="1" name="Chart 1"/>
        <xdr:cNvGraphicFramePr/>
      </xdr:nvGraphicFramePr>
      <xdr:xfrm>
        <a:off x="13430250" y="0"/>
        <a:ext cx="358140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0</xdr:row>
      <xdr:rowOff>0</xdr:rowOff>
    </xdr:from>
    <xdr:to>
      <xdr:col>23</xdr:col>
      <xdr:colOff>533400</xdr:colOff>
      <xdr:row>0</xdr:row>
      <xdr:rowOff>0</xdr:rowOff>
    </xdr:to>
    <xdr:graphicFrame>
      <xdr:nvGraphicFramePr>
        <xdr:cNvPr id="2" name="Chart 2"/>
        <xdr:cNvGraphicFramePr/>
      </xdr:nvGraphicFramePr>
      <xdr:xfrm>
        <a:off x="13430250" y="0"/>
        <a:ext cx="3581400" cy="0"/>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0</xdr:row>
      <xdr:rowOff>0</xdr:rowOff>
    </xdr:from>
    <xdr:to>
      <xdr:col>23</xdr:col>
      <xdr:colOff>542925</xdr:colOff>
      <xdr:row>0</xdr:row>
      <xdr:rowOff>0</xdr:rowOff>
    </xdr:to>
    <xdr:graphicFrame>
      <xdr:nvGraphicFramePr>
        <xdr:cNvPr id="3" name="Chart 3"/>
        <xdr:cNvGraphicFramePr/>
      </xdr:nvGraphicFramePr>
      <xdr:xfrm>
        <a:off x="13439775" y="0"/>
        <a:ext cx="3581400" cy="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0</xdr:row>
      <xdr:rowOff>0</xdr:rowOff>
    </xdr:from>
    <xdr:to>
      <xdr:col>23</xdr:col>
      <xdr:colOff>590550</xdr:colOff>
      <xdr:row>0</xdr:row>
      <xdr:rowOff>0</xdr:rowOff>
    </xdr:to>
    <xdr:graphicFrame>
      <xdr:nvGraphicFramePr>
        <xdr:cNvPr id="4" name="Chart 4"/>
        <xdr:cNvGraphicFramePr/>
      </xdr:nvGraphicFramePr>
      <xdr:xfrm>
        <a:off x="13439775" y="0"/>
        <a:ext cx="3629025"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8</xdr:row>
      <xdr:rowOff>133350</xdr:rowOff>
    </xdr:from>
    <xdr:to>
      <xdr:col>6</xdr:col>
      <xdr:colOff>9525</xdr:colOff>
      <xdr:row>17</xdr:row>
      <xdr:rowOff>19050</xdr:rowOff>
    </xdr:to>
    <xdr:sp>
      <xdr:nvSpPr>
        <xdr:cNvPr id="5" name="TextBox 5"/>
        <xdr:cNvSpPr txBox="1">
          <a:spLocks noChangeArrowheads="1"/>
        </xdr:cNvSpPr>
      </xdr:nvSpPr>
      <xdr:spPr>
        <a:xfrm>
          <a:off x="247650" y="1543050"/>
          <a:ext cx="3257550" cy="117157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Note</a:t>
          </a:r>
          <a:r>
            <a:rPr lang="en-US" cap="none" sz="800" b="0" i="0" u="none" baseline="0">
              <a:latin typeface="Arial"/>
              <a:ea typeface="Arial"/>
              <a:cs typeface="Arial"/>
            </a:rPr>
            <a:t> • Données estimées sur le champ des répondants à l’enquête (</a:t>
          </a:r>
          <a:r>
            <a:rPr lang="en-US" cap="none" sz="800" b="0" i="1" u="none" baseline="0">
              <a:latin typeface="Arial"/>
              <a:ea typeface="Arial"/>
              <a:cs typeface="Arial"/>
            </a:rPr>
            <a:t>cf</a:t>
          </a:r>
          <a:r>
            <a:rPr lang="en-US" cap="none" sz="800" b="0" i="0" u="none" baseline="0">
              <a:latin typeface="Arial"/>
              <a:ea typeface="Arial"/>
              <a:cs typeface="Arial"/>
            </a:rPr>
            <a:t>. note du graphique 2).
Champ • Ensemble des contrats PERP, PERCO, fonctionnaires et élus locaux, Madelin, exploitants agricoles, article 83.
</a:t>
          </a:r>
          <a:r>
            <a:rPr lang="en-US" cap="none" sz="800" b="1" i="0" u="none" baseline="0">
              <a:latin typeface="Arial"/>
              <a:ea typeface="Arial"/>
              <a:cs typeface="Arial"/>
            </a:rPr>
            <a:t>Sources</a:t>
          </a:r>
          <a:r>
            <a:rPr lang="en-US" cap="none" sz="800" b="0" i="0" u="none" baseline="0">
              <a:latin typeface="Arial"/>
              <a:ea typeface="Arial"/>
              <a:cs typeface="Arial"/>
            </a:rPr>
            <a:t> • Enquêtes retraite supplémentaire facultative, DREES.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13</xdr:row>
      <xdr:rowOff>114300</xdr:rowOff>
    </xdr:from>
    <xdr:to>
      <xdr:col>4</xdr:col>
      <xdr:colOff>38100</xdr:colOff>
      <xdr:row>19</xdr:row>
      <xdr:rowOff>47625</xdr:rowOff>
    </xdr:to>
    <xdr:sp>
      <xdr:nvSpPr>
        <xdr:cNvPr id="1" name="TextBox 1"/>
        <xdr:cNvSpPr txBox="1">
          <a:spLocks noChangeArrowheads="1"/>
        </xdr:cNvSpPr>
      </xdr:nvSpPr>
      <xdr:spPr>
        <a:xfrm>
          <a:off x="238125" y="2114550"/>
          <a:ext cx="3200400" cy="88582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Note</a:t>
          </a:r>
          <a:r>
            <a:rPr lang="en-US" cap="none" sz="800" b="0" i="0" u="none" baseline="0">
              <a:latin typeface="Arial"/>
              <a:ea typeface="Arial"/>
              <a:cs typeface="Arial"/>
            </a:rPr>
            <a:t> • Données estimées sur le champ des répondants à l’enquête (</a:t>
          </a:r>
          <a:r>
            <a:rPr lang="en-US" cap="none" sz="800" b="0" i="1" u="none" baseline="0">
              <a:latin typeface="Arial"/>
              <a:ea typeface="Arial"/>
              <a:cs typeface="Arial"/>
            </a:rPr>
            <a:t>cf.</a:t>
          </a:r>
          <a:r>
            <a:rPr lang="en-US" cap="none" sz="800" b="0" i="0" u="none" baseline="0">
              <a:latin typeface="Arial"/>
              <a:ea typeface="Arial"/>
              <a:cs typeface="Arial"/>
            </a:rPr>
            <a:t> note du graphique 2).
</a:t>
          </a:r>
          <a:r>
            <a:rPr lang="en-US" cap="none" sz="800" b="1" i="0" u="none" baseline="0">
              <a:latin typeface="Arial"/>
              <a:ea typeface="Arial"/>
              <a:cs typeface="Arial"/>
            </a:rPr>
            <a:t>Sources</a:t>
          </a:r>
          <a:r>
            <a:rPr lang="en-US" cap="none" sz="800" b="0" i="0" u="none" baseline="0">
              <a:latin typeface="Arial"/>
              <a:ea typeface="Arial"/>
              <a:cs typeface="Arial"/>
            </a:rPr>
            <a:t> • Enquête retraite supplémentaire facultative 2010, DREES.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N28"/>
  <sheetViews>
    <sheetView showGridLines="0" workbookViewId="0" topLeftCell="A1">
      <selection activeCell="C7" sqref="C7"/>
    </sheetView>
  </sheetViews>
  <sheetFormatPr defaultColWidth="11.421875" defaultRowHeight="12.75"/>
  <cols>
    <col min="1" max="1" width="3.7109375" style="2" customWidth="1"/>
    <col min="2" max="2" width="1.1484375" style="2" customWidth="1"/>
    <col min="3" max="3" width="57.57421875" style="2" customWidth="1"/>
    <col min="4" max="9" width="6.7109375" style="2" customWidth="1"/>
    <col min="10" max="10" width="9.7109375" style="2" customWidth="1"/>
    <col min="11" max="12" width="8.28125" style="2" customWidth="1"/>
    <col min="13" max="13" width="8.140625" style="2" customWidth="1"/>
    <col min="14" max="16384" width="11.421875" style="2" customWidth="1"/>
  </cols>
  <sheetData>
    <row r="1" spans="2:10" ht="11.25">
      <c r="B1" s="1" t="s">
        <v>11</v>
      </c>
      <c r="J1" s="3"/>
    </row>
    <row r="2" ht="11.25">
      <c r="J2" s="3"/>
    </row>
    <row r="3" spans="2:13" s="1" customFormat="1" ht="44.25" customHeight="1">
      <c r="B3" s="544"/>
      <c r="C3" s="544"/>
      <c r="D3" s="557" t="s">
        <v>204</v>
      </c>
      <c r="E3" s="558"/>
      <c r="F3" s="558"/>
      <c r="G3" s="558"/>
      <c r="H3" s="558"/>
      <c r="I3" s="559"/>
      <c r="J3" s="4" t="s">
        <v>25</v>
      </c>
      <c r="K3" s="549" t="s">
        <v>26</v>
      </c>
      <c r="L3" s="550"/>
      <c r="M3" s="551"/>
    </row>
    <row r="4" spans="2:13" ht="25.5" customHeight="1">
      <c r="B4" s="544"/>
      <c r="C4" s="544"/>
      <c r="D4" s="4">
        <v>2005</v>
      </c>
      <c r="E4" s="4">
        <v>2006</v>
      </c>
      <c r="F4" s="4">
        <v>2007</v>
      </c>
      <c r="G4" s="4">
        <v>2008</v>
      </c>
      <c r="H4" s="4">
        <v>2009</v>
      </c>
      <c r="I4" s="4">
        <v>2010</v>
      </c>
      <c r="J4" s="4">
        <v>2010</v>
      </c>
      <c r="K4" s="4" t="s">
        <v>12</v>
      </c>
      <c r="L4" s="4" t="s">
        <v>13</v>
      </c>
      <c r="M4" s="4" t="s">
        <v>142</v>
      </c>
    </row>
    <row r="5" spans="2:13" ht="22.5" customHeight="1">
      <c r="B5" s="560" t="s">
        <v>34</v>
      </c>
      <c r="C5" s="561"/>
      <c r="D5" s="5">
        <f aca="true" t="shared" si="0" ref="D5:I5">SUM(D6:D9)</f>
        <v>1659</v>
      </c>
      <c r="E5" s="5">
        <f t="shared" si="0"/>
        <v>1980.34570416</v>
      </c>
      <c r="F5" s="5">
        <f t="shared" si="0"/>
        <v>2038.2096591700001</v>
      </c>
      <c r="G5" s="5">
        <f t="shared" si="0"/>
        <v>1999.896073</v>
      </c>
      <c r="H5" s="5">
        <f t="shared" si="0"/>
        <v>2004.27511596</v>
      </c>
      <c r="I5" s="5">
        <f t="shared" si="0"/>
        <v>2018.883333</v>
      </c>
      <c r="J5" s="6">
        <f>I5/I$22</f>
        <v>0.17683508108290785</v>
      </c>
      <c r="K5" s="7">
        <f aca="true" t="shared" si="1" ref="K5:M8">G5/F5-1</f>
        <v>-0.018797666862987117</v>
      </c>
      <c r="L5" s="7">
        <f t="shared" si="1"/>
        <v>0.002189635261111933</v>
      </c>
      <c r="M5" s="7">
        <f t="shared" si="1"/>
        <v>0.007288528866957966</v>
      </c>
    </row>
    <row r="6" spans="2:13" ht="10.5" customHeight="1">
      <c r="B6" s="43"/>
      <c r="C6" s="73" t="s">
        <v>7</v>
      </c>
      <c r="D6" s="74">
        <v>853</v>
      </c>
      <c r="E6" s="74">
        <v>994</v>
      </c>
      <c r="F6" s="74">
        <v>1060</v>
      </c>
      <c r="G6" s="74">
        <v>1039</v>
      </c>
      <c r="H6" s="74">
        <v>1061.848816</v>
      </c>
      <c r="I6" s="74">
        <v>1096.872022</v>
      </c>
      <c r="J6" s="61">
        <f>I6/I$22</f>
        <v>0.09607561258119668</v>
      </c>
      <c r="K6" s="75">
        <f t="shared" si="1"/>
        <v>-0.019811320754717032</v>
      </c>
      <c r="L6" s="76">
        <f t="shared" si="1"/>
        <v>0.021991160731472448</v>
      </c>
      <c r="M6" s="76">
        <f t="shared" si="1"/>
        <v>0.0329832321440382</v>
      </c>
    </row>
    <row r="7" spans="2:13" ht="18.75" customHeight="1">
      <c r="B7" s="20"/>
      <c r="C7" s="10" t="s">
        <v>213</v>
      </c>
      <c r="D7" s="12">
        <v>806</v>
      </c>
      <c r="E7" s="12">
        <v>820</v>
      </c>
      <c r="F7" s="12">
        <v>831</v>
      </c>
      <c r="G7" s="12">
        <v>835</v>
      </c>
      <c r="H7" s="12">
        <v>819.414755</v>
      </c>
      <c r="I7" s="12">
        <v>801.411365</v>
      </c>
      <c r="J7" s="13">
        <f>I7/I$22</f>
        <v>0.07019605412262764</v>
      </c>
      <c r="K7" s="14">
        <f t="shared" si="1"/>
        <v>0.004813477737665384</v>
      </c>
      <c r="L7" s="15">
        <f t="shared" si="1"/>
        <v>-0.01866496407185625</v>
      </c>
      <c r="M7" s="15">
        <f t="shared" si="1"/>
        <v>-0.02197103468072159</v>
      </c>
    </row>
    <row r="8" spans="2:13" ht="10.5" customHeight="1">
      <c r="B8" s="20"/>
      <c r="C8" s="10" t="s">
        <v>179</v>
      </c>
      <c r="D8" s="407" t="s">
        <v>2</v>
      </c>
      <c r="E8" s="12">
        <v>165.46078516</v>
      </c>
      <c r="F8" s="12">
        <v>146.40836117</v>
      </c>
      <c r="G8" s="12">
        <v>125.188258</v>
      </c>
      <c r="H8" s="12">
        <v>122.31404696</v>
      </c>
      <c r="I8" s="12">
        <v>115.702649</v>
      </c>
      <c r="J8" s="13">
        <f>I8/I$22</f>
        <v>0.010134457490923388</v>
      </c>
      <c r="K8" s="14">
        <f t="shared" si="1"/>
        <v>-0.14493778224428433</v>
      </c>
      <c r="L8" s="15">
        <f t="shared" si="1"/>
        <v>-0.02295911043030896</v>
      </c>
      <c r="M8" s="15">
        <f t="shared" si="1"/>
        <v>-0.054052646644600966</v>
      </c>
    </row>
    <row r="9" spans="2:13" ht="10.5" customHeight="1">
      <c r="B9" s="20"/>
      <c r="C9" s="77" t="s">
        <v>162</v>
      </c>
      <c r="D9" s="407" t="s">
        <v>2</v>
      </c>
      <c r="E9" s="12">
        <v>0.884919</v>
      </c>
      <c r="F9" s="12">
        <v>0.801298</v>
      </c>
      <c r="G9" s="12">
        <v>0.707815</v>
      </c>
      <c r="H9" s="12">
        <v>0.697498</v>
      </c>
      <c r="I9" s="12">
        <v>4.897297</v>
      </c>
      <c r="J9" s="13">
        <f>I9/I$22</f>
        <v>0.0004289568881601547</v>
      </c>
      <c r="K9" s="14">
        <f>G9/F9-1</f>
        <v>-0.11666446191055013</v>
      </c>
      <c r="L9" s="15">
        <f>H9/G9-1</f>
        <v>-0.014575842557730478</v>
      </c>
      <c r="M9" s="406" t="s">
        <v>21</v>
      </c>
    </row>
    <row r="10" spans="2:13" ht="22.5" customHeight="1">
      <c r="B10" s="555" t="s">
        <v>24</v>
      </c>
      <c r="C10" s="555"/>
      <c r="D10" s="5">
        <f aca="true" t="shared" si="2" ref="D10:I10">D11+D14</f>
        <v>7077.102188</v>
      </c>
      <c r="E10" s="5">
        <f t="shared" si="2"/>
        <v>8303.249216</v>
      </c>
      <c r="F10" s="5">
        <f t="shared" si="2"/>
        <v>8925.300067</v>
      </c>
      <c r="G10" s="5">
        <f t="shared" si="2"/>
        <v>10402.873721</v>
      </c>
      <c r="H10" s="5">
        <f t="shared" si="2"/>
        <v>11103.425476600001</v>
      </c>
      <c r="I10" s="5">
        <f t="shared" si="2"/>
        <v>9397.874703000001</v>
      </c>
      <c r="J10" s="6">
        <f aca="true" t="shared" si="3" ref="J10:J22">I10/I$22</f>
        <v>0.8231649189170922</v>
      </c>
      <c r="K10" s="7">
        <f>G10/F10-1</f>
        <v>0.16554890512455867</v>
      </c>
      <c r="L10" s="7">
        <f>H10/G10-1</f>
        <v>0.06734213779657994</v>
      </c>
      <c r="M10" s="7">
        <f>I10/H10-1</f>
        <v>-0.15360581986112087</v>
      </c>
    </row>
    <row r="11" spans="2:13" ht="10.5" customHeight="1">
      <c r="B11" s="556" t="s">
        <v>16</v>
      </c>
      <c r="C11" s="556"/>
      <c r="D11" s="74">
        <f aca="true" t="shared" si="4" ref="D11:I11">SUM(D12:D13)</f>
        <v>2048</v>
      </c>
      <c r="E11" s="74">
        <f t="shared" si="4"/>
        <v>2126.99539</v>
      </c>
      <c r="F11" s="74">
        <f t="shared" si="4"/>
        <v>2315</v>
      </c>
      <c r="G11" s="74">
        <f t="shared" si="4"/>
        <v>2445</v>
      </c>
      <c r="H11" s="74">
        <f t="shared" si="4"/>
        <v>2467.386375</v>
      </c>
      <c r="I11" s="74">
        <f t="shared" si="4"/>
        <v>2553.838254</v>
      </c>
      <c r="J11" s="61">
        <f t="shared" si="3"/>
        <v>0.22369207142229738</v>
      </c>
      <c r="K11" s="75">
        <f aca="true" t="shared" si="5" ref="K11:K22">G11/F11-1</f>
        <v>0.05615550755939536</v>
      </c>
      <c r="L11" s="76">
        <f aca="true" t="shared" si="6" ref="L11:L22">H11/G11-1</f>
        <v>0.009155981595092122</v>
      </c>
      <c r="M11" s="76">
        <f aca="true" t="shared" si="7" ref="M11:M22">I11/H11-1</f>
        <v>0.03503783593682197</v>
      </c>
    </row>
    <row r="12" spans="2:13" s="18" customFormat="1" ht="10.5" customHeight="1">
      <c r="B12" s="20"/>
      <c r="C12" s="77" t="s">
        <v>176</v>
      </c>
      <c r="D12" s="12">
        <v>1848</v>
      </c>
      <c r="E12" s="12">
        <v>1921.99539</v>
      </c>
      <c r="F12" s="12">
        <v>2099</v>
      </c>
      <c r="G12" s="12">
        <v>2219</v>
      </c>
      <c r="H12" s="12">
        <v>2248.386375</v>
      </c>
      <c r="I12" s="12">
        <v>2328.838254</v>
      </c>
      <c r="J12" s="13">
        <f t="shared" si="3"/>
        <v>0.2039841999503334</v>
      </c>
      <c r="K12" s="14">
        <f t="shared" si="5"/>
        <v>0.05717008099094811</v>
      </c>
      <c r="L12" s="15">
        <f t="shared" si="6"/>
        <v>0.01324307120324475</v>
      </c>
      <c r="M12" s="15">
        <f t="shared" si="7"/>
        <v>0.035782052361885475</v>
      </c>
    </row>
    <row r="13" spans="2:13" s="18" customFormat="1" ht="10.5" customHeight="1">
      <c r="B13" s="20"/>
      <c r="C13" s="77" t="s">
        <v>178</v>
      </c>
      <c r="D13" s="12">
        <v>200</v>
      </c>
      <c r="E13" s="12">
        <v>205</v>
      </c>
      <c r="F13" s="12">
        <v>216</v>
      </c>
      <c r="G13" s="12">
        <v>226</v>
      </c>
      <c r="H13" s="12">
        <v>219</v>
      </c>
      <c r="I13" s="12">
        <v>225</v>
      </c>
      <c r="J13" s="13">
        <f t="shared" si="3"/>
        <v>0.019707871471963987</v>
      </c>
      <c r="K13" s="14">
        <f t="shared" si="5"/>
        <v>0.04629629629629628</v>
      </c>
      <c r="L13" s="15">
        <f t="shared" si="6"/>
        <v>-0.030973451327433676</v>
      </c>
      <c r="M13" s="15">
        <f t="shared" si="7"/>
        <v>0.027397260273972712</v>
      </c>
    </row>
    <row r="14" spans="2:13" s="18" customFormat="1" ht="10.5" customHeight="1">
      <c r="B14" s="553" t="s">
        <v>17</v>
      </c>
      <c r="C14" s="554"/>
      <c r="D14" s="11">
        <f aca="true" t="shared" si="8" ref="D14:I14">SUM(D15:D21)</f>
        <v>5029.102188</v>
      </c>
      <c r="E14" s="11">
        <f t="shared" si="8"/>
        <v>6176.253826</v>
      </c>
      <c r="F14" s="11">
        <f t="shared" si="8"/>
        <v>6610.300067</v>
      </c>
      <c r="G14" s="11">
        <f t="shared" si="8"/>
        <v>7957.873721</v>
      </c>
      <c r="H14" s="11">
        <f t="shared" si="8"/>
        <v>8636.039101600001</v>
      </c>
      <c r="I14" s="11">
        <f t="shared" si="8"/>
        <v>6844.036449000001</v>
      </c>
      <c r="J14" s="13">
        <f t="shared" si="3"/>
        <v>0.5994728474947948</v>
      </c>
      <c r="K14" s="14">
        <f t="shared" si="5"/>
        <v>0.20385967964258822</v>
      </c>
      <c r="L14" s="15">
        <f t="shared" si="6"/>
        <v>0.08521941970634606</v>
      </c>
      <c r="M14" s="15">
        <f t="shared" si="7"/>
        <v>-0.2075028414667548</v>
      </c>
    </row>
    <row r="15" spans="2:13" s="18" customFormat="1" ht="10.5" customHeight="1">
      <c r="B15" s="20"/>
      <c r="C15" s="77" t="s">
        <v>3</v>
      </c>
      <c r="D15" s="12">
        <v>209</v>
      </c>
      <c r="E15" s="12">
        <v>386.558623</v>
      </c>
      <c r="F15" s="12">
        <v>685</v>
      </c>
      <c r="G15" s="12">
        <v>831</v>
      </c>
      <c r="H15" s="12">
        <v>852</v>
      </c>
      <c r="I15" s="12">
        <v>1080</v>
      </c>
      <c r="J15" s="13">
        <f t="shared" si="3"/>
        <v>0.09459778306542713</v>
      </c>
      <c r="K15" s="14">
        <f t="shared" si="5"/>
        <v>0.21313868613138687</v>
      </c>
      <c r="L15" s="15">
        <f t="shared" si="6"/>
        <v>0.025270758122743597</v>
      </c>
      <c r="M15" s="15">
        <f t="shared" si="7"/>
        <v>0.267605633802817</v>
      </c>
    </row>
    <row r="16" spans="2:13" s="18" customFormat="1" ht="10.5" customHeight="1">
      <c r="B16" s="20"/>
      <c r="C16" s="77" t="s">
        <v>180</v>
      </c>
      <c r="D16" s="12">
        <v>2713</v>
      </c>
      <c r="E16" s="12">
        <v>2819.812716</v>
      </c>
      <c r="F16" s="12">
        <v>3410</v>
      </c>
      <c r="G16" s="12">
        <v>3601</v>
      </c>
      <c r="H16" s="12">
        <v>4388</v>
      </c>
      <c r="I16" s="12">
        <v>2395.209236</v>
      </c>
      <c r="J16" s="13">
        <f t="shared" si="3"/>
        <v>0.20979767009577358</v>
      </c>
      <c r="K16" s="14">
        <f t="shared" si="5"/>
        <v>0.0560117302052785</v>
      </c>
      <c r="L16" s="15">
        <f t="shared" si="6"/>
        <v>0.21855040266592618</v>
      </c>
      <c r="M16" s="15">
        <f t="shared" si="7"/>
        <v>-0.4541455706472196</v>
      </c>
    </row>
    <row r="17" spans="2:13" s="18" customFormat="1" ht="10.5" customHeight="1">
      <c r="B17" s="20"/>
      <c r="C17" s="77" t="s">
        <v>181</v>
      </c>
      <c r="D17" s="12">
        <v>191</v>
      </c>
      <c r="E17" s="12">
        <v>218.935504</v>
      </c>
      <c r="F17" s="12">
        <v>248</v>
      </c>
      <c r="G17" s="12">
        <v>249</v>
      </c>
      <c r="H17" s="12">
        <v>147.652676</v>
      </c>
      <c r="I17" s="12">
        <v>75.006448</v>
      </c>
      <c r="J17" s="13">
        <f t="shared" si="3"/>
        <v>0.006569855274455779</v>
      </c>
      <c r="K17" s="14">
        <f t="shared" si="5"/>
        <v>0.0040322580645162365</v>
      </c>
      <c r="L17" s="15">
        <f t="shared" si="6"/>
        <v>-0.4070173654618473</v>
      </c>
      <c r="M17" s="15">
        <f t="shared" si="7"/>
        <v>-0.4920075271781732</v>
      </c>
    </row>
    <row r="18" spans="2:13" s="18" customFormat="1" ht="10.5" customHeight="1">
      <c r="B18" s="20"/>
      <c r="C18" s="77" t="s">
        <v>182</v>
      </c>
      <c r="D18" s="12">
        <v>1850</v>
      </c>
      <c r="E18" s="12">
        <v>2269.953824</v>
      </c>
      <c r="F18" s="12">
        <v>2042</v>
      </c>
      <c r="G18" s="12">
        <v>2941</v>
      </c>
      <c r="H18" s="12">
        <v>2880.972326</v>
      </c>
      <c r="I18" s="12">
        <v>2912.167152</v>
      </c>
      <c r="J18" s="13">
        <f t="shared" si="3"/>
        <v>0.25507829305107294</v>
      </c>
      <c r="K18" s="14">
        <f t="shared" si="5"/>
        <v>0.44025465230166505</v>
      </c>
      <c r="L18" s="15">
        <f t="shared" si="6"/>
        <v>-0.020410633798027877</v>
      </c>
      <c r="M18" s="15">
        <f t="shared" si="7"/>
        <v>0.01082788117000466</v>
      </c>
    </row>
    <row r="19" spans="2:13" s="18" customFormat="1" ht="10.5" customHeight="1">
      <c r="B19" s="20"/>
      <c r="C19" s="77" t="s">
        <v>4</v>
      </c>
      <c r="D19" s="12">
        <v>5</v>
      </c>
      <c r="E19" s="12">
        <v>47</v>
      </c>
      <c r="F19" s="12">
        <v>47</v>
      </c>
      <c r="G19" s="12">
        <v>61</v>
      </c>
      <c r="H19" s="12">
        <v>70.907535</v>
      </c>
      <c r="I19" s="12">
        <v>82.424944</v>
      </c>
      <c r="J19" s="13">
        <f t="shared" si="3"/>
        <v>0.00721964534415924</v>
      </c>
      <c r="K19" s="14">
        <f t="shared" si="5"/>
        <v>0.2978723404255319</v>
      </c>
      <c r="L19" s="15">
        <f t="shared" si="6"/>
        <v>0.16241860655737694</v>
      </c>
      <c r="M19" s="15">
        <f t="shared" si="7"/>
        <v>0.16242856277545115</v>
      </c>
    </row>
    <row r="20" spans="2:13" ht="11.25">
      <c r="B20" s="20"/>
      <c r="C20" s="77" t="s">
        <v>5</v>
      </c>
      <c r="D20" s="12">
        <v>61.102188</v>
      </c>
      <c r="E20" s="12">
        <v>60.789922</v>
      </c>
      <c r="F20" s="12">
        <v>50.914593</v>
      </c>
      <c r="G20" s="12">
        <v>43.565933</v>
      </c>
      <c r="H20" s="12">
        <v>46.689885</v>
      </c>
      <c r="I20" s="12">
        <v>52.034635</v>
      </c>
      <c r="J20" s="13">
        <f t="shared" si="3"/>
        <v>0.00455774177186915</v>
      </c>
      <c r="K20" s="14">
        <f t="shared" si="5"/>
        <v>-0.1443330795161223</v>
      </c>
      <c r="L20" s="15">
        <f t="shared" si="6"/>
        <v>0.07170630317959659</v>
      </c>
      <c r="M20" s="15">
        <f t="shared" si="7"/>
        <v>0.1144734025367593</v>
      </c>
    </row>
    <row r="21" spans="2:14" ht="11.25">
      <c r="B21" s="20"/>
      <c r="C21" s="77" t="s">
        <v>156</v>
      </c>
      <c r="D21" s="407" t="s">
        <v>2</v>
      </c>
      <c r="E21" s="12">
        <v>373.203237</v>
      </c>
      <c r="F21" s="12">
        <v>127.385474</v>
      </c>
      <c r="G21" s="12">
        <v>231.30778800000002</v>
      </c>
      <c r="H21" s="12">
        <v>249.8166796</v>
      </c>
      <c r="I21" s="12">
        <v>247.194034</v>
      </c>
      <c r="J21" s="13">
        <f t="shared" si="3"/>
        <v>0.021651858892036868</v>
      </c>
      <c r="K21" s="405" t="s">
        <v>21</v>
      </c>
      <c r="L21" s="15">
        <f t="shared" si="6"/>
        <v>0.08001845402628627</v>
      </c>
      <c r="M21" s="15">
        <f t="shared" si="7"/>
        <v>-0.01049828059599267</v>
      </c>
      <c r="N21" s="315"/>
    </row>
    <row r="22" spans="2:13" ht="10.5" customHeight="1">
      <c r="B22" s="552" t="s">
        <v>183</v>
      </c>
      <c r="C22" s="552"/>
      <c r="D22" s="80">
        <f aca="true" t="shared" si="9" ref="D22:I22">D5+D10</f>
        <v>8736.102188</v>
      </c>
      <c r="E22" s="80">
        <f t="shared" si="9"/>
        <v>10283.59492016</v>
      </c>
      <c r="F22" s="80">
        <f t="shared" si="9"/>
        <v>10963.50972617</v>
      </c>
      <c r="G22" s="80">
        <f t="shared" si="9"/>
        <v>12402.769794</v>
      </c>
      <c r="H22" s="80">
        <f t="shared" si="9"/>
        <v>13107.70059256</v>
      </c>
      <c r="I22" s="80">
        <f t="shared" si="9"/>
        <v>11416.758036000001</v>
      </c>
      <c r="J22" s="6">
        <f t="shared" si="3"/>
        <v>1</v>
      </c>
      <c r="K22" s="7">
        <f t="shared" si="5"/>
        <v>0.13127731025717737</v>
      </c>
      <c r="L22" s="8">
        <f t="shared" si="6"/>
        <v>0.05683656233795609</v>
      </c>
      <c r="M22" s="8">
        <f t="shared" si="7"/>
        <v>-0.12900375200207026</v>
      </c>
    </row>
    <row r="23" spans="2:13" ht="11.25">
      <c r="B23" s="16"/>
      <c r="C23" s="9"/>
      <c r="D23" s="17"/>
      <c r="E23" s="17"/>
      <c r="F23" s="17"/>
      <c r="J23" s="3"/>
      <c r="M23" s="18"/>
    </row>
    <row r="24" spans="2:13" ht="11.25">
      <c r="B24" s="545"/>
      <c r="C24" s="546"/>
      <c r="D24" s="546"/>
      <c r="E24" s="546"/>
      <c r="F24" s="546"/>
      <c r="G24" s="546"/>
      <c r="H24" s="546"/>
      <c r="I24" s="546"/>
      <c r="J24" s="546"/>
      <c r="K24" s="546"/>
      <c r="M24" s="18"/>
    </row>
    <row r="25" spans="2:13" ht="11.25">
      <c r="B25" s="547"/>
      <c r="C25" s="548"/>
      <c r="D25" s="548"/>
      <c r="E25" s="548"/>
      <c r="F25" s="548"/>
      <c r="G25" s="548"/>
      <c r="H25" s="548"/>
      <c r="I25" s="548"/>
      <c r="J25" s="548"/>
      <c r="K25" s="548"/>
      <c r="M25" s="18"/>
    </row>
    <row r="26" spans="2:13" ht="11.25">
      <c r="B26" s="546"/>
      <c r="C26" s="546"/>
      <c r="D26" s="546"/>
      <c r="E26" s="546"/>
      <c r="F26" s="546"/>
      <c r="G26" s="546"/>
      <c r="H26" s="546"/>
      <c r="I26" s="546"/>
      <c r="J26" s="546"/>
      <c r="K26" s="546"/>
      <c r="M26" s="18"/>
    </row>
    <row r="27" spans="3:13" ht="11.25">
      <c r="C27" s="19"/>
      <c r="D27" s="19"/>
      <c r="E27" s="19"/>
      <c r="F27" s="19"/>
      <c r="G27" s="19"/>
      <c r="H27" s="19"/>
      <c r="I27" s="19"/>
      <c r="J27" s="19"/>
      <c r="K27" s="19"/>
      <c r="M27" s="18"/>
    </row>
    <row r="28" ht="11.25">
      <c r="J28" s="3"/>
    </row>
  </sheetData>
  <mergeCells count="11">
    <mergeCell ref="B5:C5"/>
    <mergeCell ref="B3:C4"/>
    <mergeCell ref="B24:K24"/>
    <mergeCell ref="B25:K25"/>
    <mergeCell ref="B26:K26"/>
    <mergeCell ref="K3:M3"/>
    <mergeCell ref="B22:C22"/>
    <mergeCell ref="B14:C14"/>
    <mergeCell ref="B10:C10"/>
    <mergeCell ref="B11:C11"/>
    <mergeCell ref="D3:I3"/>
  </mergeCells>
  <printOptions/>
  <pageMargins left="0.75" right="0.75" top="1" bottom="1" header="0.4921259845" footer="0.4921259845"/>
  <pageSetup horizontalDpi="300" verticalDpi="300" orientation="landscape" paperSize="9" scale="8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R47"/>
  <sheetViews>
    <sheetView showGridLines="0" workbookViewId="0" topLeftCell="A13">
      <selection activeCell="B22" sqref="B22"/>
    </sheetView>
  </sheetViews>
  <sheetFormatPr defaultColWidth="11.421875" defaultRowHeight="12.75"/>
  <cols>
    <col min="1" max="1" width="3.7109375" style="2" customWidth="1"/>
    <col min="2" max="2" width="40.57421875" style="2" customWidth="1"/>
    <col min="3" max="4" width="5.7109375" style="2" customWidth="1"/>
    <col min="5" max="6" width="7.421875" style="2" customWidth="1"/>
    <col min="7" max="8" width="6.140625" style="2" customWidth="1"/>
    <col min="9" max="10" width="7.421875" style="2" customWidth="1"/>
    <col min="11" max="12" width="11.421875" style="2" customWidth="1"/>
    <col min="13" max="14" width="6.421875" style="2" customWidth="1"/>
    <col min="15" max="15" width="6.421875" style="3" customWidth="1"/>
    <col min="16" max="16" width="14.28125" style="2" bestFit="1" customWidth="1"/>
    <col min="17" max="16384" width="11.421875" style="2" customWidth="1"/>
  </cols>
  <sheetData>
    <row r="1" ht="11.25">
      <c r="B1" s="1" t="s">
        <v>153</v>
      </c>
    </row>
    <row r="3" spans="2:16" ht="41.25" customHeight="1">
      <c r="B3" s="544"/>
      <c r="C3" s="532" t="s">
        <v>83</v>
      </c>
      <c r="D3" s="533"/>
      <c r="E3" s="532" t="s">
        <v>84</v>
      </c>
      <c r="F3" s="572"/>
      <c r="G3" s="532" t="s">
        <v>150</v>
      </c>
      <c r="H3" s="533"/>
      <c r="I3" s="532" t="s">
        <v>151</v>
      </c>
      <c r="J3" s="572"/>
      <c r="K3" s="579" t="s">
        <v>85</v>
      </c>
      <c r="L3" s="581" t="s">
        <v>86</v>
      </c>
      <c r="M3" s="559" t="s">
        <v>87</v>
      </c>
      <c r="N3" s="583"/>
      <c r="O3" s="583"/>
      <c r="P3" s="195"/>
    </row>
    <row r="4" spans="2:16" ht="86.25" customHeight="1">
      <c r="B4" s="531"/>
      <c r="C4" s="534"/>
      <c r="D4" s="517"/>
      <c r="E4" s="534"/>
      <c r="F4" s="578"/>
      <c r="G4" s="534"/>
      <c r="H4" s="517"/>
      <c r="I4" s="534"/>
      <c r="J4" s="573"/>
      <c r="K4" s="580"/>
      <c r="L4" s="582"/>
      <c r="M4" s="367" t="s">
        <v>88</v>
      </c>
      <c r="N4" s="196" t="s">
        <v>89</v>
      </c>
      <c r="O4" s="197" t="s">
        <v>90</v>
      </c>
      <c r="P4" s="195"/>
    </row>
    <row r="5" spans="2:16" ht="21.75" customHeight="1">
      <c r="B5" s="354"/>
      <c r="C5" s="377">
        <v>2009</v>
      </c>
      <c r="D5" s="377">
        <v>2010</v>
      </c>
      <c r="E5" s="377">
        <v>2009</v>
      </c>
      <c r="F5" s="380">
        <v>2010</v>
      </c>
      <c r="G5" s="361">
        <v>2009</v>
      </c>
      <c r="H5" s="377">
        <v>2010</v>
      </c>
      <c r="I5" s="377">
        <v>2009</v>
      </c>
      <c r="J5" s="380">
        <v>2010</v>
      </c>
      <c r="K5" s="574">
        <v>2010</v>
      </c>
      <c r="L5" s="575"/>
      <c r="M5" s="574">
        <v>2010</v>
      </c>
      <c r="N5" s="576"/>
      <c r="O5" s="577"/>
      <c r="P5" s="195"/>
    </row>
    <row r="6" spans="2:18" ht="19.5" customHeight="1">
      <c r="B6" s="21" t="s">
        <v>113</v>
      </c>
      <c r="C6" s="198">
        <v>776.251</v>
      </c>
      <c r="D6" s="372">
        <v>841.211</v>
      </c>
      <c r="E6" s="372">
        <v>1542.3616304520058</v>
      </c>
      <c r="F6" s="470">
        <v>1554.3001791464924</v>
      </c>
      <c r="G6" s="368">
        <v>14.269</v>
      </c>
      <c r="H6" s="372">
        <v>15.884</v>
      </c>
      <c r="I6" s="198">
        <v>3326.442778050319</v>
      </c>
      <c r="J6" s="518">
        <v>3356.409510471704</v>
      </c>
      <c r="K6" s="519">
        <v>0.35906264566971</v>
      </c>
      <c r="L6" s="520">
        <v>0.35584146136585504</v>
      </c>
      <c r="M6" s="471">
        <v>0.9596465188178591</v>
      </c>
      <c r="N6" s="472">
        <v>0.03978776585538833</v>
      </c>
      <c r="O6" s="472">
        <v>0.0005657153267525086</v>
      </c>
      <c r="P6" s="199"/>
      <c r="R6" s="200"/>
    </row>
    <row r="7" spans="2:18" ht="15" customHeight="1">
      <c r="B7" s="201" t="s">
        <v>62</v>
      </c>
      <c r="C7" s="202">
        <v>1.658</v>
      </c>
      <c r="D7" s="373">
        <v>2.732</v>
      </c>
      <c r="E7" s="502">
        <v>2018.6996381182148</v>
      </c>
      <c r="F7" s="503">
        <v>2078.3659082431927</v>
      </c>
      <c r="G7" s="369">
        <v>14.269</v>
      </c>
      <c r="H7" s="373">
        <v>15</v>
      </c>
      <c r="I7" s="202">
        <v>3326.442778050319</v>
      </c>
      <c r="J7" s="516">
        <v>3430.855216651394</v>
      </c>
      <c r="K7" s="473">
        <v>0.001590414624445674</v>
      </c>
      <c r="L7" s="512">
        <v>0.0151707997371808</v>
      </c>
      <c r="M7" s="474">
        <v>0.09332967844015908</v>
      </c>
      <c r="N7" s="475">
        <v>0.8938878196997792</v>
      </c>
      <c r="O7" s="475">
        <v>0.012782501860061793</v>
      </c>
      <c r="P7" s="203"/>
      <c r="R7" s="200"/>
    </row>
    <row r="8" spans="2:18" ht="30" customHeight="1">
      <c r="B8" s="204" t="s">
        <v>217</v>
      </c>
      <c r="C8" s="202">
        <v>424.176</v>
      </c>
      <c r="D8" s="373">
        <v>448.315</v>
      </c>
      <c r="E8" s="202">
        <v>1499.3948974010789</v>
      </c>
      <c r="F8" s="476">
        <v>1534.8473863243478</v>
      </c>
      <c r="G8" s="384" t="s">
        <v>47</v>
      </c>
      <c r="H8" s="477">
        <v>0.431</v>
      </c>
      <c r="I8" s="387" t="s">
        <v>47</v>
      </c>
      <c r="J8" s="476">
        <v>717.4733178654292</v>
      </c>
      <c r="K8" s="509">
        <v>0.18897194009167573</v>
      </c>
      <c r="L8" s="512">
        <v>0.1800979058738033</v>
      </c>
      <c r="M8" s="474">
        <v>0.9995508003314627</v>
      </c>
      <c r="N8" s="475">
        <v>0.00044919966853724223</v>
      </c>
      <c r="O8" s="475">
        <v>0</v>
      </c>
      <c r="P8" s="203"/>
      <c r="R8" s="200"/>
    </row>
    <row r="9" spans="2:18" ht="15" customHeight="1">
      <c r="B9" s="204" t="s">
        <v>1</v>
      </c>
      <c r="C9" s="202">
        <v>345.522</v>
      </c>
      <c r="D9" s="373">
        <v>373.831</v>
      </c>
      <c r="E9" s="202">
        <v>1588.9164886751062</v>
      </c>
      <c r="F9" s="476">
        <v>1597.2347023120074</v>
      </c>
      <c r="G9" s="384" t="s">
        <v>47</v>
      </c>
      <c r="H9" s="373">
        <v>0</v>
      </c>
      <c r="I9" s="387" t="s">
        <v>47</v>
      </c>
      <c r="J9" s="478" t="s">
        <v>47</v>
      </c>
      <c r="K9" s="509">
        <v>0.16398076291404468</v>
      </c>
      <c r="L9" s="512">
        <v>0.1562101016666706</v>
      </c>
      <c r="M9" s="474">
        <v>1</v>
      </c>
      <c r="N9" s="475">
        <v>0</v>
      </c>
      <c r="O9" s="475">
        <v>0</v>
      </c>
      <c r="P9" s="203"/>
      <c r="R9" s="200"/>
    </row>
    <row r="10" spans="2:18" ht="15" customHeight="1">
      <c r="B10" s="32" t="s">
        <v>157</v>
      </c>
      <c r="C10" s="205">
        <v>4.895</v>
      </c>
      <c r="D10" s="374">
        <v>16.333</v>
      </c>
      <c r="E10" s="205">
        <v>1818.1452502553627</v>
      </c>
      <c r="F10" s="479">
        <v>1020.9859180799608</v>
      </c>
      <c r="G10" s="403" t="s">
        <v>47</v>
      </c>
      <c r="H10" s="374">
        <v>0</v>
      </c>
      <c r="I10" s="402" t="s">
        <v>47</v>
      </c>
      <c r="J10" s="480" t="s">
        <v>47</v>
      </c>
      <c r="K10" s="509">
        <v>0.004579674029274353</v>
      </c>
      <c r="L10" s="512">
        <v>0.004362654088200278</v>
      </c>
      <c r="M10" s="474">
        <v>1</v>
      </c>
      <c r="N10" s="475">
        <v>0</v>
      </c>
      <c r="O10" s="475">
        <v>0</v>
      </c>
      <c r="P10" s="203"/>
      <c r="R10" s="200"/>
    </row>
    <row r="11" spans="2:18" ht="30" customHeight="1">
      <c r="B11" s="21" t="s">
        <v>24</v>
      </c>
      <c r="C11" s="198">
        <v>767.472</v>
      </c>
      <c r="D11" s="498">
        <v>793.495</v>
      </c>
      <c r="E11" s="198">
        <v>2376.2737910959618</v>
      </c>
      <c r="F11" s="504">
        <v>2941.1863111928874</v>
      </c>
      <c r="G11" s="368">
        <v>22.79</v>
      </c>
      <c r="H11" s="372">
        <v>30.285</v>
      </c>
      <c r="I11" s="378"/>
      <c r="J11" s="470"/>
      <c r="K11" s="510">
        <v>0.64093735433029</v>
      </c>
      <c r="L11" s="513">
        <v>0.6441585386341451</v>
      </c>
      <c r="M11" s="471">
        <v>0.8950148651473643</v>
      </c>
      <c r="N11" s="472">
        <v>0.05151348578508875</v>
      </c>
      <c r="O11" s="472">
        <v>0.05347164906754693</v>
      </c>
      <c r="P11" s="199"/>
      <c r="Q11" s="401"/>
      <c r="R11" s="200"/>
    </row>
    <row r="12" spans="2:18" ht="15" customHeight="1">
      <c r="B12" s="206" t="s">
        <v>16</v>
      </c>
      <c r="C12" s="207">
        <v>127.803</v>
      </c>
      <c r="D12" s="499">
        <v>137.838</v>
      </c>
      <c r="E12" s="207">
        <v>1442.966839589055</v>
      </c>
      <c r="F12" s="505">
        <v>1408.3597048709355</v>
      </c>
      <c r="G12" s="371">
        <v>6.538</v>
      </c>
      <c r="H12" s="375">
        <v>6.122</v>
      </c>
      <c r="I12" s="375">
        <v>6326.475221780361</v>
      </c>
      <c r="J12" s="481">
        <v>5277.78242404443</v>
      </c>
      <c r="K12" s="508">
        <v>0.0533127894702502</v>
      </c>
      <c r="L12" s="514">
        <v>0.05923940284704516</v>
      </c>
      <c r="M12" s="482">
        <v>0.8629824653336107</v>
      </c>
      <c r="N12" s="483">
        <v>0.13701753466638936</v>
      </c>
      <c r="O12" s="483">
        <v>0</v>
      </c>
      <c r="P12" s="199"/>
      <c r="R12" s="200"/>
    </row>
    <row r="13" spans="2:18" ht="15" customHeight="1">
      <c r="B13" s="201" t="s">
        <v>100</v>
      </c>
      <c r="C13" s="202">
        <v>101.386</v>
      </c>
      <c r="D13" s="500">
        <v>108.292</v>
      </c>
      <c r="E13" s="202">
        <v>1577.0619119010514</v>
      </c>
      <c r="F13" s="503">
        <v>1551.4505965352935</v>
      </c>
      <c r="G13" s="369">
        <v>2.52</v>
      </c>
      <c r="H13" s="373">
        <v>2.873</v>
      </c>
      <c r="I13" s="373">
        <v>7291.874603174603</v>
      </c>
      <c r="J13" s="476">
        <v>5101.580577793247</v>
      </c>
      <c r="K13" s="509">
        <v>0.046140593674789385</v>
      </c>
      <c r="L13" s="512">
        <v>0.04778857072502198</v>
      </c>
      <c r="M13" s="474">
        <v>0.9236876686551667</v>
      </c>
      <c r="N13" s="475">
        <v>0.07631233134483327</v>
      </c>
      <c r="O13" s="475">
        <v>0</v>
      </c>
      <c r="P13" s="203"/>
      <c r="R13" s="200"/>
    </row>
    <row r="14" spans="2:18" ht="15" customHeight="1">
      <c r="B14" s="204" t="s">
        <v>177</v>
      </c>
      <c r="C14" s="202">
        <v>26.417</v>
      </c>
      <c r="D14" s="202">
        <v>29.519</v>
      </c>
      <c r="E14" s="202">
        <v>928.3223681720104</v>
      </c>
      <c r="F14" s="476">
        <v>884.037162505505</v>
      </c>
      <c r="G14" s="369">
        <v>4.018</v>
      </c>
      <c r="H14" s="373">
        <v>3.249</v>
      </c>
      <c r="I14" s="373">
        <v>5721.496017919363</v>
      </c>
      <c r="J14" s="476">
        <v>5433.592797783934</v>
      </c>
      <c r="K14" s="509">
        <v>0.007172195795460816</v>
      </c>
      <c r="L14" s="512">
        <v>0.011450832122023179</v>
      </c>
      <c r="M14" s="474">
        <v>0.5964825170202559</v>
      </c>
      <c r="N14" s="475">
        <v>0.4035174829797441</v>
      </c>
      <c r="O14" s="475">
        <v>0</v>
      </c>
      <c r="P14" s="203"/>
      <c r="R14" s="200"/>
    </row>
    <row r="15" spans="2:18" ht="15" customHeight="1">
      <c r="B15" s="206" t="s">
        <v>17</v>
      </c>
      <c r="C15" s="207">
        <v>639.669</v>
      </c>
      <c r="D15" s="499">
        <v>655.657</v>
      </c>
      <c r="E15" s="207">
        <v>2562.7443380873547</v>
      </c>
      <c r="F15" s="506">
        <v>3263.4306459017444</v>
      </c>
      <c r="G15" s="371">
        <v>16.252</v>
      </c>
      <c r="H15" s="375">
        <v>24.163</v>
      </c>
      <c r="I15" s="386" t="s">
        <v>21</v>
      </c>
      <c r="J15" s="484" t="s">
        <v>21</v>
      </c>
      <c r="K15" s="508">
        <v>0.5876245648600398</v>
      </c>
      <c r="L15" s="514">
        <v>0.5849191357870999</v>
      </c>
      <c r="M15" s="482">
        <v>0.8983617942342921</v>
      </c>
      <c r="N15" s="483">
        <v>0.04257953172873217</v>
      </c>
      <c r="O15" s="483">
        <v>0.05905867403697573</v>
      </c>
      <c r="P15" s="199"/>
      <c r="R15" s="200"/>
    </row>
    <row r="16" spans="2:18" ht="15" customHeight="1">
      <c r="B16" s="201" t="s">
        <v>19</v>
      </c>
      <c r="C16" s="383" t="s">
        <v>47</v>
      </c>
      <c r="D16" s="501" t="s">
        <v>47</v>
      </c>
      <c r="E16" s="383" t="s">
        <v>47</v>
      </c>
      <c r="F16" s="485" t="s">
        <v>47</v>
      </c>
      <c r="G16" s="384" t="s">
        <v>47</v>
      </c>
      <c r="H16" s="385" t="s">
        <v>47</v>
      </c>
      <c r="I16" s="385" t="s">
        <v>47</v>
      </c>
      <c r="J16" s="486" t="s">
        <v>47</v>
      </c>
      <c r="K16" s="487">
        <v>0</v>
      </c>
      <c r="L16" s="488">
        <v>0</v>
      </c>
      <c r="M16" s="474">
        <v>0</v>
      </c>
      <c r="N16" s="475">
        <v>0</v>
      </c>
      <c r="O16" s="475">
        <v>1</v>
      </c>
      <c r="P16" s="199"/>
      <c r="R16" s="200"/>
    </row>
    <row r="17" spans="2:18" s="18" customFormat="1" ht="15" customHeight="1">
      <c r="B17" s="201" t="s">
        <v>93</v>
      </c>
      <c r="C17" s="202">
        <v>130.287</v>
      </c>
      <c r="D17" s="500">
        <v>157.717</v>
      </c>
      <c r="E17" s="202">
        <v>4591.93572651147</v>
      </c>
      <c r="F17" s="507">
        <v>6175.1433580400335</v>
      </c>
      <c r="G17" s="369" t="s">
        <v>21</v>
      </c>
      <c r="H17" s="376" t="s">
        <v>159</v>
      </c>
      <c r="I17" s="379" t="s">
        <v>21</v>
      </c>
      <c r="J17" s="478" t="s">
        <v>21</v>
      </c>
      <c r="K17" s="509">
        <v>0.267469585543601</v>
      </c>
      <c r="L17" s="512">
        <v>0.25528838844571544</v>
      </c>
      <c r="M17" s="474">
        <v>0.9975670089644854</v>
      </c>
      <c r="N17" s="475">
        <v>0.002432991035514688</v>
      </c>
      <c r="O17" s="475">
        <v>0</v>
      </c>
      <c r="P17" s="203"/>
      <c r="R17" s="400"/>
    </row>
    <row r="18" spans="2:18" ht="15" customHeight="1">
      <c r="B18" s="201" t="s">
        <v>92</v>
      </c>
      <c r="C18" s="208" t="s">
        <v>49</v>
      </c>
      <c r="D18" s="208" t="s">
        <v>49</v>
      </c>
      <c r="E18" s="208" t="s">
        <v>49</v>
      </c>
      <c r="F18" s="478" t="s">
        <v>49</v>
      </c>
      <c r="G18" s="369" t="s">
        <v>49</v>
      </c>
      <c r="H18" s="376" t="s">
        <v>49</v>
      </c>
      <c r="I18" s="379" t="s">
        <v>49</v>
      </c>
      <c r="J18" s="478" t="s">
        <v>49</v>
      </c>
      <c r="K18" s="509">
        <v>0.0018623090581159957</v>
      </c>
      <c r="L18" s="512">
        <v>0.0019890725635239356</v>
      </c>
      <c r="M18" s="474">
        <v>0.13853715813673922</v>
      </c>
      <c r="N18" s="475">
        <v>0.01679054969735448</v>
      </c>
      <c r="O18" s="475">
        <v>0.8446722921659063</v>
      </c>
      <c r="P18" s="203"/>
      <c r="R18" s="200"/>
    </row>
    <row r="19" spans="2:18" ht="15" customHeight="1">
      <c r="B19" s="201" t="s">
        <v>91</v>
      </c>
      <c r="C19" s="202">
        <v>377.838</v>
      </c>
      <c r="D19" s="500">
        <v>362.948</v>
      </c>
      <c r="E19" s="202">
        <v>2229.6039334317884</v>
      </c>
      <c r="F19" s="503">
        <v>2651.402925487949</v>
      </c>
      <c r="G19" s="369">
        <v>14.233</v>
      </c>
      <c r="H19" s="373">
        <v>21.135</v>
      </c>
      <c r="I19" s="373">
        <v>3309.8993180060465</v>
      </c>
      <c r="J19" s="476">
        <v>3891.405441211261</v>
      </c>
      <c r="K19" s="509">
        <v>0.2642828560839178</v>
      </c>
      <c r="L19" s="512">
        <v>0.27327572300109776</v>
      </c>
      <c r="M19" s="474">
        <v>0.9273961102304094</v>
      </c>
      <c r="N19" s="475">
        <v>0.07260388976959067</v>
      </c>
      <c r="O19" s="475">
        <v>0</v>
      </c>
      <c r="P19" s="203"/>
      <c r="R19" s="200"/>
    </row>
    <row r="20" spans="2:18" s="18" customFormat="1" ht="15" customHeight="1">
      <c r="B20" s="201" t="s">
        <v>4</v>
      </c>
      <c r="C20" s="208" t="s">
        <v>49</v>
      </c>
      <c r="D20" s="376" t="s">
        <v>49</v>
      </c>
      <c r="E20" s="376" t="s">
        <v>49</v>
      </c>
      <c r="F20" s="478" t="s">
        <v>49</v>
      </c>
      <c r="G20" s="369">
        <v>0.427</v>
      </c>
      <c r="H20" s="373">
        <v>1.444</v>
      </c>
      <c r="I20" s="379" t="s">
        <v>49</v>
      </c>
      <c r="J20" s="478" t="s">
        <v>49</v>
      </c>
      <c r="K20" s="509">
        <v>5.367379545280054E-05</v>
      </c>
      <c r="L20" s="512">
        <v>0.0017092899794960428</v>
      </c>
      <c r="M20" s="474">
        <v>0.026707104480614186</v>
      </c>
      <c r="N20" s="475">
        <v>0.866113147441282</v>
      </c>
      <c r="O20" s="475">
        <v>0.10717974807810379</v>
      </c>
      <c r="P20" s="203"/>
      <c r="R20" s="400"/>
    </row>
    <row r="21" spans="2:18" s="18" customFormat="1" ht="15" customHeight="1">
      <c r="B21" s="201" t="s">
        <v>5</v>
      </c>
      <c r="C21" s="202">
        <v>37.307</v>
      </c>
      <c r="D21" s="373">
        <v>37.258</v>
      </c>
      <c r="E21" s="373">
        <v>1954.6890127858044</v>
      </c>
      <c r="F21" s="476">
        <v>2000.7092436523699</v>
      </c>
      <c r="G21" s="369">
        <v>0.605</v>
      </c>
      <c r="H21" s="373">
        <v>0.631</v>
      </c>
      <c r="I21" s="379" t="s">
        <v>49</v>
      </c>
      <c r="J21" s="478" t="s">
        <v>49</v>
      </c>
      <c r="K21" s="509">
        <v>0.02047162746625934</v>
      </c>
      <c r="L21" s="512">
        <v>0.019933911187567453</v>
      </c>
      <c r="M21" s="474">
        <v>0.9783090324935548</v>
      </c>
      <c r="N21" s="475">
        <v>0.02169096750644516</v>
      </c>
      <c r="O21" s="475">
        <v>0</v>
      </c>
      <c r="P21" s="203"/>
      <c r="R21" s="400"/>
    </row>
    <row r="22" spans="2:18" ht="15" customHeight="1">
      <c r="B22" s="32" t="s">
        <v>165</v>
      </c>
      <c r="C22" s="205">
        <v>93.433</v>
      </c>
      <c r="D22" s="374">
        <v>95.95</v>
      </c>
      <c r="E22" s="374">
        <v>1293.9596074192202</v>
      </c>
      <c r="F22" s="479">
        <v>1270.720844189682</v>
      </c>
      <c r="G22" s="370">
        <v>0.674</v>
      </c>
      <c r="H22" s="374">
        <v>0.527</v>
      </c>
      <c r="I22" s="382" t="s">
        <v>49</v>
      </c>
      <c r="J22" s="480" t="s">
        <v>49</v>
      </c>
      <c r="K22" s="511">
        <v>0.033484512912692804</v>
      </c>
      <c r="L22" s="515">
        <v>0.03272275060969919</v>
      </c>
      <c r="M22" s="489">
        <v>0.9747884972338743</v>
      </c>
      <c r="N22" s="490">
        <v>0.025211502766125663</v>
      </c>
      <c r="O22" s="490">
        <v>0</v>
      </c>
      <c r="P22" s="203"/>
      <c r="R22" s="200"/>
    </row>
    <row r="23" spans="2:12" ht="11.25">
      <c r="B23" s="9"/>
      <c r="C23" s="209"/>
      <c r="D23" s="209"/>
      <c r="E23" s="409"/>
      <c r="F23" s="17"/>
      <c r="G23" s="17"/>
      <c r="H23" s="17"/>
      <c r="I23" s="409"/>
      <c r="J23" s="209"/>
      <c r="K23" s="18"/>
      <c r="L23" s="18"/>
    </row>
    <row r="24" spans="2:12" ht="11.25">
      <c r="B24" s="9"/>
      <c r="C24" s="209"/>
      <c r="D24" s="209"/>
      <c r="E24" s="209"/>
      <c r="F24" s="17"/>
      <c r="G24" s="17"/>
      <c r="H24" s="17"/>
      <c r="I24" s="17"/>
      <c r="J24" s="209"/>
      <c r="K24" s="18"/>
      <c r="L24" s="18"/>
    </row>
    <row r="25" spans="2:12" ht="11.25">
      <c r="B25" s="70"/>
      <c r="C25" s="18"/>
      <c r="D25" s="18"/>
      <c r="E25" s="409"/>
      <c r="F25" s="17"/>
      <c r="G25" s="17"/>
      <c r="H25" s="17"/>
      <c r="I25" s="409"/>
      <c r="J25" s="409"/>
      <c r="K25" s="18"/>
      <c r="L25" s="18"/>
    </row>
    <row r="26" spans="2:12" ht="11.25">
      <c r="B26" s="9"/>
      <c r="C26" s="18"/>
      <c r="D26" s="18"/>
      <c r="E26" s="17"/>
      <c r="F26" s="17"/>
      <c r="G26" s="17"/>
      <c r="H26" s="17"/>
      <c r="I26" s="17"/>
      <c r="J26" s="209"/>
      <c r="K26" s="18"/>
      <c r="L26" s="18"/>
    </row>
    <row r="27" spans="2:12" ht="11.25">
      <c r="B27" s="48"/>
      <c r="C27" s="18"/>
      <c r="D27" s="18"/>
      <c r="E27" s="17"/>
      <c r="F27" s="17"/>
      <c r="G27" s="17"/>
      <c r="H27" s="17"/>
      <c r="I27" s="17"/>
      <c r="J27" s="210"/>
      <c r="K27" s="18"/>
      <c r="L27" s="18"/>
    </row>
    <row r="28" spans="2:12" ht="11.25">
      <c r="B28" s="48"/>
      <c r="C28" s="18"/>
      <c r="D28" s="18"/>
      <c r="E28" s="17"/>
      <c r="F28" s="410"/>
      <c r="G28" s="17"/>
      <c r="H28" s="17"/>
      <c r="I28" s="17"/>
      <c r="J28" s="209"/>
      <c r="K28" s="18"/>
      <c r="L28" s="18"/>
    </row>
    <row r="29" spans="2:12" ht="11.25">
      <c r="B29" s="9"/>
      <c r="C29" s="209"/>
      <c r="D29" s="209"/>
      <c r="E29" s="17"/>
      <c r="F29" s="17"/>
      <c r="G29" s="17"/>
      <c r="H29" s="17"/>
      <c r="I29" s="17"/>
      <c r="J29" s="211"/>
      <c r="K29" s="18"/>
      <c r="L29" s="18"/>
    </row>
    <row r="30" spans="2:12" ht="11.25">
      <c r="B30" s="70"/>
      <c r="C30" s="209"/>
      <c r="D30" s="209"/>
      <c r="E30" s="17"/>
      <c r="F30" s="17"/>
      <c r="G30" s="17"/>
      <c r="H30" s="17"/>
      <c r="I30" s="17"/>
      <c r="J30" s="212"/>
      <c r="K30" s="18"/>
      <c r="L30" s="18"/>
    </row>
    <row r="31" spans="2:12" ht="11.25">
      <c r="B31" s="72"/>
      <c r="C31" s="209"/>
      <c r="D31" s="209"/>
      <c r="E31" s="17"/>
      <c r="F31" s="17"/>
      <c r="G31" s="17"/>
      <c r="H31" s="17"/>
      <c r="I31" s="17"/>
      <c r="J31" s="209"/>
      <c r="K31" s="18"/>
      <c r="L31" s="18"/>
    </row>
    <row r="32" spans="2:12" ht="11.25">
      <c r="B32" s="9"/>
      <c r="C32" s="209"/>
      <c r="D32" s="209"/>
      <c r="E32" s="17"/>
      <c r="F32" s="17"/>
      <c r="G32" s="17"/>
      <c r="H32" s="17"/>
      <c r="I32" s="17"/>
      <c r="J32" s="213"/>
      <c r="K32" s="18"/>
      <c r="L32" s="18"/>
    </row>
    <row r="33" spans="2:12" ht="11.25">
      <c r="B33" s="48"/>
      <c r="C33" s="209"/>
      <c r="D33" s="209"/>
      <c r="E33" s="17"/>
      <c r="F33" s="17"/>
      <c r="G33" s="17"/>
      <c r="H33" s="17"/>
      <c r="I33" s="17"/>
      <c r="J33" s="213"/>
      <c r="K33" s="18"/>
      <c r="L33" s="18"/>
    </row>
    <row r="34" spans="2:12" ht="12.75">
      <c r="B34" s="72"/>
      <c r="C34" s="209"/>
      <c r="D34" s="209"/>
      <c r="E34" s="17"/>
      <c r="F34" s="17"/>
      <c r="G34" s="17"/>
      <c r="H34" s="17"/>
      <c r="I34" s="17"/>
      <c r="J34" s="213"/>
      <c r="K34" s="404"/>
      <c r="L34" s="18"/>
    </row>
    <row r="35" spans="2:12" ht="11.25">
      <c r="B35" s="9"/>
      <c r="C35" s="209"/>
      <c r="D35" s="209"/>
      <c r="E35" s="17"/>
      <c r="F35" s="17"/>
      <c r="G35" s="17"/>
      <c r="H35" s="17"/>
      <c r="I35" s="17"/>
      <c r="J35" s="213"/>
      <c r="K35" s="18"/>
      <c r="L35" s="18"/>
    </row>
    <row r="36" spans="2:12" ht="11.25">
      <c r="B36" s="9"/>
      <c r="C36" s="18"/>
      <c r="D36" s="18"/>
      <c r="E36" s="17"/>
      <c r="F36" s="17"/>
      <c r="G36" s="18"/>
      <c r="H36" s="18"/>
      <c r="I36" s="18"/>
      <c r="J36" s="18"/>
      <c r="K36" s="18"/>
      <c r="L36" s="18"/>
    </row>
    <row r="37" spans="2:12" ht="11.25">
      <c r="B37" s="9"/>
      <c r="C37" s="18"/>
      <c r="D37" s="18"/>
      <c r="E37" s="17"/>
      <c r="F37" s="17"/>
      <c r="G37" s="18"/>
      <c r="H37" s="18"/>
      <c r="I37" s="18"/>
      <c r="J37" s="18"/>
      <c r="K37" s="18"/>
      <c r="L37" s="18"/>
    </row>
    <row r="38" spans="2:12" ht="11.25">
      <c r="B38" s="9"/>
      <c r="C38" s="18"/>
      <c r="D38" s="18"/>
      <c r="E38" s="17"/>
      <c r="F38" s="17"/>
      <c r="G38" s="18"/>
      <c r="H38" s="18"/>
      <c r="I38" s="18"/>
      <c r="J38" s="18"/>
      <c r="K38" s="18"/>
      <c r="L38" s="18"/>
    </row>
    <row r="39" spans="2:12" ht="11.25">
      <c r="B39" s="9"/>
      <c r="C39" s="18"/>
      <c r="D39" s="18"/>
      <c r="E39" s="17"/>
      <c r="F39" s="17"/>
      <c r="G39" s="18"/>
      <c r="H39" s="18"/>
      <c r="I39" s="18"/>
      <c r="J39" s="18"/>
      <c r="K39" s="18"/>
      <c r="L39" s="18"/>
    </row>
    <row r="40" spans="2:12" ht="11.25">
      <c r="B40" s="9"/>
      <c r="C40" s="18"/>
      <c r="D40" s="18"/>
      <c r="E40" s="17"/>
      <c r="F40" s="17"/>
      <c r="G40" s="18"/>
      <c r="H40" s="18"/>
      <c r="I40" s="18"/>
      <c r="J40" s="18"/>
      <c r="K40" s="18"/>
      <c r="L40" s="18"/>
    </row>
    <row r="41" spans="2:12" ht="11.25">
      <c r="B41" s="9"/>
      <c r="C41" s="18"/>
      <c r="D41" s="18"/>
      <c r="E41" s="17"/>
      <c r="F41" s="17"/>
      <c r="G41" s="18"/>
      <c r="H41" s="18"/>
      <c r="I41" s="18"/>
      <c r="J41" s="18"/>
      <c r="K41" s="18"/>
      <c r="L41" s="18"/>
    </row>
    <row r="42" spans="2:12" ht="11.25">
      <c r="B42" s="18"/>
      <c r="C42" s="18"/>
      <c r="D42" s="18"/>
      <c r="E42" s="18"/>
      <c r="F42" s="18"/>
      <c r="G42" s="18"/>
      <c r="H42" s="18"/>
      <c r="I42" s="18"/>
      <c r="J42" s="18"/>
      <c r="K42" s="18"/>
      <c r="L42" s="18"/>
    </row>
    <row r="43" spans="2:12" ht="11.25">
      <c r="B43" s="18"/>
      <c r="C43" s="18"/>
      <c r="D43" s="18"/>
      <c r="E43" s="18"/>
      <c r="F43" s="18"/>
      <c r="G43" s="18"/>
      <c r="H43" s="18"/>
      <c r="I43" s="18"/>
      <c r="J43" s="18"/>
      <c r="K43" s="18"/>
      <c r="L43" s="18"/>
    </row>
    <row r="44" spans="2:12" ht="11.25">
      <c r="B44" s="18"/>
      <c r="C44" s="18"/>
      <c r="D44" s="18"/>
      <c r="E44" s="18"/>
      <c r="F44" s="18"/>
      <c r="G44" s="18"/>
      <c r="H44" s="18"/>
      <c r="I44" s="18"/>
      <c r="J44" s="18"/>
      <c r="K44" s="18"/>
      <c r="L44" s="18"/>
    </row>
    <row r="45" spans="2:12" ht="11.25">
      <c r="B45" s="18"/>
      <c r="C45" s="18"/>
      <c r="D45" s="18"/>
      <c r="E45" s="18"/>
      <c r="F45" s="18"/>
      <c r="G45" s="18"/>
      <c r="H45" s="18"/>
      <c r="I45" s="18"/>
      <c r="J45" s="18"/>
      <c r="K45" s="18"/>
      <c r="L45" s="18"/>
    </row>
    <row r="46" spans="2:12" ht="11.25">
      <c r="B46" s="18"/>
      <c r="C46" s="18"/>
      <c r="D46" s="18"/>
      <c r="E46" s="18"/>
      <c r="F46" s="18"/>
      <c r="G46" s="18"/>
      <c r="H46" s="18"/>
      <c r="I46" s="18"/>
      <c r="J46" s="18"/>
      <c r="K46" s="18"/>
      <c r="L46" s="18"/>
    </row>
    <row r="47" spans="2:12" ht="11.25">
      <c r="B47" s="18"/>
      <c r="C47" s="18"/>
      <c r="D47" s="18"/>
      <c r="E47" s="18"/>
      <c r="F47" s="18"/>
      <c r="G47" s="18"/>
      <c r="H47" s="18"/>
      <c r="I47" s="18"/>
      <c r="J47" s="18"/>
      <c r="K47" s="18"/>
      <c r="L47" s="18"/>
    </row>
  </sheetData>
  <mergeCells count="10">
    <mergeCell ref="M5:O5"/>
    <mergeCell ref="C3:D4"/>
    <mergeCell ref="E3:F4"/>
    <mergeCell ref="K3:K4"/>
    <mergeCell ref="L3:L4"/>
    <mergeCell ref="M3:O3"/>
    <mergeCell ref="B3:B4"/>
    <mergeCell ref="G3:H4"/>
    <mergeCell ref="I3:J4"/>
    <mergeCell ref="K5:L5"/>
  </mergeCells>
  <printOptions/>
  <pageMargins left="0.36" right="0.2" top="1" bottom="1" header="0.4921259845" footer="0.4921259845"/>
  <pageSetup fitToHeight="1" fitToWidth="1" horizontalDpi="600" verticalDpi="600" orientation="landscape" paperSize="9" scale="7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1:BY62"/>
  <sheetViews>
    <sheetView showGridLines="0" workbookViewId="0" topLeftCell="A1">
      <selection activeCell="B13" sqref="B13"/>
    </sheetView>
  </sheetViews>
  <sheetFormatPr defaultColWidth="11.421875" defaultRowHeight="12.75"/>
  <cols>
    <col min="1" max="1" width="3.7109375" style="215" customWidth="1"/>
    <col min="2" max="2" width="69.421875" style="215" customWidth="1"/>
    <col min="3" max="7" width="9.421875" style="215" customWidth="1"/>
    <col min="8" max="16384" width="11.421875" style="215" customWidth="1"/>
  </cols>
  <sheetData>
    <row r="1" spans="2:7" ht="11.25">
      <c r="B1" s="214" t="s">
        <v>163</v>
      </c>
      <c r="G1" s="216"/>
    </row>
    <row r="4" spans="6:7" ht="11.25">
      <c r="F4" s="217"/>
      <c r="G4" s="217" t="s">
        <v>63</v>
      </c>
    </row>
    <row r="5" spans="2:7" s="214" customFormat="1" ht="22.5">
      <c r="B5" s="218"/>
      <c r="C5" s="219" t="s">
        <v>94</v>
      </c>
      <c r="D5" s="219" t="s">
        <v>201</v>
      </c>
      <c r="E5" s="219" t="s">
        <v>202</v>
      </c>
      <c r="F5" s="219" t="s">
        <v>203</v>
      </c>
      <c r="G5" s="219" t="s">
        <v>152</v>
      </c>
    </row>
    <row r="6" spans="2:7" ht="12" customHeight="1">
      <c r="B6" s="220" t="s">
        <v>62</v>
      </c>
      <c r="C6" s="491">
        <v>0.17153047989623865</v>
      </c>
      <c r="D6" s="491">
        <v>0.47535667963683526</v>
      </c>
      <c r="E6" s="491">
        <v>0.17996108949416342</v>
      </c>
      <c r="F6" s="491">
        <v>0.16342412451361868</v>
      </c>
      <c r="G6" s="491">
        <v>0.009727626459143969</v>
      </c>
    </row>
    <row r="7" spans="2:7" ht="12" customHeight="1">
      <c r="B7" s="221" t="s">
        <v>177</v>
      </c>
      <c r="C7" s="492">
        <v>0.26590304765800776</v>
      </c>
      <c r="D7" s="492">
        <v>0.40124088088907073</v>
      </c>
      <c r="E7" s="492">
        <v>0.22768800709074793</v>
      </c>
      <c r="F7" s="492">
        <v>0.091293379695916</v>
      </c>
      <c r="G7" s="492">
        <v>0.013874684666257586</v>
      </c>
    </row>
    <row r="8" spans="2:7" ht="12" customHeight="1">
      <c r="B8" s="221" t="s">
        <v>100</v>
      </c>
      <c r="C8" s="492">
        <v>0.20140850374722252</v>
      </c>
      <c r="D8" s="492">
        <v>0.2162373366474598</v>
      </c>
      <c r="E8" s="492">
        <v>0.22786502466764583</v>
      </c>
      <c r="F8" s="492">
        <v>0.1868997853349904</v>
      </c>
      <c r="G8" s="492">
        <v>0.16758934960268143</v>
      </c>
    </row>
    <row r="9" spans="2:7" ht="12" customHeight="1">
      <c r="B9" s="221" t="s">
        <v>1</v>
      </c>
      <c r="C9" s="492">
        <v>0.1528732655344303</v>
      </c>
      <c r="D9" s="492">
        <v>0.15871511377987338</v>
      </c>
      <c r="E9" s="492">
        <v>0.36978258605912867</v>
      </c>
      <c r="F9" s="492">
        <v>0.30782375133163703</v>
      </c>
      <c r="G9" s="492">
        <v>0.010805283294930568</v>
      </c>
    </row>
    <row r="10" spans="2:7" ht="12" customHeight="1">
      <c r="B10" s="222" t="s">
        <v>206</v>
      </c>
      <c r="C10" s="492">
        <v>0.15820363427112275</v>
      </c>
      <c r="D10" s="492">
        <v>0.22285310963054875</v>
      </c>
      <c r="E10" s="492">
        <v>0.28171670308130803</v>
      </c>
      <c r="F10" s="492">
        <v>0.3351091090551075</v>
      </c>
      <c r="G10" s="492">
        <v>0.0021174439619129825</v>
      </c>
    </row>
    <row r="11" spans="2:7" ht="12" customHeight="1">
      <c r="B11" s="221" t="s">
        <v>91</v>
      </c>
      <c r="C11" s="492">
        <v>0.23615370590588358</v>
      </c>
      <c r="D11" s="492">
        <v>0.20030695464527418</v>
      </c>
      <c r="E11" s="492">
        <v>0.2192249395206827</v>
      </c>
      <c r="F11" s="492">
        <v>0.2528783801067266</v>
      </c>
      <c r="G11" s="492">
        <v>0.09143601982143294</v>
      </c>
    </row>
    <row r="12" spans="2:7" ht="12" customHeight="1">
      <c r="B12" s="221" t="s">
        <v>93</v>
      </c>
      <c r="C12" s="492">
        <v>0.21466958362066915</v>
      </c>
      <c r="D12" s="492">
        <v>0.17765676646137019</v>
      </c>
      <c r="E12" s="492">
        <v>0.16355551328085988</v>
      </c>
      <c r="F12" s="492">
        <v>0.30732646897962096</v>
      </c>
      <c r="G12" s="492">
        <v>0.13679166765747985</v>
      </c>
    </row>
    <row r="13" spans="2:7" ht="12" customHeight="1">
      <c r="B13" s="221" t="s">
        <v>92</v>
      </c>
      <c r="C13" s="492">
        <v>0.4313118811881188</v>
      </c>
      <c r="D13" s="492">
        <v>0.20297029702970298</v>
      </c>
      <c r="E13" s="492">
        <v>0.1775990099009901</v>
      </c>
      <c r="F13" s="492">
        <v>0.14356435643564355</v>
      </c>
      <c r="G13" s="492">
        <v>0.04455445544554455</v>
      </c>
    </row>
    <row r="14" spans="2:7" ht="12" customHeight="1">
      <c r="B14" s="223" t="s">
        <v>4</v>
      </c>
      <c r="C14" s="493">
        <v>0.1773049645390071</v>
      </c>
      <c r="D14" s="493">
        <v>0.5957446808510638</v>
      </c>
      <c r="E14" s="493">
        <v>0.14184397163120568</v>
      </c>
      <c r="F14" s="493">
        <v>0.0851063829787234</v>
      </c>
      <c r="G14" s="493">
        <v>0</v>
      </c>
    </row>
    <row r="27" spans="2:8" ht="11.25">
      <c r="B27" s="584"/>
      <c r="C27" s="584"/>
      <c r="D27" s="584"/>
      <c r="E27" s="584"/>
      <c r="F27" s="584"/>
      <c r="G27" s="584"/>
      <c r="H27" s="584"/>
    </row>
    <row r="28" spans="2:8" ht="11.25">
      <c r="B28" s="584"/>
      <c r="C28" s="584"/>
      <c r="D28" s="584"/>
      <c r="E28" s="584"/>
      <c r="F28" s="584"/>
      <c r="G28" s="584"/>
      <c r="H28" s="584"/>
    </row>
    <row r="29" spans="2:8" ht="11.25">
      <c r="B29" s="584"/>
      <c r="C29" s="584"/>
      <c r="D29" s="584"/>
      <c r="E29" s="584"/>
      <c r="F29" s="584"/>
      <c r="G29" s="584"/>
      <c r="H29" s="584"/>
    </row>
    <row r="30" spans="2:8" ht="11.25">
      <c r="B30" s="584"/>
      <c r="C30" s="584"/>
      <c r="D30" s="584"/>
      <c r="E30" s="584"/>
      <c r="F30" s="584"/>
      <c r="G30" s="584"/>
      <c r="H30" s="584"/>
    </row>
    <row r="31" spans="2:8" ht="11.25">
      <c r="B31" s="584"/>
      <c r="C31" s="584"/>
      <c r="D31" s="584"/>
      <c r="E31" s="584"/>
      <c r="F31" s="584"/>
      <c r="G31" s="584"/>
      <c r="H31" s="584"/>
    </row>
    <row r="33" spans="3:5" ht="11.25">
      <c r="C33" s="224"/>
      <c r="D33" s="224"/>
      <c r="E33" s="224"/>
    </row>
    <row r="34" spans="2:5" ht="11.25">
      <c r="B34" s="224"/>
      <c r="C34" s="224"/>
      <c r="D34" s="224"/>
      <c r="E34" s="224"/>
    </row>
    <row r="35" spans="8:9" ht="11.25" customHeight="1">
      <c r="H35" s="224"/>
      <c r="I35" s="224"/>
    </row>
    <row r="36" spans="8:9" ht="11.25">
      <c r="H36" s="225"/>
      <c r="I36" s="224"/>
    </row>
    <row r="37" spans="8:9" ht="11.25">
      <c r="H37" s="225"/>
      <c r="I37" s="224"/>
    </row>
    <row r="38" spans="8:21" ht="11.25">
      <c r="H38" s="225"/>
      <c r="I38" s="224"/>
      <c r="M38" s="226"/>
      <c r="U38" s="226"/>
    </row>
    <row r="39" spans="8:9" ht="11.25">
      <c r="H39" s="224"/>
      <c r="I39" s="224"/>
    </row>
    <row r="40" spans="3:57" ht="11.25">
      <c r="C40" s="227"/>
      <c r="D40" s="228"/>
      <c r="E40" s="228"/>
      <c r="F40" s="228"/>
      <c r="G40" s="228"/>
      <c r="H40" s="228"/>
      <c r="I40" s="228"/>
      <c r="J40" s="228"/>
      <c r="K40" s="224"/>
      <c r="L40" s="224"/>
      <c r="M40" s="227"/>
      <c r="N40" s="228"/>
      <c r="O40" s="228"/>
      <c r="P40" s="228"/>
      <c r="Q40" s="228"/>
      <c r="R40" s="228"/>
      <c r="S40" s="228"/>
      <c r="T40" s="229"/>
      <c r="U40" s="230"/>
      <c r="V40" s="230"/>
      <c r="W40" s="227"/>
      <c r="X40" s="228"/>
      <c r="Y40" s="228"/>
      <c r="Z40" s="228"/>
      <c r="AA40" s="228"/>
      <c r="AB40" s="228"/>
      <c r="AC40" s="228"/>
      <c r="AD40" s="229"/>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row>
    <row r="41" spans="2:57" ht="12" customHeight="1">
      <c r="B41" s="2"/>
      <c r="C41" s="227"/>
      <c r="D41" s="228"/>
      <c r="E41" s="228"/>
      <c r="F41" s="228"/>
      <c r="G41" s="228"/>
      <c r="H41" s="228"/>
      <c r="I41" s="228"/>
      <c r="J41" s="228"/>
      <c r="K41" s="224"/>
      <c r="L41" s="224"/>
      <c r="M41" s="227"/>
      <c r="N41" s="228"/>
      <c r="O41" s="228"/>
      <c r="P41" s="228"/>
      <c r="Q41" s="228"/>
      <c r="R41" s="228"/>
      <c r="S41" s="228"/>
      <c r="T41" s="229"/>
      <c r="U41" s="230"/>
      <c r="V41" s="230"/>
      <c r="W41" s="227"/>
      <c r="X41" s="228"/>
      <c r="Y41" s="228"/>
      <c r="Z41" s="228"/>
      <c r="AA41" s="228"/>
      <c r="AB41" s="228"/>
      <c r="AC41" s="228"/>
      <c r="AD41" s="229"/>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row>
    <row r="42" spans="2:77" ht="11.25">
      <c r="B42" s="227"/>
      <c r="C42" s="92"/>
      <c r="D42" s="92"/>
      <c r="E42" s="92"/>
      <c r="F42" s="92"/>
      <c r="G42" s="92"/>
      <c r="H42" s="231"/>
      <c r="I42" s="231"/>
      <c r="J42" s="231"/>
      <c r="K42" s="224"/>
      <c r="L42" s="224"/>
      <c r="M42" s="227"/>
      <c r="N42" s="231"/>
      <c r="O42" s="231"/>
      <c r="P42" s="231"/>
      <c r="Q42" s="231"/>
      <c r="R42" s="231"/>
      <c r="S42" s="231"/>
      <c r="T42" s="231"/>
      <c r="U42" s="224"/>
      <c r="V42" s="224"/>
      <c r="W42" s="227"/>
      <c r="X42" s="231"/>
      <c r="Y42" s="231"/>
      <c r="Z42" s="231"/>
      <c r="AA42" s="231"/>
      <c r="AB42" s="231"/>
      <c r="AC42" s="231"/>
      <c r="AD42" s="231"/>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row>
    <row r="43" spans="2:77" ht="11.25">
      <c r="B43" s="232"/>
      <c r="C43" s="231"/>
      <c r="D43" s="231"/>
      <c r="E43" s="231"/>
      <c r="F43" s="231"/>
      <c r="G43" s="231"/>
      <c r="I43" s="228"/>
      <c r="J43" s="228"/>
      <c r="K43" s="224"/>
      <c r="L43" s="224"/>
      <c r="M43" s="227"/>
      <c r="N43" s="92"/>
      <c r="O43" s="92"/>
      <c r="P43" s="92"/>
      <c r="Q43" s="92"/>
      <c r="R43" s="92"/>
      <c r="S43" s="228"/>
      <c r="T43" s="228"/>
      <c r="U43" s="224"/>
      <c r="V43" s="224"/>
      <c r="W43" s="227"/>
      <c r="X43" s="92"/>
      <c r="Y43" s="92"/>
      <c r="Z43" s="92"/>
      <c r="AA43" s="92"/>
      <c r="AB43" s="92"/>
      <c r="AC43" s="228"/>
      <c r="AD43" s="228"/>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c r="BY43" s="224"/>
    </row>
    <row r="44" spans="2:77" ht="11.25">
      <c r="B44" s="227"/>
      <c r="C44" s="231"/>
      <c r="D44" s="231"/>
      <c r="E44" s="231"/>
      <c r="F44" s="231"/>
      <c r="G44" s="231"/>
      <c r="I44" s="233"/>
      <c r="J44" s="228"/>
      <c r="K44" s="224"/>
      <c r="L44" s="224"/>
      <c r="M44" s="227"/>
      <c r="N44" s="233"/>
      <c r="O44" s="233"/>
      <c r="P44" s="233"/>
      <c r="Q44" s="233"/>
      <c r="R44" s="233"/>
      <c r="S44" s="233"/>
      <c r="T44" s="228"/>
      <c r="U44" s="224"/>
      <c r="V44" s="224"/>
      <c r="W44" s="227"/>
      <c r="X44" s="233"/>
      <c r="Y44" s="233"/>
      <c r="Z44" s="233"/>
      <c r="AA44" s="233"/>
      <c r="AB44" s="233"/>
      <c r="AC44" s="233"/>
      <c r="AD44" s="228"/>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224"/>
      <c r="BY44" s="224"/>
    </row>
    <row r="45" spans="2:77" ht="11.25">
      <c r="B45" s="227"/>
      <c r="C45" s="231"/>
      <c r="D45" s="231"/>
      <c r="E45" s="231"/>
      <c r="F45" s="231"/>
      <c r="G45" s="231"/>
      <c r="I45" s="233"/>
      <c r="J45" s="233"/>
      <c r="K45" s="224"/>
      <c r="L45" s="224"/>
      <c r="M45" s="227"/>
      <c r="N45" s="233"/>
      <c r="O45" s="233"/>
      <c r="P45" s="233"/>
      <c r="Q45" s="233"/>
      <c r="R45" s="233"/>
      <c r="S45" s="233"/>
      <c r="T45" s="233"/>
      <c r="U45" s="224"/>
      <c r="V45" s="224"/>
      <c r="W45" s="227"/>
      <c r="X45" s="233"/>
      <c r="Y45" s="233"/>
      <c r="Z45" s="233"/>
      <c r="AA45" s="233"/>
      <c r="AB45" s="233"/>
      <c r="AC45" s="233"/>
      <c r="AD45" s="233"/>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row>
    <row r="46" spans="2:77" ht="11.25">
      <c r="B46" s="234"/>
      <c r="C46" s="224"/>
      <c r="D46" s="224"/>
      <c r="E46" s="224"/>
      <c r="G46" s="224"/>
      <c r="I46" s="233"/>
      <c r="J46" s="228"/>
      <c r="K46" s="224"/>
      <c r="L46" s="224"/>
      <c r="M46" s="227"/>
      <c r="N46" s="233"/>
      <c r="O46" s="233"/>
      <c r="P46" s="233"/>
      <c r="Q46" s="233"/>
      <c r="R46" s="233"/>
      <c r="S46" s="233"/>
      <c r="T46" s="228"/>
      <c r="U46" s="224"/>
      <c r="V46" s="224"/>
      <c r="W46" s="227"/>
      <c r="X46" s="233"/>
      <c r="Y46" s="233"/>
      <c r="Z46" s="233"/>
      <c r="AA46" s="233"/>
      <c r="AB46" s="233"/>
      <c r="AC46" s="233"/>
      <c r="AD46" s="228"/>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224"/>
      <c r="BY46" s="224"/>
    </row>
    <row r="47" spans="7:77" ht="11.25">
      <c r="G47" s="235"/>
      <c r="H47" s="224"/>
      <c r="I47" s="224"/>
      <c r="J47" s="224"/>
      <c r="K47" s="224"/>
      <c r="L47" s="224"/>
      <c r="Q47" s="233"/>
      <c r="R47" s="233"/>
      <c r="S47" s="233"/>
      <c r="T47" s="224"/>
      <c r="U47" s="224"/>
      <c r="V47" s="224"/>
      <c r="W47" s="227"/>
      <c r="X47" s="233"/>
      <c r="Y47" s="233"/>
      <c r="Z47" s="233"/>
      <c r="AA47" s="233"/>
      <c r="AB47" s="233"/>
      <c r="AC47" s="233"/>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V47" s="224"/>
      <c r="BW47" s="224"/>
      <c r="BX47" s="224"/>
      <c r="BY47" s="224"/>
    </row>
    <row r="48" spans="7:77" ht="11.25">
      <c r="G48" s="236"/>
      <c r="H48" s="224"/>
      <c r="I48" s="235"/>
      <c r="J48" s="235"/>
      <c r="K48" s="235"/>
      <c r="L48" s="235"/>
      <c r="Q48" s="233"/>
      <c r="R48" s="233"/>
      <c r="S48" s="233"/>
      <c r="T48" s="224"/>
      <c r="U48" s="224"/>
      <c r="V48" s="224"/>
      <c r="W48" s="227"/>
      <c r="X48" s="233"/>
      <c r="Y48" s="233"/>
      <c r="Z48" s="233"/>
      <c r="AA48" s="233"/>
      <c r="AB48" s="233"/>
      <c r="AC48" s="233"/>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row>
    <row r="49" spans="7:77" ht="11.25">
      <c r="G49" s="235"/>
      <c r="H49" s="18"/>
      <c r="I49" s="236"/>
      <c r="J49" s="236"/>
      <c r="K49" s="236"/>
      <c r="L49" s="236"/>
      <c r="Q49" s="233"/>
      <c r="R49" s="233"/>
      <c r="S49" s="233"/>
      <c r="T49" s="224"/>
      <c r="U49" s="224"/>
      <c r="V49" s="224"/>
      <c r="W49" s="227"/>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row>
    <row r="50" spans="2:77" ht="11.25">
      <c r="B50" s="237"/>
      <c r="C50" s="585"/>
      <c r="D50" s="585"/>
      <c r="E50" s="585"/>
      <c r="F50" s="585"/>
      <c r="G50" s="235"/>
      <c r="H50" s="224"/>
      <c r="I50" s="235"/>
      <c r="J50" s="235"/>
      <c r="K50" s="235"/>
      <c r="L50" s="235"/>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c r="BY50" s="224"/>
    </row>
    <row r="51" spans="2:77" ht="11.25">
      <c r="B51" s="224"/>
      <c r="C51" s="585"/>
      <c r="D51" s="585"/>
      <c r="E51" s="585"/>
      <c r="F51" s="585"/>
      <c r="G51" s="235"/>
      <c r="H51" s="224"/>
      <c r="I51" s="235"/>
      <c r="J51" s="235"/>
      <c r="K51" s="235"/>
      <c r="L51" s="235"/>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224"/>
      <c r="BW51" s="224"/>
      <c r="BX51" s="224"/>
      <c r="BY51" s="224"/>
    </row>
    <row r="52" spans="2:12" ht="11.25">
      <c r="B52" s="225"/>
      <c r="C52" s="238"/>
      <c r="D52" s="238"/>
      <c r="E52" s="238"/>
      <c r="F52" s="238"/>
      <c r="G52" s="239"/>
      <c r="H52" s="224"/>
      <c r="I52" s="235"/>
      <c r="J52" s="235"/>
      <c r="K52" s="235"/>
      <c r="L52" s="235"/>
    </row>
    <row r="53" spans="2:12" ht="11.25">
      <c r="B53" s="225"/>
      <c r="C53" s="238"/>
      <c r="D53" s="238"/>
      <c r="E53" s="238"/>
      <c r="F53" s="238"/>
      <c r="G53" s="239"/>
      <c r="H53" s="224"/>
      <c r="I53" s="235"/>
      <c r="J53" s="235"/>
      <c r="K53" s="235"/>
      <c r="L53" s="235"/>
    </row>
    <row r="54" spans="2:10" ht="11.25">
      <c r="B54" s="225"/>
      <c r="C54" s="238"/>
      <c r="D54" s="238"/>
      <c r="E54" s="238"/>
      <c r="F54" s="238"/>
      <c r="G54" s="239"/>
      <c r="H54" s="224"/>
      <c r="I54" s="224"/>
      <c r="J54" s="224"/>
    </row>
    <row r="55" spans="2:10" ht="11.25">
      <c r="B55" s="225"/>
      <c r="C55" s="238"/>
      <c r="D55" s="238"/>
      <c r="E55" s="238"/>
      <c r="F55" s="238"/>
      <c r="G55" s="239"/>
      <c r="H55" s="224"/>
      <c r="I55" s="224"/>
      <c r="J55" s="224"/>
    </row>
    <row r="56" spans="2:7" ht="11.25">
      <c r="B56" s="225"/>
      <c r="C56" s="238"/>
      <c r="D56" s="238"/>
      <c r="E56" s="238"/>
      <c r="F56" s="238"/>
      <c r="G56" s="239"/>
    </row>
    <row r="57" spans="2:7" ht="11.25">
      <c r="B57" s="227"/>
      <c r="C57" s="238"/>
      <c r="D57" s="238"/>
      <c r="E57" s="238"/>
      <c r="F57" s="238"/>
      <c r="G57" s="239"/>
    </row>
    <row r="58" spans="2:7" ht="11.25">
      <c r="B58" s="225"/>
      <c r="C58" s="238"/>
      <c r="D58" s="238"/>
      <c r="E58" s="238"/>
      <c r="F58" s="238"/>
      <c r="G58" s="239"/>
    </row>
    <row r="59" spans="2:7" ht="11.25">
      <c r="B59" s="225"/>
      <c r="C59" s="238"/>
      <c r="D59" s="238"/>
      <c r="E59" s="238"/>
      <c r="F59" s="238"/>
      <c r="G59" s="239"/>
    </row>
    <row r="60" spans="2:7" ht="11.25">
      <c r="B60" s="225"/>
      <c r="C60" s="238"/>
      <c r="D60" s="238"/>
      <c r="E60" s="238"/>
      <c r="F60" s="238"/>
      <c r="G60" s="239"/>
    </row>
    <row r="61" spans="2:7" ht="11.25">
      <c r="B61" s="225"/>
      <c r="C61" s="238"/>
      <c r="D61" s="238"/>
      <c r="E61" s="238"/>
      <c r="F61" s="238"/>
      <c r="G61" s="239"/>
    </row>
    <row r="62" spans="2:7" ht="11.25">
      <c r="B62" s="224"/>
      <c r="C62" s="238"/>
      <c r="D62" s="238"/>
      <c r="E62" s="238"/>
      <c r="F62" s="238"/>
      <c r="G62" s="239"/>
    </row>
  </sheetData>
  <mergeCells count="5">
    <mergeCell ref="B27:H31"/>
    <mergeCell ref="C50:C51"/>
    <mergeCell ref="D50:D51"/>
    <mergeCell ref="E50:E51"/>
    <mergeCell ref="F50:F51"/>
  </mergeCells>
  <printOptions/>
  <pageMargins left="0.75" right="0.75" top="1" bottom="1" header="0.4921259845" footer="0.4921259845"/>
  <pageSetup fitToHeight="1" fitToWidth="1" horizontalDpi="600" verticalDpi="600" orientation="landscape" paperSize="9" scale="78" r:id="rId2"/>
  <drawing r:id="rId1"/>
</worksheet>
</file>

<file path=xl/worksheets/sheet12.xml><?xml version="1.0" encoding="utf-8"?>
<worksheet xmlns="http://schemas.openxmlformats.org/spreadsheetml/2006/main" xmlns:r="http://schemas.openxmlformats.org/officeDocument/2006/relationships">
  <dimension ref="B1:F19"/>
  <sheetViews>
    <sheetView showGridLines="0" workbookViewId="0" topLeftCell="A1">
      <selection activeCell="A1" sqref="A1"/>
    </sheetView>
  </sheetViews>
  <sheetFormatPr defaultColWidth="11.421875" defaultRowHeight="12.75"/>
  <cols>
    <col min="1" max="1" width="3.7109375" style="241" customWidth="1"/>
    <col min="2" max="2" width="32.8515625" style="241" customWidth="1"/>
    <col min="3" max="3" width="14.00390625" style="241" bestFit="1" customWidth="1"/>
    <col min="4" max="4" width="15.8515625" style="241" bestFit="1" customWidth="1"/>
    <col min="5" max="5" width="12.8515625" style="241" bestFit="1" customWidth="1"/>
    <col min="6" max="16384" width="11.421875" style="241" customWidth="1"/>
  </cols>
  <sheetData>
    <row r="1" spans="2:6" ht="11.25">
      <c r="B1" s="240" t="s">
        <v>154</v>
      </c>
      <c r="F1" s="240"/>
    </row>
    <row r="3" spans="2:4" s="243" customFormat="1" ht="11.25">
      <c r="B3" s="242" t="s">
        <v>95</v>
      </c>
      <c r="C3" s="242" t="s">
        <v>96</v>
      </c>
      <c r="D3" s="242" t="s">
        <v>97</v>
      </c>
    </row>
    <row r="4" spans="2:4" ht="11.25">
      <c r="B4" s="244" t="s">
        <v>62</v>
      </c>
      <c r="C4" s="245">
        <f aca="true" t="shared" si="0" ref="C4:D10">C13/$E13</f>
        <v>0.9590100541376644</v>
      </c>
      <c r="D4" s="245">
        <f t="shared" si="0"/>
        <v>0.040989945862335654</v>
      </c>
    </row>
    <row r="5" spans="2:4" ht="11.25">
      <c r="B5" s="244" t="s">
        <v>98</v>
      </c>
      <c r="C5" s="245">
        <f t="shared" si="0"/>
        <v>0.9274008794710571</v>
      </c>
      <c r="D5" s="245">
        <f t="shared" si="0"/>
        <v>0.07259912052894288</v>
      </c>
    </row>
    <row r="6" spans="2:4" ht="11.25">
      <c r="B6" s="244" t="s">
        <v>99</v>
      </c>
      <c r="C6" s="245">
        <f t="shared" si="0"/>
        <v>0.8987911649916673</v>
      </c>
      <c r="D6" s="245">
        <f t="shared" si="0"/>
        <v>0.10120883500833264</v>
      </c>
    </row>
    <row r="7" spans="2:4" ht="11.25">
      <c r="B7" s="246" t="s">
        <v>100</v>
      </c>
      <c r="C7" s="245">
        <f t="shared" si="0"/>
        <v>0.8369227482813532</v>
      </c>
      <c r="D7" s="245">
        <f t="shared" si="0"/>
        <v>0.16307725171864684</v>
      </c>
    </row>
    <row r="8" spans="2:4" ht="11.25">
      <c r="B8" s="246" t="s">
        <v>75</v>
      </c>
      <c r="C8" s="245">
        <f t="shared" si="0"/>
        <v>0.7442726829607966</v>
      </c>
      <c r="D8" s="245">
        <f t="shared" si="0"/>
        <v>0.2557273170392034</v>
      </c>
    </row>
    <row r="9" spans="2:4" ht="11.25">
      <c r="B9" s="246" t="s">
        <v>101</v>
      </c>
      <c r="C9" s="245">
        <f t="shared" si="0"/>
        <v>0.9102720499046959</v>
      </c>
      <c r="D9" s="245">
        <f t="shared" si="0"/>
        <v>0.08972795009530411</v>
      </c>
    </row>
    <row r="10" spans="2:4" ht="11.25">
      <c r="B10" s="247" t="s">
        <v>102</v>
      </c>
      <c r="C10" s="248">
        <f t="shared" si="0"/>
        <v>0.8467081418909278</v>
      </c>
      <c r="D10" s="248">
        <f t="shared" si="0"/>
        <v>0.15329185810907223</v>
      </c>
    </row>
    <row r="12" spans="2:5" s="243" customFormat="1" ht="11.25">
      <c r="B12" s="242" t="s">
        <v>103</v>
      </c>
      <c r="C12" s="242" t="s">
        <v>96</v>
      </c>
      <c r="D12" s="242" t="s">
        <v>97</v>
      </c>
      <c r="E12" s="521" t="s">
        <v>121</v>
      </c>
    </row>
    <row r="13" spans="2:5" ht="11.25">
      <c r="B13" s="244" t="s">
        <v>62</v>
      </c>
      <c r="C13" s="494">
        <v>2480</v>
      </c>
      <c r="D13" s="494">
        <v>106</v>
      </c>
      <c r="E13" s="249">
        <f aca="true" t="shared" si="1" ref="E13:E19">SUM(C13:D13)</f>
        <v>2586</v>
      </c>
    </row>
    <row r="14" spans="2:5" ht="11.25">
      <c r="B14" s="244" t="s">
        <v>98</v>
      </c>
      <c r="C14" s="494">
        <v>412098</v>
      </c>
      <c r="D14" s="494">
        <v>32260</v>
      </c>
      <c r="E14" s="249">
        <f t="shared" si="1"/>
        <v>444358</v>
      </c>
    </row>
    <row r="15" spans="2:5" ht="11.25">
      <c r="B15" s="244" t="s">
        <v>99</v>
      </c>
      <c r="C15" s="494">
        <v>335996</v>
      </c>
      <c r="D15" s="494">
        <v>37835</v>
      </c>
      <c r="E15" s="249">
        <f t="shared" si="1"/>
        <v>373831</v>
      </c>
    </row>
    <row r="16" spans="2:5" ht="11.25">
      <c r="B16" s="246" t="s">
        <v>100</v>
      </c>
      <c r="C16" s="494">
        <v>86193</v>
      </c>
      <c r="D16" s="494">
        <v>16795</v>
      </c>
      <c r="E16" s="249">
        <f t="shared" si="1"/>
        <v>102988</v>
      </c>
    </row>
    <row r="17" spans="2:5" ht="11.25">
      <c r="B17" s="246" t="s">
        <v>75</v>
      </c>
      <c r="C17" s="494">
        <v>21377</v>
      </c>
      <c r="D17" s="494">
        <v>7345</v>
      </c>
      <c r="E17" s="249">
        <f t="shared" si="1"/>
        <v>28722</v>
      </c>
    </row>
    <row r="18" spans="2:5" ht="11.25">
      <c r="B18" s="246" t="s">
        <v>101</v>
      </c>
      <c r="C18" s="494">
        <v>262659</v>
      </c>
      <c r="D18" s="494">
        <v>25891</v>
      </c>
      <c r="E18" s="249">
        <f t="shared" si="1"/>
        <v>288550</v>
      </c>
    </row>
    <row r="19" spans="2:5" ht="11.25">
      <c r="B19" s="247" t="s">
        <v>102</v>
      </c>
      <c r="C19" s="495">
        <v>59339</v>
      </c>
      <c r="D19" s="495">
        <v>10743</v>
      </c>
      <c r="E19" s="522">
        <f t="shared" si="1"/>
        <v>70082</v>
      </c>
    </row>
  </sheetData>
  <printOptions/>
  <pageMargins left="0.75" right="0.75" top="1" bottom="1" header="0.4921259845" footer="0.492125984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1:K57"/>
  <sheetViews>
    <sheetView showGridLines="0" workbookViewId="0" topLeftCell="A1">
      <selection activeCell="A1" sqref="A1"/>
    </sheetView>
  </sheetViews>
  <sheetFormatPr defaultColWidth="11.421875" defaultRowHeight="12.75"/>
  <cols>
    <col min="1" max="1" width="3.7109375" style="215" customWidth="1"/>
    <col min="2" max="2" width="34.421875" style="215" customWidth="1"/>
    <col min="3" max="3" width="18.28125" style="215" customWidth="1"/>
    <col min="4" max="6" width="12.140625" style="215" bestFit="1" customWidth="1"/>
    <col min="7" max="7" width="15.28125" style="215" customWidth="1"/>
    <col min="8" max="8" width="15.57421875" style="215" customWidth="1"/>
    <col min="9" max="16384" width="11.421875" style="215" customWidth="1"/>
  </cols>
  <sheetData>
    <row r="1" ht="11.25">
      <c r="B1" s="214" t="s">
        <v>164</v>
      </c>
    </row>
    <row r="2" ht="11.25">
      <c r="B2" s="214"/>
    </row>
    <row r="3" spans="2:7" ht="11.25">
      <c r="B3" s="224"/>
      <c r="G3" s="23" t="s">
        <v>63</v>
      </c>
    </row>
    <row r="4" spans="2:8" s="226" customFormat="1" ht="11.25">
      <c r="B4" s="250"/>
      <c r="C4" s="250" t="s">
        <v>104</v>
      </c>
      <c r="D4" s="250" t="s">
        <v>105</v>
      </c>
      <c r="E4" s="250" t="s">
        <v>106</v>
      </c>
      <c r="F4" s="250" t="s">
        <v>107</v>
      </c>
      <c r="G4" s="250" t="s">
        <v>108</v>
      </c>
      <c r="H4" s="251"/>
    </row>
    <row r="5" spans="2:7" ht="11.25">
      <c r="B5" s="252" t="s">
        <v>62</v>
      </c>
      <c r="C5" s="496">
        <v>0.05964514911287278</v>
      </c>
      <c r="D5" s="496">
        <v>0.6202340505851265</v>
      </c>
      <c r="E5" s="496">
        <v>0.2646281615704039</v>
      </c>
      <c r="F5" s="496">
        <v>0.04001510003775009</v>
      </c>
      <c r="G5" s="496">
        <v>0.015477538693846734</v>
      </c>
    </row>
    <row r="6" spans="2:7" ht="11.25">
      <c r="B6" s="252" t="s">
        <v>75</v>
      </c>
      <c r="C6" s="496">
        <v>0.03269243880820891</v>
      </c>
      <c r="D6" s="496">
        <v>0.3702870389309334</v>
      </c>
      <c r="E6" s="496">
        <v>0.2897320515442831</v>
      </c>
      <c r="F6" s="496">
        <v>0.29467512101997684</v>
      </c>
      <c r="G6" s="496">
        <v>0.012613349696597805</v>
      </c>
    </row>
    <row r="7" spans="2:7" ht="11.25">
      <c r="B7" s="252" t="s">
        <v>100</v>
      </c>
      <c r="C7" s="496">
        <v>0.027085610887020772</v>
      </c>
      <c r="D7" s="496">
        <v>0.24830361518452898</v>
      </c>
      <c r="E7" s="496">
        <v>0.27668978776341085</v>
      </c>
      <c r="F7" s="496">
        <v>0.26603083650620124</v>
      </c>
      <c r="G7" s="496">
        <v>0.18189014965883815</v>
      </c>
    </row>
    <row r="8" spans="2:7" ht="11.25">
      <c r="B8" s="252" t="s">
        <v>99</v>
      </c>
      <c r="C8" s="496">
        <v>0.014025054101987261</v>
      </c>
      <c r="D8" s="496">
        <v>0.013591703202784145</v>
      </c>
      <c r="E8" s="496">
        <v>0.07410567876928345</v>
      </c>
      <c r="F8" s="496">
        <v>0.7331280712407479</v>
      </c>
      <c r="G8" s="496">
        <v>0.16514949268519732</v>
      </c>
    </row>
    <row r="9" spans="2:7" ht="11.25">
      <c r="B9" s="252" t="s">
        <v>98</v>
      </c>
      <c r="C9" s="496">
        <v>0.03843767701561784</v>
      </c>
      <c r="D9" s="496">
        <v>0.3027135651282605</v>
      </c>
      <c r="E9" s="496">
        <v>0.21859124789829076</v>
      </c>
      <c r="F9" s="496">
        <v>0.27963747201467376</v>
      </c>
      <c r="G9" s="496">
        <v>0.16062003794315718</v>
      </c>
    </row>
    <row r="10" spans="2:7" ht="11.25">
      <c r="B10" s="252" t="s">
        <v>109</v>
      </c>
      <c r="C10" s="496">
        <v>0.023323039682931326</v>
      </c>
      <c r="D10" s="496">
        <v>0.2356224368680638</v>
      </c>
      <c r="E10" s="496">
        <v>0.24569705501172645</v>
      </c>
      <c r="F10" s="496">
        <v>0.314946743994577</v>
      </c>
      <c r="G10" s="496">
        <v>0.18041072444270143</v>
      </c>
    </row>
    <row r="11" spans="2:7" ht="11.25">
      <c r="B11" s="252" t="s">
        <v>102</v>
      </c>
      <c r="C11" s="496">
        <v>0.017915340486763614</v>
      </c>
      <c r="D11" s="496">
        <v>0.1637443061617336</v>
      </c>
      <c r="E11" s="496">
        <v>0.1685471421220149</v>
      </c>
      <c r="F11" s="496">
        <v>0.3304236787436391</v>
      </c>
      <c r="G11" s="496">
        <v>0.31936953248584876</v>
      </c>
    </row>
    <row r="12" spans="2:7" ht="11.25">
      <c r="B12" s="218" t="s">
        <v>175</v>
      </c>
      <c r="C12" s="497">
        <v>0.025708426328292885</v>
      </c>
      <c r="D12" s="497">
        <v>0.19803312636554846</v>
      </c>
      <c r="E12" s="497">
        <v>0.19062901110962888</v>
      </c>
      <c r="F12" s="497">
        <v>0.408764255099142</v>
      </c>
      <c r="G12" s="497">
        <v>0.17686518109738775</v>
      </c>
    </row>
    <row r="13" spans="2:7" ht="22.5">
      <c r="B13" s="253" t="s">
        <v>110</v>
      </c>
      <c r="C13" s="497">
        <v>0.059138826069366664</v>
      </c>
      <c r="D13" s="497">
        <v>0.2040652979740299</v>
      </c>
      <c r="E13" s="497">
        <v>0.17777913357980665</v>
      </c>
      <c r="F13" s="497">
        <v>0.3214229896746661</v>
      </c>
      <c r="G13" s="497">
        <v>0.23759375208394004</v>
      </c>
    </row>
    <row r="14" ht="11.25">
      <c r="B14" s="237"/>
    </row>
    <row r="15" ht="11.25">
      <c r="B15" s="224"/>
    </row>
    <row r="16" ht="11.25">
      <c r="B16" s="224"/>
    </row>
    <row r="17" ht="11.25">
      <c r="B17" s="224"/>
    </row>
    <row r="18" ht="11.25">
      <c r="B18" s="224"/>
    </row>
    <row r="19" ht="11.25">
      <c r="B19" s="224"/>
    </row>
    <row r="24" spans="10:11" ht="11.25">
      <c r="J24" s="254"/>
      <c r="K24" s="254"/>
    </row>
    <row r="25" spans="2:6" ht="11.25">
      <c r="B25" s="586"/>
      <c r="C25" s="586"/>
      <c r="D25" s="586"/>
      <c r="E25" s="586"/>
      <c r="F25" s="586"/>
    </row>
    <row r="26" spans="2:6" ht="11.25">
      <c r="B26" s="586"/>
      <c r="C26" s="586"/>
      <c r="D26" s="586"/>
      <c r="E26" s="586"/>
      <c r="F26" s="586"/>
    </row>
    <row r="27" spans="2:6" ht="11.25">
      <c r="B27" s="586"/>
      <c r="C27" s="586"/>
      <c r="D27" s="586"/>
      <c r="E27" s="586"/>
      <c r="F27" s="586"/>
    </row>
    <row r="28" spans="2:6" ht="11.25">
      <c r="B28" s="586"/>
      <c r="C28" s="586"/>
      <c r="D28" s="586"/>
      <c r="E28" s="586"/>
      <c r="F28" s="586"/>
    </row>
    <row r="29" spans="2:6" ht="11.25">
      <c r="B29" s="584"/>
      <c r="C29" s="584"/>
      <c r="D29" s="584"/>
      <c r="E29" s="584"/>
      <c r="F29" s="584"/>
    </row>
    <row r="32" spans="8:9" ht="11.25">
      <c r="H32" s="255"/>
      <c r="I32" s="224"/>
    </row>
    <row r="33" spans="8:9" ht="11.25">
      <c r="H33" s="256"/>
      <c r="I33" s="256"/>
    </row>
    <row r="34" spans="8:9" ht="11.25">
      <c r="H34" s="256"/>
      <c r="I34" s="256"/>
    </row>
    <row r="35" spans="8:9" ht="11.25">
      <c r="H35" s="256"/>
      <c r="I35" s="256"/>
    </row>
    <row r="36" spans="8:9" ht="11.25">
      <c r="H36" s="256"/>
      <c r="I36" s="256"/>
    </row>
    <row r="37" spans="8:9" ht="11.25">
      <c r="H37" s="256"/>
      <c r="I37" s="256"/>
    </row>
    <row r="38" ht="11.25">
      <c r="H38" s="256"/>
    </row>
    <row r="39" ht="11.25">
      <c r="H39" s="256"/>
    </row>
    <row r="40" ht="9" customHeight="1">
      <c r="H40" s="256"/>
    </row>
    <row r="42" spans="2:7" ht="11.25">
      <c r="B42" s="224"/>
      <c r="C42" s="235"/>
      <c r="D42" s="235"/>
      <c r="E42" s="235"/>
      <c r="F42" s="235"/>
      <c r="G42" s="235"/>
    </row>
    <row r="43" spans="2:7" ht="11.25">
      <c r="B43" s="232"/>
      <c r="C43" s="224"/>
      <c r="D43" s="224"/>
      <c r="E43" s="224"/>
      <c r="F43" s="224"/>
      <c r="G43" s="224"/>
    </row>
    <row r="44" spans="2:8" ht="11.25">
      <c r="B44" s="257"/>
      <c r="C44" s="18"/>
      <c r="D44" s="18"/>
      <c r="E44" s="18"/>
      <c r="F44" s="18"/>
      <c r="G44" s="18"/>
      <c r="H44" s="18"/>
    </row>
    <row r="45" spans="2:8" ht="11.25">
      <c r="B45" s="18"/>
      <c r="C45" s="18"/>
      <c r="D45" s="18"/>
      <c r="E45" s="18"/>
      <c r="F45" s="18"/>
      <c r="G45" s="18"/>
      <c r="H45" s="18"/>
    </row>
    <row r="46" spans="2:8" ht="11.25">
      <c r="B46" s="18"/>
      <c r="C46" s="18"/>
      <c r="D46" s="18"/>
      <c r="E46" s="18"/>
      <c r="F46" s="18"/>
      <c r="G46" s="18"/>
      <c r="H46" s="18"/>
    </row>
    <row r="47" spans="2:8" ht="11.25">
      <c r="B47" s="69"/>
      <c r="C47" s="18"/>
      <c r="D47" s="18"/>
      <c r="E47" s="18"/>
      <c r="F47" s="18"/>
      <c r="G47" s="18"/>
      <c r="H47" s="18"/>
    </row>
    <row r="48" spans="2:9" ht="11.25">
      <c r="B48" s="18"/>
      <c r="C48" s="258"/>
      <c r="D48" s="258"/>
      <c r="E48" s="258"/>
      <c r="F48" s="258"/>
      <c r="G48" s="258"/>
      <c r="H48" s="259"/>
      <c r="I48" s="260"/>
    </row>
    <row r="49" spans="2:9" ht="11.25">
      <c r="B49" s="18"/>
      <c r="C49" s="258"/>
      <c r="D49" s="258"/>
      <c r="E49" s="258"/>
      <c r="F49" s="258"/>
      <c r="G49" s="258"/>
      <c r="H49" s="259"/>
      <c r="I49" s="260"/>
    </row>
    <row r="50" spans="2:9" ht="11.25">
      <c r="B50" s="18"/>
      <c r="C50" s="258"/>
      <c r="D50" s="258"/>
      <c r="E50" s="258"/>
      <c r="F50" s="258"/>
      <c r="G50" s="258"/>
      <c r="H50" s="259"/>
      <c r="I50" s="260"/>
    </row>
    <row r="51" spans="2:9" ht="11.25">
      <c r="B51" s="18"/>
      <c r="C51" s="258"/>
      <c r="D51" s="258"/>
      <c r="E51" s="258"/>
      <c r="F51" s="258"/>
      <c r="G51" s="258"/>
      <c r="H51" s="259"/>
      <c r="I51" s="260"/>
    </row>
    <row r="52" spans="2:9" ht="11.25">
      <c r="B52" s="18"/>
      <c r="C52" s="258"/>
      <c r="D52" s="258"/>
      <c r="E52" s="258"/>
      <c r="F52" s="258"/>
      <c r="G52" s="258"/>
      <c r="H52" s="259"/>
      <c r="I52" s="260"/>
    </row>
    <row r="53" spans="2:9" ht="11.25">
      <c r="B53" s="18"/>
      <c r="C53" s="258"/>
      <c r="D53" s="258"/>
      <c r="E53" s="258"/>
      <c r="F53" s="258"/>
      <c r="G53" s="258"/>
      <c r="H53" s="259"/>
      <c r="I53" s="260"/>
    </row>
    <row r="54" spans="2:9" ht="11.25">
      <c r="B54" s="18"/>
      <c r="C54" s="258"/>
      <c r="D54" s="258"/>
      <c r="E54" s="258"/>
      <c r="F54" s="258"/>
      <c r="G54" s="258"/>
      <c r="H54" s="259"/>
      <c r="I54" s="260"/>
    </row>
    <row r="55" spans="2:9" ht="11.25">
      <c r="B55" s="261"/>
      <c r="C55" s="258"/>
      <c r="D55" s="258"/>
      <c r="E55" s="258"/>
      <c r="F55" s="258"/>
      <c r="G55" s="258"/>
      <c r="H55" s="259"/>
      <c r="I55" s="260"/>
    </row>
    <row r="56" spans="2:8" ht="11.25">
      <c r="B56" s="18"/>
      <c r="C56" s="18"/>
      <c r="D56" s="18"/>
      <c r="E56" s="18"/>
      <c r="F56" s="18"/>
      <c r="G56" s="18"/>
      <c r="H56" s="259"/>
    </row>
    <row r="57" ht="11.25">
      <c r="H57" s="262"/>
    </row>
  </sheetData>
  <mergeCells count="2">
    <mergeCell ref="B25:F25"/>
    <mergeCell ref="B26:F29"/>
  </mergeCells>
  <printOptions/>
  <pageMargins left="0.75" right="0.75" top="1" bottom="1" header="0.4921259845" footer="0.4921259845"/>
  <pageSetup fitToHeight="1" fitToWidth="1"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B1:J50"/>
  <sheetViews>
    <sheetView showGridLines="0" workbookViewId="0" topLeftCell="A1">
      <selection activeCell="B12" sqref="B12"/>
    </sheetView>
  </sheetViews>
  <sheetFormatPr defaultColWidth="11.421875" defaultRowHeight="12.75"/>
  <cols>
    <col min="1" max="1" width="3.7109375" style="215" customWidth="1"/>
    <col min="2" max="2" width="30.140625" style="215" customWidth="1"/>
    <col min="3" max="4" width="12.421875" style="215" bestFit="1" customWidth="1"/>
    <col min="5" max="5" width="13.8515625" style="215" bestFit="1" customWidth="1"/>
    <col min="6" max="16384" width="11.421875" style="215" customWidth="1"/>
  </cols>
  <sheetData>
    <row r="1" ht="11.25">
      <c r="B1" s="214" t="s">
        <v>155</v>
      </c>
    </row>
    <row r="2" ht="11.25">
      <c r="B2" s="214"/>
    </row>
    <row r="3" ht="11.25">
      <c r="D3" s="23" t="s">
        <v>63</v>
      </c>
    </row>
    <row r="4" spans="2:10" s="226" customFormat="1" ht="11.25">
      <c r="B4" s="250"/>
      <c r="C4" s="250" t="s">
        <v>72</v>
      </c>
      <c r="D4" s="250" t="s">
        <v>73</v>
      </c>
      <c r="J4" s="251"/>
    </row>
    <row r="5" spans="2:4" ht="11.25">
      <c r="B5" s="252" t="s">
        <v>62</v>
      </c>
      <c r="C5" s="496">
        <v>0.6236315590788977</v>
      </c>
      <c r="D5" s="496">
        <v>0.3763684409211023</v>
      </c>
    </row>
    <row r="6" spans="2:4" ht="11.25">
      <c r="B6" s="252" t="s">
        <v>98</v>
      </c>
      <c r="C6" s="496">
        <v>0.35289833571601975</v>
      </c>
      <c r="D6" s="496">
        <v>0.6471016642839803</v>
      </c>
    </row>
    <row r="7" spans="2:4" ht="11.25">
      <c r="B7" s="252" t="s">
        <v>99</v>
      </c>
      <c r="C7" s="496">
        <v>0.9144045914886216</v>
      </c>
      <c r="D7" s="496">
        <v>0.08559540851137838</v>
      </c>
    </row>
    <row r="8" spans="2:4" ht="11.25">
      <c r="B8" s="252" t="s">
        <v>100</v>
      </c>
      <c r="C8" s="496">
        <v>0.6427088836893351</v>
      </c>
      <c r="D8" s="496">
        <v>0.35729111631066496</v>
      </c>
    </row>
    <row r="9" spans="2:4" ht="11.25">
      <c r="B9" s="252" t="s">
        <v>111</v>
      </c>
      <c r="C9" s="496">
        <v>0.6608713438330946</v>
      </c>
      <c r="D9" s="496">
        <v>0.3391286561669053</v>
      </c>
    </row>
    <row r="10" spans="2:4" ht="11.25">
      <c r="B10" s="252" t="s">
        <v>109</v>
      </c>
      <c r="C10" s="496">
        <v>0.6447738686701404</v>
      </c>
      <c r="D10" s="496">
        <v>0.3552261313298596</v>
      </c>
    </row>
    <row r="11" spans="2:4" ht="11.25">
      <c r="B11" s="252" t="s">
        <v>218</v>
      </c>
      <c r="C11" s="496">
        <v>0.580151771320725</v>
      </c>
      <c r="D11" s="496">
        <v>0.41984822867927496</v>
      </c>
    </row>
    <row r="12" spans="2:4" ht="11.25">
      <c r="B12" s="252" t="s">
        <v>112</v>
      </c>
      <c r="C12" s="496">
        <v>0.6199746375569798</v>
      </c>
      <c r="D12" s="496">
        <v>0.3800253624430202</v>
      </c>
    </row>
    <row r="22" ht="11.25">
      <c r="B22" s="232"/>
    </row>
    <row r="34" spans="2:4" ht="11.25">
      <c r="B34" s="18"/>
      <c r="C34" s="236"/>
      <c r="D34" s="236"/>
    </row>
    <row r="35" spans="2:4" ht="11.25">
      <c r="B35" s="18"/>
      <c r="C35" s="236"/>
      <c r="D35" s="236"/>
    </row>
    <row r="36" spans="2:4" ht="11.25">
      <c r="B36" s="18"/>
      <c r="C36" s="236"/>
      <c r="D36" s="236"/>
    </row>
    <row r="37" spans="3:8" ht="11.25">
      <c r="C37" s="236"/>
      <c r="D37" s="236"/>
      <c r="F37" s="224"/>
      <c r="G37" s="235"/>
      <c r="H37" s="235"/>
    </row>
    <row r="38" spans="6:8" ht="11.25">
      <c r="F38" s="224"/>
      <c r="G38" s="235"/>
      <c r="H38" s="235"/>
    </row>
    <row r="41" spans="2:8" ht="11.25">
      <c r="B41" s="69"/>
      <c r="C41" s="18"/>
      <c r="D41" s="18"/>
      <c r="E41" s="18"/>
      <c r="G41" s="256"/>
      <c r="H41" s="256"/>
    </row>
    <row r="42" spans="2:5" ht="11.25">
      <c r="B42" s="18"/>
      <c r="C42" s="258"/>
      <c r="D42" s="258"/>
      <c r="E42" s="258"/>
    </row>
    <row r="43" spans="2:5" ht="11.25">
      <c r="B43" s="18"/>
      <c r="C43" s="258"/>
      <c r="D43" s="258"/>
      <c r="E43" s="258"/>
    </row>
    <row r="44" spans="2:5" ht="11.25">
      <c r="B44" s="18"/>
      <c r="C44" s="258"/>
      <c r="D44" s="258"/>
      <c r="E44" s="258"/>
    </row>
    <row r="45" spans="2:5" ht="11.25">
      <c r="B45" s="18"/>
      <c r="C45" s="258"/>
      <c r="D45" s="258"/>
      <c r="E45" s="258"/>
    </row>
    <row r="46" spans="2:5" ht="11.25">
      <c r="B46" s="18"/>
      <c r="C46" s="258"/>
      <c r="D46" s="258"/>
      <c r="E46" s="258"/>
    </row>
    <row r="47" spans="2:5" ht="11.25">
      <c r="B47" s="18"/>
      <c r="C47" s="258"/>
      <c r="D47" s="258"/>
      <c r="E47" s="258"/>
    </row>
    <row r="48" spans="2:5" ht="11.25">
      <c r="B48" s="18"/>
      <c r="C48" s="258"/>
      <c r="D48" s="258"/>
      <c r="E48" s="258"/>
    </row>
    <row r="49" spans="2:5" ht="11.25">
      <c r="B49" s="263"/>
      <c r="C49" s="264"/>
      <c r="D49" s="264"/>
      <c r="E49" s="258"/>
    </row>
    <row r="50" spans="2:5" ht="11.25">
      <c r="B50" s="18"/>
      <c r="C50" s="18"/>
      <c r="D50" s="18"/>
      <c r="E50" s="18"/>
    </row>
  </sheetData>
  <printOptions/>
  <pageMargins left="0.75" right="0.75" top="1" bottom="1" header="0.4921259845" footer="0.492125984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B1:U99"/>
  <sheetViews>
    <sheetView showGridLines="0" workbookViewId="0" topLeftCell="A1">
      <selection activeCell="A1" sqref="A1"/>
    </sheetView>
  </sheetViews>
  <sheetFormatPr defaultColWidth="11.421875" defaultRowHeight="12.75"/>
  <cols>
    <col min="1" max="1" width="3.7109375" style="266" customWidth="1"/>
    <col min="2" max="2" width="21.8515625" style="266" customWidth="1"/>
    <col min="3" max="3" width="13.140625" style="266" customWidth="1"/>
    <col min="4" max="5" width="13.57421875" style="266" customWidth="1"/>
    <col min="6" max="6" width="14.140625" style="266" customWidth="1"/>
    <col min="7" max="7" width="15.421875" style="266" bestFit="1" customWidth="1"/>
    <col min="8" max="8" width="19.00390625" style="266" bestFit="1" customWidth="1"/>
    <col min="9" max="9" width="17.8515625" style="266" customWidth="1"/>
    <col min="10" max="10" width="16.00390625" style="266" customWidth="1"/>
    <col min="11" max="11" width="16.8515625" style="266" customWidth="1"/>
    <col min="12" max="12" width="19.57421875" style="266" customWidth="1"/>
    <col min="13" max="13" width="16.8515625" style="266" customWidth="1"/>
    <col min="14" max="14" width="15.421875" style="266" bestFit="1" customWidth="1"/>
    <col min="15" max="15" width="12.8515625" style="266" bestFit="1" customWidth="1"/>
    <col min="16" max="17" width="14.421875" style="266" bestFit="1" customWidth="1"/>
    <col min="18" max="21" width="15.421875" style="266" bestFit="1" customWidth="1"/>
    <col min="22" max="16384" width="11.421875" style="266" customWidth="1"/>
  </cols>
  <sheetData>
    <row r="1" ht="11.25">
      <c r="B1" s="265" t="s">
        <v>207</v>
      </c>
    </row>
    <row r="3" spans="2:15" ht="12" customHeight="1">
      <c r="B3" s="267"/>
      <c r="C3" s="421"/>
      <c r="D3" s="421"/>
      <c r="E3" s="421"/>
      <c r="F3" s="421"/>
      <c r="M3" s="267"/>
      <c r="N3" s="267"/>
      <c r="O3" s="267"/>
    </row>
    <row r="4" spans="2:15" ht="51">
      <c r="B4" s="423"/>
      <c r="C4" s="424" t="s">
        <v>168</v>
      </c>
      <c r="D4" s="277"/>
      <c r="E4" s="277"/>
      <c r="F4" s="277"/>
      <c r="M4" s="268"/>
      <c r="N4" s="268"/>
      <c r="O4" s="268"/>
    </row>
    <row r="5" spans="2:21" ht="12" customHeight="1">
      <c r="B5" s="423">
        <v>2006</v>
      </c>
      <c r="C5" s="425">
        <v>0.052</v>
      </c>
      <c r="D5" s="422"/>
      <c r="E5" s="422"/>
      <c r="F5" s="422"/>
      <c r="M5" s="271"/>
      <c r="N5" s="271"/>
      <c r="O5" s="271"/>
      <c r="Q5" s="272"/>
      <c r="R5" s="272"/>
      <c r="S5" s="272"/>
      <c r="T5" s="272"/>
      <c r="U5" s="272"/>
    </row>
    <row r="6" spans="2:21" ht="12" customHeight="1">
      <c r="B6" s="423">
        <v>2007</v>
      </c>
      <c r="C6" s="425">
        <v>0.084</v>
      </c>
      <c r="D6" s="422"/>
      <c r="E6" s="422"/>
      <c r="F6" s="422"/>
      <c r="M6" s="271"/>
      <c r="N6" s="271"/>
      <c r="O6" s="271"/>
      <c r="Q6" s="272"/>
      <c r="R6" s="272"/>
      <c r="S6" s="272"/>
      <c r="T6" s="272"/>
      <c r="U6" s="272"/>
    </row>
    <row r="7" spans="2:21" ht="12" customHeight="1">
      <c r="B7" s="423">
        <v>2008</v>
      </c>
      <c r="C7" s="425">
        <v>0.1</v>
      </c>
      <c r="D7" s="422"/>
      <c r="E7" s="422"/>
      <c r="F7" s="422"/>
      <c r="M7" s="271"/>
      <c r="N7" s="271"/>
      <c r="O7" s="271"/>
      <c r="Q7" s="272"/>
      <c r="R7" s="272"/>
      <c r="S7" s="272"/>
      <c r="T7" s="272"/>
      <c r="U7" s="272"/>
    </row>
    <row r="8" spans="2:21" ht="12" customHeight="1">
      <c r="B8" s="423">
        <v>2009</v>
      </c>
      <c r="C8" s="425">
        <v>0.12</v>
      </c>
      <c r="D8" s="422"/>
      <c r="E8" s="422"/>
      <c r="F8" s="422"/>
      <c r="M8" s="271"/>
      <c r="N8" s="271"/>
      <c r="O8" s="271"/>
      <c r="Q8" s="272"/>
      <c r="R8" s="272"/>
      <c r="S8" s="272"/>
      <c r="T8" s="272"/>
      <c r="U8" s="272"/>
    </row>
    <row r="9" spans="2:21" ht="12" customHeight="1">
      <c r="B9" s="279"/>
      <c r="C9" s="422"/>
      <c r="D9" s="422"/>
      <c r="E9" s="422"/>
      <c r="F9" s="422"/>
      <c r="M9" s="271"/>
      <c r="N9" s="271"/>
      <c r="O9" s="271"/>
      <c r="Q9" s="272"/>
      <c r="R9" s="272"/>
      <c r="S9" s="272"/>
      <c r="T9" s="272"/>
      <c r="U9" s="272"/>
    </row>
    <row r="10" spans="9:12" ht="11.25">
      <c r="I10" s="275"/>
      <c r="J10" s="275"/>
      <c r="K10" s="275"/>
      <c r="L10" s="275"/>
    </row>
    <row r="11" spans="8:18" ht="11.25">
      <c r="H11" s="267"/>
      <c r="I11" s="276"/>
      <c r="J11" s="276"/>
      <c r="K11" s="276"/>
      <c r="L11" s="276"/>
      <c r="M11" s="276"/>
      <c r="N11" s="276"/>
      <c r="O11" s="276"/>
      <c r="P11" s="276"/>
      <c r="Q11" s="267"/>
      <c r="R11" s="267"/>
    </row>
    <row r="12" spans="8:18" ht="11.25">
      <c r="H12" s="275"/>
      <c r="I12" s="277"/>
      <c r="J12" s="277"/>
      <c r="K12" s="277"/>
      <c r="L12" s="277"/>
      <c r="M12" s="277"/>
      <c r="N12" s="277"/>
      <c r="O12" s="277"/>
      <c r="P12" s="277"/>
      <c r="Q12" s="278"/>
      <c r="R12" s="267"/>
    </row>
    <row r="13" spans="8:18" ht="11.25">
      <c r="H13" s="279"/>
      <c r="I13" s="280"/>
      <c r="J13" s="281"/>
      <c r="K13" s="280"/>
      <c r="L13" s="280"/>
      <c r="M13" s="280"/>
      <c r="N13" s="281"/>
      <c r="O13" s="280"/>
      <c r="P13" s="282"/>
      <c r="Q13" s="283"/>
      <c r="R13" s="267"/>
    </row>
    <row r="14" spans="8:18" ht="11.25">
      <c r="H14" s="284"/>
      <c r="I14" s="280"/>
      <c r="J14" s="281"/>
      <c r="K14" s="280"/>
      <c r="L14" s="280"/>
      <c r="M14" s="280"/>
      <c r="N14" s="281"/>
      <c r="O14" s="280"/>
      <c r="P14" s="282"/>
      <c r="Q14" s="283"/>
      <c r="R14" s="267"/>
    </row>
    <row r="15" spans="8:18" ht="11.25">
      <c r="H15" s="279"/>
      <c r="I15" s="280"/>
      <c r="J15" s="281"/>
      <c r="K15" s="280"/>
      <c r="L15" s="280"/>
      <c r="M15" s="280"/>
      <c r="N15" s="281"/>
      <c r="O15" s="280"/>
      <c r="P15" s="282"/>
      <c r="Q15" s="283"/>
      <c r="R15" s="267"/>
    </row>
    <row r="16" spans="8:18" ht="11.25">
      <c r="H16" s="279"/>
      <c r="I16" s="280"/>
      <c r="J16" s="281"/>
      <c r="K16" s="280"/>
      <c r="L16" s="280"/>
      <c r="M16" s="280"/>
      <c r="N16" s="281"/>
      <c r="O16" s="280"/>
      <c r="P16" s="282"/>
      <c r="Q16" s="283"/>
      <c r="R16" s="267"/>
    </row>
    <row r="17" spans="8:18" ht="11.25">
      <c r="H17" s="279"/>
      <c r="I17" s="280"/>
      <c r="J17" s="281"/>
      <c r="K17" s="280"/>
      <c r="L17" s="280"/>
      <c r="M17" s="280"/>
      <c r="N17" s="281"/>
      <c r="O17" s="280"/>
      <c r="P17" s="282"/>
      <c r="Q17" s="283"/>
      <c r="R17" s="267"/>
    </row>
    <row r="18" spans="8:18" ht="11.25">
      <c r="H18" s="279"/>
      <c r="I18" s="280"/>
      <c r="J18" s="281"/>
      <c r="K18" s="280"/>
      <c r="L18" s="280"/>
      <c r="M18" s="280"/>
      <c r="N18" s="281"/>
      <c r="O18" s="280"/>
      <c r="P18" s="282"/>
      <c r="Q18" s="283"/>
      <c r="R18" s="267"/>
    </row>
    <row r="19" spans="8:18" ht="11.25">
      <c r="H19" s="284"/>
      <c r="I19" s="280"/>
      <c r="J19" s="281"/>
      <c r="K19" s="280"/>
      <c r="L19" s="280"/>
      <c r="M19" s="280"/>
      <c r="N19" s="281"/>
      <c r="O19" s="280"/>
      <c r="P19" s="282"/>
      <c r="Q19" s="283"/>
      <c r="R19" s="267"/>
    </row>
    <row r="20" spans="2:18" ht="11.25">
      <c r="B20" s="285"/>
      <c r="H20" s="286"/>
      <c r="I20" s="287"/>
      <c r="J20" s="288"/>
      <c r="K20" s="287"/>
      <c r="L20" s="287"/>
      <c r="M20" s="287"/>
      <c r="N20" s="288"/>
      <c r="O20" s="287"/>
      <c r="P20" s="289"/>
      <c r="Q20" s="283"/>
      <c r="R20" s="267"/>
    </row>
    <row r="21" ht="11.25">
      <c r="B21" s="285"/>
    </row>
    <row r="22" spans="2:6" ht="11.25">
      <c r="B22" s="420"/>
      <c r="C22" s="420"/>
      <c r="D22" s="420"/>
      <c r="E22" s="420"/>
      <c r="F22" s="420"/>
    </row>
    <row r="23" spans="2:6" ht="11.25">
      <c r="B23" s="420"/>
      <c r="C23" s="420"/>
      <c r="D23" s="420"/>
      <c r="E23" s="420"/>
      <c r="F23" s="420"/>
    </row>
    <row r="24" spans="2:6" ht="11.25">
      <c r="B24" s="420"/>
      <c r="C24" s="420"/>
      <c r="D24" s="420"/>
      <c r="E24" s="420"/>
      <c r="F24" s="420"/>
    </row>
    <row r="32" ht="11.25">
      <c r="B32" s="265"/>
    </row>
    <row r="33" ht="11.25">
      <c r="M33" s="267"/>
    </row>
    <row r="37" ht="11.25">
      <c r="G37" s="241"/>
    </row>
    <row r="39" ht="42" customHeight="1"/>
    <row r="51" spans="8:12" ht="11.25">
      <c r="H51" s="275"/>
      <c r="I51" s="275"/>
      <c r="J51" s="275"/>
      <c r="K51" s="275"/>
      <c r="L51" s="275"/>
    </row>
    <row r="52" spans="8:12" ht="11.25">
      <c r="H52" s="279"/>
      <c r="I52" s="290"/>
      <c r="J52" s="290"/>
      <c r="K52" s="275"/>
      <c r="L52" s="275"/>
    </row>
    <row r="53" spans="8:12" ht="11.25">
      <c r="H53" s="284"/>
      <c r="I53" s="290"/>
      <c r="J53" s="290"/>
      <c r="K53" s="275"/>
      <c r="L53" s="290"/>
    </row>
    <row r="54" spans="8:12" ht="11.25">
      <c r="H54" s="279"/>
      <c r="I54" s="290"/>
      <c r="J54" s="290"/>
      <c r="K54" s="275"/>
      <c r="L54" s="290"/>
    </row>
    <row r="55" spans="8:12" ht="11.25">
      <c r="H55" s="279"/>
      <c r="I55" s="290"/>
      <c r="J55" s="290"/>
      <c r="K55" s="275"/>
      <c r="L55" s="290"/>
    </row>
    <row r="56" spans="8:12" ht="11.25">
      <c r="H56" s="279"/>
      <c r="I56" s="290"/>
      <c r="J56" s="290"/>
      <c r="K56" s="275"/>
      <c r="L56" s="290"/>
    </row>
    <row r="57" spans="8:12" ht="11.25">
      <c r="H57" s="279"/>
      <c r="I57" s="290"/>
      <c r="J57" s="290"/>
      <c r="K57" s="275"/>
      <c r="L57" s="290"/>
    </row>
    <row r="58" spans="8:12" ht="11.25">
      <c r="H58" s="279"/>
      <c r="I58" s="290"/>
      <c r="J58" s="290"/>
      <c r="K58" s="275"/>
      <c r="L58" s="290"/>
    </row>
    <row r="59" spans="8:12" ht="11.25">
      <c r="H59" s="286"/>
      <c r="I59" s="290"/>
      <c r="J59" s="290"/>
      <c r="K59" s="275"/>
      <c r="L59" s="290"/>
    </row>
    <row r="60" spans="8:12" ht="11.25">
      <c r="H60" s="267"/>
      <c r="I60" s="267"/>
      <c r="J60" s="267"/>
      <c r="K60" s="267"/>
      <c r="L60" s="267"/>
    </row>
    <row r="77" ht="11.25">
      <c r="M77" s="291"/>
    </row>
    <row r="78" spans="7:13" ht="11.25">
      <c r="G78" s="267"/>
      <c r="M78" s="267"/>
    </row>
    <row r="79" spans="7:14" ht="11.25">
      <c r="G79" s="292"/>
      <c r="N79" s="272"/>
    </row>
    <row r="80" spans="7:14" ht="11.25">
      <c r="G80" s="292"/>
      <c r="N80" s="272"/>
    </row>
    <row r="81" spans="7:14" ht="11.25">
      <c r="G81" s="292"/>
      <c r="N81" s="272"/>
    </row>
    <row r="82" spans="7:14" ht="11.25">
      <c r="G82" s="292"/>
      <c r="N82" s="272"/>
    </row>
    <row r="83" spans="7:14" ht="11.25">
      <c r="G83" s="292"/>
      <c r="N83" s="272"/>
    </row>
    <row r="84" spans="7:14" ht="11.25">
      <c r="G84" s="292"/>
      <c r="N84" s="272"/>
    </row>
    <row r="85" spans="7:14" ht="11.25">
      <c r="G85" s="292"/>
      <c r="N85" s="272"/>
    </row>
    <row r="86" spans="7:14" ht="11.25">
      <c r="G86" s="292"/>
      <c r="N86" s="272"/>
    </row>
    <row r="87" spans="7:14" ht="11.25">
      <c r="G87" s="292"/>
      <c r="N87" s="272"/>
    </row>
    <row r="88" spans="7:14" ht="11.25">
      <c r="G88" s="292"/>
      <c r="N88" s="272"/>
    </row>
    <row r="89" spans="7:14" ht="11.25">
      <c r="G89" s="292"/>
      <c r="N89" s="272"/>
    </row>
    <row r="90" spans="7:14" ht="11.25">
      <c r="G90" s="292"/>
      <c r="N90" s="272"/>
    </row>
    <row r="91" spans="7:14" ht="11.25">
      <c r="G91" s="292"/>
      <c r="N91" s="272"/>
    </row>
    <row r="92" spans="7:14" ht="11.25">
      <c r="G92" s="292"/>
      <c r="N92" s="272"/>
    </row>
    <row r="93" spans="7:14" ht="11.25">
      <c r="G93" s="292"/>
      <c r="N93" s="272"/>
    </row>
    <row r="94" spans="7:14" ht="11.25">
      <c r="G94" s="292"/>
      <c r="N94" s="272"/>
    </row>
    <row r="95" spans="7:14" ht="11.25">
      <c r="G95" s="292"/>
      <c r="N95" s="272"/>
    </row>
    <row r="98" ht="11.25">
      <c r="B98" s="265"/>
    </row>
    <row r="99" ht="11.25">
      <c r="B99" s="265"/>
    </row>
  </sheetData>
  <printOptions/>
  <pageMargins left="0.75" right="0.75" top="1" bottom="1" header="0.4921259845" footer="0.492125984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B1:E24"/>
  <sheetViews>
    <sheetView showGridLines="0" workbookViewId="0" topLeftCell="A1">
      <selection activeCell="E19" sqref="E19"/>
    </sheetView>
  </sheetViews>
  <sheetFormatPr defaultColWidth="11.421875" defaultRowHeight="12" customHeight="1"/>
  <cols>
    <col min="1" max="1" width="3.7109375" style="241" customWidth="1"/>
    <col min="2" max="2" width="18.421875" style="241" customWidth="1"/>
    <col min="3" max="3" width="24.421875" style="241" customWidth="1"/>
    <col min="4" max="4" width="20.8515625" style="241" customWidth="1"/>
    <col min="5" max="5" width="23.140625" style="241" customWidth="1"/>
    <col min="6" max="16384" width="18.421875" style="241" customWidth="1"/>
  </cols>
  <sheetData>
    <row r="1" ht="12" customHeight="1">
      <c r="B1" s="240" t="s">
        <v>219</v>
      </c>
    </row>
    <row r="3" spans="2:5" s="240" customFormat="1" ht="15" customHeight="1">
      <c r="B3" s="293"/>
      <c r="C3" s="587" t="s">
        <v>122</v>
      </c>
      <c r="D3" s="587" t="s">
        <v>123</v>
      </c>
      <c r="E3" s="587" t="s">
        <v>124</v>
      </c>
    </row>
    <row r="4" spans="2:5" s="240" customFormat="1" ht="15" customHeight="1">
      <c r="B4" s="294"/>
      <c r="C4" s="587"/>
      <c r="D4" s="587"/>
      <c r="E4" s="587"/>
    </row>
    <row r="5" spans="2:5" s="240" customFormat="1" ht="15" customHeight="1">
      <c r="B5" s="294"/>
      <c r="C5" s="587"/>
      <c r="D5" s="587"/>
      <c r="E5" s="587"/>
    </row>
    <row r="6" spans="2:5" s="240" customFormat="1" ht="15" customHeight="1">
      <c r="B6" s="295"/>
      <c r="C6" s="587"/>
      <c r="D6" s="587"/>
      <c r="E6" s="587"/>
    </row>
    <row r="7" spans="2:5" ht="12" customHeight="1">
      <c r="B7" s="269" t="s">
        <v>114</v>
      </c>
      <c r="C7" s="270">
        <v>0.30037563664144135</v>
      </c>
      <c r="D7" s="270">
        <v>0.024408038653672918</v>
      </c>
      <c r="E7" s="296">
        <v>0.00030549176971583</v>
      </c>
    </row>
    <row r="8" spans="2:5" ht="12" customHeight="1">
      <c r="B8" s="273" t="s">
        <v>115</v>
      </c>
      <c r="C8" s="297">
        <v>0.13432115255127933</v>
      </c>
      <c r="D8" s="270">
        <v>0.01801470663894913</v>
      </c>
      <c r="E8" s="296">
        <v>0.005252510909295634</v>
      </c>
    </row>
    <row r="9" spans="2:5" ht="12" customHeight="1">
      <c r="B9" s="269" t="s">
        <v>116</v>
      </c>
      <c r="C9" s="297">
        <v>0.13975396450913405</v>
      </c>
      <c r="D9" s="270">
        <v>0.04211139968676226</v>
      </c>
      <c r="E9" s="296">
        <v>0.011486812165707362</v>
      </c>
    </row>
    <row r="10" spans="2:5" ht="12" customHeight="1">
      <c r="B10" s="269" t="s">
        <v>117</v>
      </c>
      <c r="C10" s="297">
        <v>0.1315135310943879</v>
      </c>
      <c r="D10" s="270">
        <v>0.05864726970342145</v>
      </c>
      <c r="E10" s="296">
        <v>0.016469360370734595</v>
      </c>
    </row>
    <row r="11" spans="2:5" ht="12" customHeight="1">
      <c r="B11" s="269" t="s">
        <v>118</v>
      </c>
      <c r="C11" s="297">
        <v>0.13415735829940573</v>
      </c>
      <c r="D11" s="270">
        <v>0.07356937756081829</v>
      </c>
      <c r="E11" s="296">
        <v>0.02118044102879844</v>
      </c>
    </row>
    <row r="12" spans="2:5" ht="12" customHeight="1">
      <c r="B12" s="269" t="s">
        <v>119</v>
      </c>
      <c r="C12" s="297">
        <v>0.20903041433896838</v>
      </c>
      <c r="D12" s="270">
        <v>0.13477010251678823</v>
      </c>
      <c r="E12" s="296">
        <v>0.04100382538109316</v>
      </c>
    </row>
    <row r="13" spans="2:5" ht="12" customHeight="1">
      <c r="B13" s="273" t="s">
        <v>120</v>
      </c>
      <c r="C13" s="297">
        <v>0.40035507157620753</v>
      </c>
      <c r="D13" s="270">
        <v>0.328716217988575</v>
      </c>
      <c r="E13" s="296">
        <v>0.07913217221077994</v>
      </c>
    </row>
    <row r="14" spans="2:5" ht="12" customHeight="1">
      <c r="B14" s="274" t="s">
        <v>121</v>
      </c>
      <c r="C14" s="297">
        <v>0.28983607008845336</v>
      </c>
      <c r="D14" s="270">
        <v>0.11965590138483359</v>
      </c>
      <c r="E14" s="296">
        <v>0.02900991411622632</v>
      </c>
    </row>
    <row r="23" ht="12" customHeight="1">
      <c r="C23" s="284"/>
    </row>
    <row r="24" ht="12" customHeight="1">
      <c r="C24" s="284"/>
    </row>
  </sheetData>
  <mergeCells count="3">
    <mergeCell ref="C3:C6"/>
    <mergeCell ref="D3:D6"/>
    <mergeCell ref="E3:E6"/>
  </mergeCells>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B1:Q38"/>
  <sheetViews>
    <sheetView showGridLines="0" workbookViewId="0" topLeftCell="A1">
      <selection activeCell="A1" sqref="A1"/>
    </sheetView>
  </sheetViews>
  <sheetFormatPr defaultColWidth="11.421875" defaultRowHeight="12.75"/>
  <cols>
    <col min="1" max="1" width="3.7109375" style="241" customWidth="1"/>
    <col min="2" max="2" width="15.8515625" style="241" customWidth="1"/>
    <col min="3" max="3" width="20.7109375" style="241" customWidth="1"/>
    <col min="4" max="4" width="24.140625" style="241" customWidth="1"/>
    <col min="5" max="16384" width="4.28125" style="241" customWidth="1"/>
  </cols>
  <sheetData>
    <row r="1" spans="2:7" ht="25.5" customHeight="1">
      <c r="B1" s="588" t="s">
        <v>208</v>
      </c>
      <c r="C1" s="589"/>
      <c r="D1" s="589"/>
      <c r="E1" s="589"/>
      <c r="F1" s="589"/>
      <c r="G1" s="589"/>
    </row>
    <row r="3" spans="2:4" s="240" customFormat="1" ht="51">
      <c r="B3" s="426"/>
      <c r="C3" s="427" t="s">
        <v>174</v>
      </c>
      <c r="D3" s="428"/>
    </row>
    <row r="4" spans="2:12" ht="12.75">
      <c r="B4" s="433" t="s">
        <v>115</v>
      </c>
      <c r="C4" s="436">
        <v>2086.79</v>
      </c>
      <c r="D4" s="429"/>
      <c r="I4" s="275"/>
      <c r="J4" s="275"/>
      <c r="K4" s="275"/>
      <c r="L4" s="275"/>
    </row>
    <row r="5" spans="2:12" ht="12.75">
      <c r="B5" s="434" t="s">
        <v>169</v>
      </c>
      <c r="C5" s="437">
        <v>2293.73</v>
      </c>
      <c r="D5" s="429"/>
      <c r="I5" s="290"/>
      <c r="J5" s="275"/>
      <c r="K5" s="298"/>
      <c r="L5" s="275"/>
    </row>
    <row r="6" spans="2:12" ht="12.75">
      <c r="B6" s="435" t="s">
        <v>170</v>
      </c>
      <c r="C6" s="438">
        <v>1371.61</v>
      </c>
      <c r="D6" s="429"/>
      <c r="I6" s="290"/>
      <c r="J6" s="290"/>
      <c r="K6" s="298"/>
      <c r="L6" s="275"/>
    </row>
    <row r="7" spans="2:12" ht="12.75">
      <c r="B7" s="432" t="s">
        <v>121</v>
      </c>
      <c r="C7" s="431">
        <v>1529.82</v>
      </c>
      <c r="D7" s="429"/>
      <c r="I7" s="290"/>
      <c r="J7" s="290"/>
      <c r="K7" s="298"/>
      <c r="L7" s="275"/>
    </row>
    <row r="8" spans="2:12" ht="11.25">
      <c r="B8" s="279"/>
      <c r="C8" s="430"/>
      <c r="D8" s="429"/>
      <c r="I8" s="290"/>
      <c r="J8" s="290"/>
      <c r="K8" s="298"/>
      <c r="L8" s="275"/>
    </row>
    <row r="9" spans="9:12" ht="11.25">
      <c r="I9" s="290"/>
      <c r="J9" s="290"/>
      <c r="K9" s="298"/>
      <c r="L9" s="275"/>
    </row>
    <row r="10" ht="11.25">
      <c r="K10" s="299"/>
    </row>
    <row r="11" ht="11.25">
      <c r="K11" s="299"/>
    </row>
    <row r="12" ht="11.25">
      <c r="K12" s="299"/>
    </row>
    <row r="13" ht="11.25">
      <c r="K13" s="299"/>
    </row>
    <row r="14" ht="11.25">
      <c r="K14" s="299"/>
    </row>
    <row r="15" ht="11.25">
      <c r="K15" s="299"/>
    </row>
    <row r="22" spans="15:17" ht="11.25">
      <c r="O22" s="300"/>
      <c r="P22" s="275"/>
      <c r="Q22" s="275"/>
    </row>
    <row r="23" spans="15:17" ht="11.25">
      <c r="O23" s="300"/>
      <c r="P23" s="275"/>
      <c r="Q23" s="275"/>
    </row>
    <row r="24" spans="15:17" ht="11.25">
      <c r="O24" s="300"/>
      <c r="P24" s="275"/>
      <c r="Q24" s="275"/>
    </row>
    <row r="25" spans="15:17" ht="11.25">
      <c r="O25" s="300"/>
      <c r="P25" s="275"/>
      <c r="Q25" s="275"/>
    </row>
    <row r="26" spans="15:17" ht="11.25">
      <c r="O26" s="300"/>
      <c r="P26" s="275"/>
      <c r="Q26" s="275"/>
    </row>
    <row r="27" spans="15:17" ht="11.25">
      <c r="O27" s="300"/>
      <c r="P27" s="275"/>
      <c r="Q27" s="275"/>
    </row>
    <row r="28" spans="15:17" ht="11.25">
      <c r="O28" s="300"/>
      <c r="P28" s="275"/>
      <c r="Q28" s="275"/>
    </row>
    <row r="29" spans="15:17" ht="11.25">
      <c r="O29" s="300"/>
      <c r="P29" s="275"/>
      <c r="Q29" s="275"/>
    </row>
    <row r="30" spans="15:17" ht="11.25">
      <c r="O30" s="300"/>
      <c r="P30" s="275"/>
      <c r="Q30" s="275"/>
    </row>
    <row r="31" spans="15:17" ht="11.25">
      <c r="O31" s="300"/>
      <c r="P31" s="275"/>
      <c r="Q31" s="275"/>
    </row>
    <row r="32" spans="15:17" ht="11.25">
      <c r="O32" s="300"/>
      <c r="P32" s="275"/>
      <c r="Q32" s="275"/>
    </row>
    <row r="33" spans="15:17" ht="11.25">
      <c r="O33" s="300"/>
      <c r="P33" s="275"/>
      <c r="Q33" s="275"/>
    </row>
    <row r="34" spans="15:17" ht="11.25">
      <c r="O34" s="300"/>
      <c r="P34" s="275"/>
      <c r="Q34" s="275"/>
    </row>
    <row r="35" spans="15:17" ht="26.25" customHeight="1">
      <c r="O35" s="300"/>
      <c r="P35" s="275"/>
      <c r="Q35" s="275"/>
    </row>
    <row r="36" spans="15:17" ht="11.25">
      <c r="O36" s="300"/>
      <c r="P36" s="275"/>
      <c r="Q36" s="275"/>
    </row>
    <row r="37" spans="15:17" ht="11.25">
      <c r="O37" s="300"/>
      <c r="P37" s="275"/>
      <c r="Q37" s="275"/>
    </row>
    <row r="38" spans="15:17" ht="11.25">
      <c r="O38" s="278"/>
      <c r="P38" s="275"/>
      <c r="Q38" s="275"/>
    </row>
  </sheetData>
  <mergeCells count="1">
    <mergeCell ref="B1:G1"/>
  </mergeCells>
  <printOptions/>
  <pageMargins left="0.75" right="0.75" top="1" bottom="1" header="0.4921259845" footer="0.4921259845"/>
  <pageSetup fitToHeight="1" fitToWidth="1" horizontalDpi="600" verticalDpi="600" orientation="landscape" paperSize="9" scale="70" r:id="rId2"/>
  <drawing r:id="rId1"/>
</worksheet>
</file>

<file path=xl/worksheets/sheet18.xml><?xml version="1.0" encoding="utf-8"?>
<worksheet xmlns="http://schemas.openxmlformats.org/spreadsheetml/2006/main" xmlns:r="http://schemas.openxmlformats.org/officeDocument/2006/relationships">
  <dimension ref="B1:U63"/>
  <sheetViews>
    <sheetView showGridLines="0" workbookViewId="0" topLeftCell="A1">
      <selection activeCell="A1" sqref="A1"/>
    </sheetView>
  </sheetViews>
  <sheetFormatPr defaultColWidth="11.421875" defaultRowHeight="12.75"/>
  <cols>
    <col min="1" max="1" width="3.7109375" style="2" customWidth="1"/>
    <col min="2" max="2" width="42.57421875" style="328" customWidth="1"/>
    <col min="3" max="3" width="17.00390625" style="2" customWidth="1"/>
    <col min="4" max="4" width="15.140625" style="2" customWidth="1"/>
    <col min="5" max="5" width="18.7109375" style="2" customWidth="1"/>
    <col min="6" max="6" width="15.28125" style="2" bestFit="1" customWidth="1"/>
    <col min="7" max="7" width="13.57421875" style="2" bestFit="1" customWidth="1"/>
    <col min="8" max="8" width="16.57421875" style="2" bestFit="1" customWidth="1"/>
    <col min="9" max="9" width="17.7109375" style="2" bestFit="1" customWidth="1"/>
    <col min="10" max="14" width="11.421875" style="2" customWidth="1"/>
    <col min="15" max="15" width="49.421875" style="2" customWidth="1"/>
    <col min="16" max="16384" width="11.421875" style="2" customWidth="1"/>
  </cols>
  <sheetData>
    <row r="1" ht="11.25">
      <c r="B1" s="301" t="s">
        <v>173</v>
      </c>
    </row>
    <row r="3" spans="2:7" ht="39.75" customHeight="1">
      <c r="B3" s="79"/>
      <c r="C3" s="4" t="s">
        <v>171</v>
      </c>
      <c r="D3" s="4" t="s">
        <v>172</v>
      </c>
      <c r="E3" s="4" t="s">
        <v>125</v>
      </c>
      <c r="G3" s="18"/>
    </row>
    <row r="4" spans="2:5" ht="12" customHeight="1">
      <c r="B4" s="60" t="s">
        <v>126</v>
      </c>
      <c r="C4" s="439">
        <v>0.15942</v>
      </c>
      <c r="D4" s="440">
        <v>0.057269</v>
      </c>
      <c r="E4" s="302">
        <v>1174.41</v>
      </c>
    </row>
    <row r="5" spans="2:5" ht="12" customHeight="1">
      <c r="B5" s="201" t="s">
        <v>127</v>
      </c>
      <c r="C5" s="303"/>
      <c r="D5" s="304"/>
      <c r="E5" s="305"/>
    </row>
    <row r="6" spans="2:5" ht="12" customHeight="1">
      <c r="B6" s="32" t="s">
        <v>128</v>
      </c>
      <c r="C6" s="441">
        <v>0.13011</v>
      </c>
      <c r="D6" s="442">
        <v>0.043134</v>
      </c>
      <c r="E6" s="307">
        <v>1354.81</v>
      </c>
    </row>
    <row r="7" spans="2:5" ht="12" customHeight="1">
      <c r="B7" s="79" t="s">
        <v>129</v>
      </c>
      <c r="C7" s="443">
        <v>0.09233</v>
      </c>
      <c r="D7" s="444">
        <v>0.011355</v>
      </c>
      <c r="E7" s="308">
        <v>1591.53</v>
      </c>
    </row>
    <row r="8" spans="2:5" ht="12" customHeight="1">
      <c r="B8" s="60" t="s">
        <v>130</v>
      </c>
      <c r="C8" s="439">
        <v>0.14326</v>
      </c>
      <c r="D8" s="440">
        <v>0.03134</v>
      </c>
      <c r="E8" s="302">
        <v>1760.63</v>
      </c>
    </row>
    <row r="9" spans="2:5" ht="12" customHeight="1">
      <c r="B9" s="201" t="s">
        <v>127</v>
      </c>
      <c r="C9" s="309"/>
      <c r="D9" s="310"/>
      <c r="E9" s="305"/>
    </row>
    <row r="10" spans="2:5" ht="12" customHeight="1">
      <c r="B10" s="201" t="s">
        <v>131</v>
      </c>
      <c r="C10" s="445">
        <v>0.09824</v>
      </c>
      <c r="D10" s="446">
        <v>0.015021</v>
      </c>
      <c r="E10" s="311">
        <v>2095.49</v>
      </c>
    </row>
    <row r="11" spans="2:5" ht="12" customHeight="1">
      <c r="B11" s="201" t="s">
        <v>132</v>
      </c>
      <c r="C11" s="445">
        <v>0.37424</v>
      </c>
      <c r="D11" s="446">
        <v>0.099041</v>
      </c>
      <c r="E11" s="311">
        <v>1576.93</v>
      </c>
    </row>
    <row r="12" spans="2:5" ht="30.75" customHeight="1">
      <c r="B12" s="204" t="s">
        <v>133</v>
      </c>
      <c r="C12" s="445">
        <v>0.07767</v>
      </c>
      <c r="D12" s="446">
        <v>0.024101</v>
      </c>
      <c r="E12" s="311">
        <v>1899.34</v>
      </c>
    </row>
    <row r="13" spans="2:5" ht="12" customHeight="1">
      <c r="B13" s="79" t="s">
        <v>121</v>
      </c>
      <c r="C13" s="443">
        <v>0.1433</v>
      </c>
      <c r="D13" s="444">
        <v>0.036136</v>
      </c>
      <c r="E13" s="308">
        <v>1529.82</v>
      </c>
    </row>
    <row r="22" spans="2:6" ht="11.25">
      <c r="B22" s="9"/>
      <c r="C22" s="18"/>
      <c r="D22" s="18"/>
      <c r="E22" s="18"/>
      <c r="F22" s="18"/>
    </row>
    <row r="23" spans="2:19" ht="11.25">
      <c r="B23" s="9"/>
      <c r="C23" s="18"/>
      <c r="D23" s="18"/>
      <c r="E23" s="18"/>
      <c r="F23" s="18"/>
      <c r="N23" s="18"/>
      <c r="O23" s="18"/>
      <c r="P23" s="18"/>
      <c r="Q23" s="18"/>
      <c r="R23" s="18"/>
      <c r="S23" s="18"/>
    </row>
    <row r="24" spans="2:19" ht="11.25">
      <c r="B24" s="9"/>
      <c r="C24" s="18"/>
      <c r="D24" s="18"/>
      <c r="E24" s="18"/>
      <c r="F24" s="18"/>
      <c r="N24" s="18"/>
      <c r="O24" s="18"/>
      <c r="P24" s="18"/>
      <c r="Q24" s="18"/>
      <c r="R24" s="18"/>
      <c r="S24" s="18"/>
    </row>
    <row r="25" spans="2:21" ht="11.25">
      <c r="B25" s="62"/>
      <c r="C25" s="313"/>
      <c r="D25" s="313"/>
      <c r="E25" s="314"/>
      <c r="F25" s="18"/>
      <c r="G25" s="315"/>
      <c r="H25" s="315"/>
      <c r="I25" s="315"/>
      <c r="J25" s="315"/>
      <c r="K25" s="315"/>
      <c r="L25" s="315"/>
      <c r="M25" s="315"/>
      <c r="N25" s="590"/>
      <c r="O25" s="590"/>
      <c r="P25" s="313"/>
      <c r="Q25" s="313"/>
      <c r="R25" s="313"/>
      <c r="S25" s="314"/>
      <c r="T25" s="315"/>
      <c r="U25" s="315"/>
    </row>
    <row r="26" spans="2:21" ht="11.25">
      <c r="B26" s="48"/>
      <c r="C26" s="317"/>
      <c r="D26" s="318"/>
      <c r="E26" s="319"/>
      <c r="F26" s="18"/>
      <c r="G26" s="320"/>
      <c r="H26" s="315"/>
      <c r="I26" s="315"/>
      <c r="J26" s="315"/>
      <c r="K26" s="315"/>
      <c r="L26" s="315"/>
      <c r="M26" s="315"/>
      <c r="N26" s="321"/>
      <c r="O26" s="195"/>
      <c r="P26" s="322"/>
      <c r="Q26" s="322"/>
      <c r="R26" s="323"/>
      <c r="S26" s="323"/>
      <c r="T26" s="315"/>
      <c r="U26" s="315"/>
    </row>
    <row r="27" spans="2:21" ht="11.25">
      <c r="B27" s="48"/>
      <c r="C27" s="317"/>
      <c r="D27" s="236"/>
      <c r="E27" s="319"/>
      <c r="F27" s="18"/>
      <c r="G27" s="320"/>
      <c r="H27" s="315"/>
      <c r="I27" s="315"/>
      <c r="J27" s="315"/>
      <c r="K27" s="315"/>
      <c r="L27" s="315"/>
      <c r="M27" s="315"/>
      <c r="N27" s="321"/>
      <c r="O27" s="195"/>
      <c r="P27" s="322"/>
      <c r="Q27" s="322"/>
      <c r="R27" s="323"/>
      <c r="S27" s="323"/>
      <c r="T27" s="315"/>
      <c r="U27" s="315"/>
    </row>
    <row r="28" spans="2:21" ht="11.25">
      <c r="B28" s="48"/>
      <c r="C28" s="317"/>
      <c r="D28" s="236"/>
      <c r="E28" s="319"/>
      <c r="F28" s="18"/>
      <c r="G28" s="320"/>
      <c r="H28" s="315"/>
      <c r="I28" s="315"/>
      <c r="J28" s="315"/>
      <c r="K28" s="315"/>
      <c r="L28" s="315"/>
      <c r="M28" s="315"/>
      <c r="N28" s="321"/>
      <c r="O28" s="195"/>
      <c r="P28" s="322"/>
      <c r="Q28" s="322"/>
      <c r="R28" s="323"/>
      <c r="S28" s="323"/>
      <c r="T28" s="315"/>
      <c r="U28" s="315"/>
    </row>
    <row r="29" spans="2:21" ht="11.25">
      <c r="B29" s="48"/>
      <c r="C29" s="317"/>
      <c r="D29" s="236"/>
      <c r="E29" s="319"/>
      <c r="F29" s="18"/>
      <c r="G29" s="320"/>
      <c r="H29" s="315"/>
      <c r="I29" s="315"/>
      <c r="J29" s="315"/>
      <c r="K29" s="315"/>
      <c r="L29" s="315"/>
      <c r="M29" s="315"/>
      <c r="N29" s="321"/>
      <c r="O29" s="195"/>
      <c r="P29" s="322"/>
      <c r="Q29" s="322"/>
      <c r="R29" s="323"/>
      <c r="S29" s="323"/>
      <c r="T29" s="315"/>
      <c r="U29" s="315"/>
    </row>
    <row r="30" spans="2:21" ht="11.25">
      <c r="B30" s="48"/>
      <c r="C30" s="317"/>
      <c r="D30" s="236"/>
      <c r="E30" s="319"/>
      <c r="F30" s="18"/>
      <c r="G30" s="320"/>
      <c r="H30" s="315"/>
      <c r="I30" s="315"/>
      <c r="J30" s="315"/>
      <c r="K30" s="315"/>
      <c r="L30" s="315"/>
      <c r="M30" s="315"/>
      <c r="N30" s="321"/>
      <c r="O30" s="195"/>
      <c r="P30" s="322"/>
      <c r="Q30" s="322"/>
      <c r="R30" s="323"/>
      <c r="S30" s="323"/>
      <c r="T30" s="315"/>
      <c r="U30" s="315"/>
    </row>
    <row r="31" spans="2:21" ht="11.25">
      <c r="B31" s="48"/>
      <c r="C31" s="317"/>
      <c r="D31" s="236"/>
      <c r="E31" s="319"/>
      <c r="F31" s="18"/>
      <c r="G31" s="320"/>
      <c r="H31" s="315"/>
      <c r="I31" s="315"/>
      <c r="J31" s="315"/>
      <c r="K31" s="315"/>
      <c r="L31" s="315"/>
      <c r="M31" s="315"/>
      <c r="N31" s="321"/>
      <c r="O31" s="195"/>
      <c r="P31" s="322"/>
      <c r="Q31" s="322"/>
      <c r="R31" s="323"/>
      <c r="S31" s="323"/>
      <c r="T31" s="315"/>
      <c r="U31" s="315"/>
    </row>
    <row r="32" spans="2:21" ht="11.25">
      <c r="B32" s="48"/>
      <c r="C32" s="317"/>
      <c r="D32" s="236"/>
      <c r="E32" s="319"/>
      <c r="F32" s="18"/>
      <c r="G32" s="320"/>
      <c r="H32" s="315"/>
      <c r="I32" s="315"/>
      <c r="J32" s="315"/>
      <c r="K32" s="315"/>
      <c r="L32" s="315"/>
      <c r="M32" s="315"/>
      <c r="N32" s="321"/>
      <c r="O32" s="195"/>
      <c r="P32" s="322"/>
      <c r="Q32" s="322"/>
      <c r="R32" s="323"/>
      <c r="S32" s="323"/>
      <c r="T32" s="315"/>
      <c r="U32" s="315"/>
    </row>
    <row r="33" spans="2:21" ht="11.25">
      <c r="B33" s="48"/>
      <c r="C33" s="317"/>
      <c r="D33" s="236"/>
      <c r="E33" s="319"/>
      <c r="F33" s="18"/>
      <c r="G33" s="320"/>
      <c r="H33" s="315"/>
      <c r="I33" s="315"/>
      <c r="J33" s="315"/>
      <c r="K33" s="315"/>
      <c r="L33" s="315"/>
      <c r="M33" s="315"/>
      <c r="N33" s="321"/>
      <c r="O33" s="195"/>
      <c r="P33" s="322"/>
      <c r="Q33" s="322"/>
      <c r="R33" s="323"/>
      <c r="S33" s="323"/>
      <c r="T33" s="315"/>
      <c r="U33" s="315"/>
    </row>
    <row r="34" spans="2:21" ht="11.25">
      <c r="B34" s="48"/>
      <c r="C34" s="317"/>
      <c r="D34" s="236"/>
      <c r="E34" s="319"/>
      <c r="F34" s="18"/>
      <c r="G34" s="320"/>
      <c r="H34" s="315"/>
      <c r="I34" s="315"/>
      <c r="J34" s="315"/>
      <c r="K34" s="315"/>
      <c r="L34" s="315"/>
      <c r="M34" s="315"/>
      <c r="N34" s="321"/>
      <c r="O34" s="195"/>
      <c r="P34" s="322"/>
      <c r="Q34" s="322"/>
      <c r="R34" s="323"/>
      <c r="S34" s="323"/>
      <c r="T34" s="315"/>
      <c r="U34" s="315"/>
    </row>
    <row r="35" spans="2:21" ht="11.25">
      <c r="B35" s="48"/>
      <c r="C35" s="317"/>
      <c r="D35" s="236"/>
      <c r="E35" s="319"/>
      <c r="F35" s="18"/>
      <c r="G35" s="320"/>
      <c r="H35" s="315"/>
      <c r="I35" s="315"/>
      <c r="J35" s="315"/>
      <c r="K35" s="315"/>
      <c r="L35" s="315"/>
      <c r="M35" s="315"/>
      <c r="N35" s="321"/>
      <c r="O35" s="195"/>
      <c r="P35" s="322"/>
      <c r="Q35" s="322"/>
      <c r="R35" s="323"/>
      <c r="S35" s="323"/>
      <c r="T35" s="315"/>
      <c r="U35" s="315"/>
    </row>
    <row r="36" spans="2:21" ht="11.25">
      <c r="B36" s="48"/>
      <c r="C36" s="317"/>
      <c r="D36" s="236"/>
      <c r="E36" s="319"/>
      <c r="F36" s="18"/>
      <c r="G36" s="320"/>
      <c r="H36" s="315"/>
      <c r="I36" s="315"/>
      <c r="J36" s="315"/>
      <c r="K36" s="315"/>
      <c r="L36" s="315"/>
      <c r="M36" s="315"/>
      <c r="N36" s="321"/>
      <c r="O36" s="195"/>
      <c r="P36" s="322"/>
      <c r="Q36" s="322"/>
      <c r="R36" s="323"/>
      <c r="S36" s="323"/>
      <c r="T36" s="315"/>
      <c r="U36" s="315"/>
    </row>
    <row r="37" spans="2:21" ht="11.25">
      <c r="B37" s="48"/>
      <c r="C37" s="317"/>
      <c r="D37" s="236"/>
      <c r="E37" s="319"/>
      <c r="F37" s="18"/>
      <c r="G37" s="320"/>
      <c r="H37" s="315"/>
      <c r="I37" s="315"/>
      <c r="J37" s="315"/>
      <c r="K37" s="315"/>
      <c r="L37" s="315"/>
      <c r="M37" s="315"/>
      <c r="N37" s="321"/>
      <c r="O37" s="195"/>
      <c r="P37" s="322"/>
      <c r="Q37" s="322"/>
      <c r="R37" s="323"/>
      <c r="S37" s="323"/>
      <c r="T37" s="315"/>
      <c r="U37" s="315"/>
    </row>
    <row r="38" spans="2:21" ht="11.25">
      <c r="B38" s="48"/>
      <c r="C38" s="317"/>
      <c r="D38" s="236"/>
      <c r="E38" s="319"/>
      <c r="F38" s="18"/>
      <c r="G38" s="320"/>
      <c r="H38" s="315"/>
      <c r="I38" s="315"/>
      <c r="J38" s="315"/>
      <c r="K38" s="315"/>
      <c r="L38" s="315"/>
      <c r="M38" s="315"/>
      <c r="N38" s="321"/>
      <c r="O38" s="195"/>
      <c r="P38" s="322"/>
      <c r="Q38" s="322"/>
      <c r="R38" s="323"/>
      <c r="S38" s="323"/>
      <c r="T38" s="315"/>
      <c r="U38" s="315"/>
    </row>
    <row r="39" spans="2:21" ht="11.25">
      <c r="B39" s="48"/>
      <c r="C39" s="317"/>
      <c r="D39" s="236"/>
      <c r="E39" s="319"/>
      <c r="F39" s="18"/>
      <c r="G39" s="320"/>
      <c r="H39" s="315"/>
      <c r="I39" s="315"/>
      <c r="J39" s="315"/>
      <c r="K39" s="315"/>
      <c r="L39" s="315"/>
      <c r="M39" s="315"/>
      <c r="N39" s="321"/>
      <c r="O39" s="195"/>
      <c r="P39" s="322"/>
      <c r="Q39" s="322"/>
      <c r="R39" s="323"/>
      <c r="S39" s="323"/>
      <c r="T39" s="315"/>
      <c r="U39" s="315"/>
    </row>
    <row r="40" spans="2:21" ht="11.25">
      <c r="B40" s="48"/>
      <c r="C40" s="317"/>
      <c r="D40" s="236"/>
      <c r="E40" s="319"/>
      <c r="F40" s="18"/>
      <c r="G40" s="320"/>
      <c r="H40" s="315"/>
      <c r="I40" s="315"/>
      <c r="J40" s="315"/>
      <c r="K40" s="315"/>
      <c r="L40" s="315"/>
      <c r="M40" s="315"/>
      <c r="N40" s="321"/>
      <c r="O40" s="195"/>
      <c r="P40" s="322"/>
      <c r="Q40" s="322"/>
      <c r="R40" s="323"/>
      <c r="S40" s="323"/>
      <c r="T40" s="315"/>
      <c r="U40" s="315"/>
    </row>
    <row r="41" spans="2:21" ht="11.25">
      <c r="B41" s="48"/>
      <c r="C41" s="317"/>
      <c r="D41" s="236"/>
      <c r="E41" s="319"/>
      <c r="F41" s="18"/>
      <c r="G41" s="320"/>
      <c r="H41" s="315"/>
      <c r="I41" s="315"/>
      <c r="J41" s="315"/>
      <c r="K41" s="315"/>
      <c r="L41" s="315"/>
      <c r="M41" s="315"/>
      <c r="N41" s="321"/>
      <c r="O41" s="195"/>
      <c r="P41" s="322"/>
      <c r="Q41" s="322"/>
      <c r="R41" s="323"/>
      <c r="S41" s="323"/>
      <c r="T41" s="315"/>
      <c r="U41" s="315"/>
    </row>
    <row r="42" spans="2:21" ht="11.25">
      <c r="B42" s="70"/>
      <c r="C42" s="324"/>
      <c r="D42" s="325"/>
      <c r="E42" s="326"/>
      <c r="F42" s="18"/>
      <c r="G42" s="320"/>
      <c r="H42" s="315"/>
      <c r="I42" s="315"/>
      <c r="J42" s="315"/>
      <c r="K42" s="315"/>
      <c r="L42" s="315"/>
      <c r="M42" s="315"/>
      <c r="N42" s="591"/>
      <c r="O42" s="591"/>
      <c r="P42" s="327"/>
      <c r="Q42" s="327"/>
      <c r="R42" s="327"/>
      <c r="S42" s="327"/>
      <c r="T42" s="315"/>
      <c r="U42" s="315"/>
    </row>
    <row r="43" spans="2:21" ht="11.25">
      <c r="B43" s="9"/>
      <c r="C43" s="18"/>
      <c r="D43" s="18"/>
      <c r="E43" s="18"/>
      <c r="F43" s="18"/>
      <c r="G43" s="315"/>
      <c r="H43" s="315"/>
      <c r="I43" s="315"/>
      <c r="J43" s="315"/>
      <c r="K43" s="315"/>
      <c r="L43" s="315"/>
      <c r="M43" s="315"/>
      <c r="N43" s="18"/>
      <c r="O43" s="18"/>
      <c r="P43" s="18"/>
      <c r="Q43" s="18"/>
      <c r="R43" s="18"/>
      <c r="S43" s="18"/>
      <c r="T43" s="315"/>
      <c r="U43" s="315"/>
    </row>
    <row r="44" spans="2:6" ht="11.25">
      <c r="B44" s="9"/>
      <c r="C44" s="18"/>
      <c r="D44" s="18"/>
      <c r="E44" s="18"/>
      <c r="F44" s="18"/>
    </row>
    <row r="45" spans="2:6" ht="11.25">
      <c r="B45" s="9"/>
      <c r="C45" s="18"/>
      <c r="D45" s="18"/>
      <c r="E45" s="18"/>
      <c r="F45" s="18"/>
    </row>
    <row r="46" spans="2:6" ht="11.25">
      <c r="B46" s="9"/>
      <c r="C46" s="18"/>
      <c r="D46" s="18"/>
      <c r="E46" s="18"/>
      <c r="F46" s="18"/>
    </row>
    <row r="47" spans="2:6" ht="11.25">
      <c r="B47" s="9"/>
      <c r="C47" s="18"/>
      <c r="D47" s="18"/>
      <c r="E47" s="18"/>
      <c r="F47" s="18"/>
    </row>
    <row r="48" spans="2:6" ht="11.25">
      <c r="B48" s="9"/>
      <c r="C48" s="18"/>
      <c r="D48" s="18"/>
      <c r="E48" s="18"/>
      <c r="F48" s="18"/>
    </row>
    <row r="49" spans="2:6" ht="11.25">
      <c r="B49" s="9"/>
      <c r="C49" s="18"/>
      <c r="D49" s="18"/>
      <c r="E49" s="18"/>
      <c r="F49" s="18"/>
    </row>
    <row r="50" spans="2:6" ht="11.25">
      <c r="B50" s="9"/>
      <c r="C50" s="18"/>
      <c r="D50" s="18"/>
      <c r="E50" s="18"/>
      <c r="F50" s="18"/>
    </row>
    <row r="51" spans="2:6" ht="11.25">
      <c r="B51" s="9"/>
      <c r="C51" s="18"/>
      <c r="D51" s="18"/>
      <c r="E51" s="18"/>
      <c r="F51" s="18"/>
    </row>
    <row r="52" spans="2:6" ht="11.25">
      <c r="B52" s="9"/>
      <c r="C52" s="18"/>
      <c r="D52" s="18"/>
      <c r="E52" s="18"/>
      <c r="F52" s="18"/>
    </row>
    <row r="53" spans="2:6" ht="11.25">
      <c r="B53" s="9"/>
      <c r="C53" s="18"/>
      <c r="D53" s="18"/>
      <c r="E53" s="18"/>
      <c r="F53" s="18"/>
    </row>
    <row r="54" spans="2:6" ht="11.25">
      <c r="B54" s="9"/>
      <c r="C54" s="18"/>
      <c r="D54" s="18"/>
      <c r="E54" s="18"/>
      <c r="F54" s="18"/>
    </row>
    <row r="55" spans="2:6" ht="11.25">
      <c r="B55" s="9"/>
      <c r="C55" s="18"/>
      <c r="D55" s="18"/>
      <c r="E55" s="18"/>
      <c r="F55" s="18"/>
    </row>
    <row r="56" spans="2:6" ht="11.25">
      <c r="B56" s="9"/>
      <c r="C56" s="18"/>
      <c r="D56" s="18"/>
      <c r="E56" s="18"/>
      <c r="F56" s="18"/>
    </row>
    <row r="57" spans="2:6" ht="11.25">
      <c r="B57" s="9"/>
      <c r="C57" s="18"/>
      <c r="D57" s="18"/>
      <c r="E57" s="18"/>
      <c r="F57" s="18"/>
    </row>
    <row r="58" spans="2:6" ht="11.25">
      <c r="B58" s="9"/>
      <c r="C58" s="18"/>
      <c r="D58" s="18"/>
      <c r="E58" s="18"/>
      <c r="F58" s="18"/>
    </row>
    <row r="59" spans="2:6" ht="11.25">
      <c r="B59" s="9"/>
      <c r="C59" s="18"/>
      <c r="D59" s="18"/>
      <c r="E59" s="18"/>
      <c r="F59" s="18"/>
    </row>
    <row r="60" spans="2:6" ht="11.25">
      <c r="B60" s="9"/>
      <c r="C60" s="18"/>
      <c r="D60" s="18"/>
      <c r="E60" s="18"/>
      <c r="F60" s="18"/>
    </row>
    <row r="61" spans="2:6" ht="11.25">
      <c r="B61" s="9"/>
      <c r="C61" s="18"/>
      <c r="D61" s="18"/>
      <c r="E61" s="18"/>
      <c r="F61" s="18"/>
    </row>
    <row r="62" spans="2:6" ht="11.25">
      <c r="B62" s="9"/>
      <c r="C62" s="18"/>
      <c r="D62" s="18"/>
      <c r="E62" s="18"/>
      <c r="F62" s="18"/>
    </row>
    <row r="63" spans="2:6" ht="11.25">
      <c r="B63" s="9"/>
      <c r="C63" s="18"/>
      <c r="D63" s="18"/>
      <c r="E63" s="18"/>
      <c r="F63" s="18"/>
    </row>
  </sheetData>
  <mergeCells count="2">
    <mergeCell ref="N25:O25"/>
    <mergeCell ref="N42:O42"/>
  </mergeCells>
  <printOptions/>
  <pageMargins left="0.75" right="0.75" top="1" bottom="1" header="0.4921259845" footer="0.4921259845"/>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B1:H9"/>
  <sheetViews>
    <sheetView showGridLines="0" workbookViewId="0" topLeftCell="A1">
      <selection activeCell="A1" sqref="A1"/>
    </sheetView>
  </sheetViews>
  <sheetFormatPr defaultColWidth="11.421875" defaultRowHeight="12.75"/>
  <cols>
    <col min="1" max="1" width="3.7109375" style="2" customWidth="1"/>
    <col min="2" max="2" width="16.57421875" style="2" customWidth="1"/>
    <col min="3" max="3" width="12.7109375" style="2" customWidth="1"/>
    <col min="4" max="4" width="13.140625" style="2" customWidth="1"/>
    <col min="5" max="5" width="12.00390625" style="2" customWidth="1"/>
    <col min="6" max="6" width="14.57421875" style="2" customWidth="1"/>
    <col min="7" max="7" width="13.00390625" style="2" customWidth="1"/>
    <col min="8" max="8" width="15.00390625" style="2" customWidth="1"/>
    <col min="9" max="16384" width="11.421875" style="2" customWidth="1"/>
  </cols>
  <sheetData>
    <row r="1" ht="11.25">
      <c r="B1" s="1" t="s">
        <v>210</v>
      </c>
    </row>
    <row r="3" spans="2:8" ht="11.25" customHeight="1">
      <c r="B3" s="329"/>
      <c r="C3" s="592" t="s">
        <v>134</v>
      </c>
      <c r="D3" s="583"/>
      <c r="E3" s="583"/>
      <c r="F3" s="583"/>
      <c r="G3" s="583"/>
      <c r="H3" s="592" t="s">
        <v>135</v>
      </c>
    </row>
    <row r="4" spans="2:8" ht="33" customHeight="1">
      <c r="B4" s="331"/>
      <c r="C4" s="330" t="s">
        <v>136</v>
      </c>
      <c r="D4" s="330" t="s">
        <v>137</v>
      </c>
      <c r="E4" s="330" t="s">
        <v>138</v>
      </c>
      <c r="F4" s="330" t="s">
        <v>139</v>
      </c>
      <c r="G4" s="330" t="s">
        <v>140</v>
      </c>
      <c r="H4" s="592"/>
    </row>
    <row r="5" spans="2:8" s="241" customFormat="1" ht="12" customHeight="1">
      <c r="B5" s="332" t="s">
        <v>115</v>
      </c>
      <c r="C5" s="333">
        <v>4.936999999999999</v>
      </c>
      <c r="D5" s="334">
        <v>13.370999999999999</v>
      </c>
      <c r="E5" s="334">
        <v>23.81</v>
      </c>
      <c r="F5" s="334">
        <v>54.435</v>
      </c>
      <c r="G5" s="334">
        <v>3.4472000000000005</v>
      </c>
      <c r="H5" s="335">
        <v>2086.79</v>
      </c>
    </row>
    <row r="6" spans="2:8" s="241" customFormat="1" ht="12" customHeight="1">
      <c r="B6" s="336" t="s">
        <v>169</v>
      </c>
      <c r="C6" s="337">
        <v>13.774000000000001</v>
      </c>
      <c r="D6" s="337">
        <v>13.444</v>
      </c>
      <c r="E6" s="337">
        <v>34.555</v>
      </c>
      <c r="F6" s="337">
        <v>37.919000000000004</v>
      </c>
      <c r="G6" s="337">
        <v>0.308</v>
      </c>
      <c r="H6" s="338">
        <v>2293.73</v>
      </c>
    </row>
    <row r="7" spans="2:8" s="241" customFormat="1" ht="12" customHeight="1">
      <c r="B7" s="336" t="s">
        <v>170</v>
      </c>
      <c r="C7" s="337">
        <v>27.291999999999998</v>
      </c>
      <c r="D7" s="337">
        <v>18.262999999999998</v>
      </c>
      <c r="E7" s="337">
        <v>23.389</v>
      </c>
      <c r="F7" s="337">
        <v>30.078</v>
      </c>
      <c r="G7" s="337">
        <v>0.9783999999999999</v>
      </c>
      <c r="H7" s="338">
        <v>1371.61</v>
      </c>
    </row>
    <row r="8" spans="2:8" s="240" customFormat="1" ht="12" customHeight="1">
      <c r="B8" s="339" t="s">
        <v>121</v>
      </c>
      <c r="C8" s="340">
        <v>23.22</v>
      </c>
      <c r="D8" s="340">
        <v>16.98</v>
      </c>
      <c r="E8" s="340">
        <v>25.762</v>
      </c>
      <c r="F8" s="340">
        <v>33.064</v>
      </c>
      <c r="G8" s="340">
        <v>0.9726999999999999</v>
      </c>
      <c r="H8" s="341">
        <v>1529.82</v>
      </c>
    </row>
    <row r="9" ht="11.25">
      <c r="H9" s="342"/>
    </row>
  </sheetData>
  <mergeCells count="2">
    <mergeCell ref="C3:G3"/>
    <mergeCell ref="H3:H4"/>
  </mergeCells>
  <printOptions/>
  <pageMargins left="0.75" right="0.75" top="1" bottom="1"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1:O53"/>
  <sheetViews>
    <sheetView showGridLines="0" workbookViewId="0" topLeftCell="A1">
      <selection activeCell="A1" sqref="A1"/>
    </sheetView>
  </sheetViews>
  <sheetFormatPr defaultColWidth="11.421875" defaultRowHeight="12.75"/>
  <cols>
    <col min="1" max="1" width="3.7109375" style="2" customWidth="1"/>
    <col min="2" max="2" width="2.00390625" style="2" customWidth="1"/>
    <col min="3" max="3" width="69.8515625" style="2" customWidth="1"/>
    <col min="4" max="8" width="6.7109375" style="2" customWidth="1"/>
    <col min="9" max="9" width="11.140625" style="2" customWidth="1"/>
    <col min="10" max="10" width="9.7109375" style="3" customWidth="1"/>
    <col min="11" max="13" width="11.421875" style="2" customWidth="1"/>
    <col min="14" max="14" width="15.57421875" style="2" customWidth="1"/>
    <col min="15" max="16384" width="11.421875" style="2" customWidth="1"/>
  </cols>
  <sheetData>
    <row r="1" ht="11.25">
      <c r="B1" s="1" t="s">
        <v>14</v>
      </c>
    </row>
    <row r="3" spans="2:10" ht="32.25" customHeight="1">
      <c r="B3" s="544"/>
      <c r="C3" s="544"/>
      <c r="D3" s="549" t="s">
        <v>15</v>
      </c>
      <c r="E3" s="565"/>
      <c r="F3" s="565"/>
      <c r="G3" s="565"/>
      <c r="H3" s="566"/>
      <c r="I3" s="549" t="s">
        <v>27</v>
      </c>
      <c r="J3" s="559"/>
    </row>
    <row r="4" spans="2:10" ht="12" customHeight="1">
      <c r="B4" s="544"/>
      <c r="C4" s="544"/>
      <c r="D4" s="4">
        <v>2006</v>
      </c>
      <c r="E4" s="4">
        <v>2007</v>
      </c>
      <c r="F4" s="4">
        <v>2008</v>
      </c>
      <c r="G4" s="4">
        <v>2009</v>
      </c>
      <c r="H4" s="4">
        <v>2010</v>
      </c>
      <c r="I4" s="4" t="s">
        <v>13</v>
      </c>
      <c r="J4" s="4" t="s">
        <v>142</v>
      </c>
    </row>
    <row r="5" spans="2:15" ht="12" customHeight="1">
      <c r="B5" s="555" t="s">
        <v>35</v>
      </c>
      <c r="C5" s="555"/>
      <c r="D5" s="38">
        <f>SUM(D6:D9)</f>
        <v>21470.0957823377</v>
      </c>
      <c r="E5" s="38">
        <f>SUM(E6:E9)</f>
        <v>26794.918766353185</v>
      </c>
      <c r="F5" s="38">
        <f>SUM(F6:F9)</f>
        <v>28698.052532032238</v>
      </c>
      <c r="G5" s="38">
        <f>SUM(G6:G9)</f>
        <v>31612.49297159913</v>
      </c>
      <c r="H5" s="38">
        <f>SUM(H6:H9)</f>
        <v>34399.765978</v>
      </c>
      <c r="I5" s="39">
        <f>G5/F5-1</f>
        <v>0.10155533851343557</v>
      </c>
      <c r="J5" s="39">
        <f>H5/G5-1</f>
        <v>0.08816998421810562</v>
      </c>
      <c r="K5" s="40"/>
      <c r="M5" s="41"/>
      <c r="O5" s="42"/>
    </row>
    <row r="6" spans="2:15" ht="12" customHeight="1">
      <c r="B6" s="43"/>
      <c r="C6" s="44" t="s">
        <v>7</v>
      </c>
      <c r="D6" s="45">
        <v>2373.439256</v>
      </c>
      <c r="E6" s="45">
        <v>3405</v>
      </c>
      <c r="F6" s="46">
        <v>4091</v>
      </c>
      <c r="G6" s="46">
        <v>5388.639228</v>
      </c>
      <c r="H6" s="46">
        <v>6547.69478</v>
      </c>
      <c r="I6" s="47">
        <f aca="true" t="shared" si="0" ref="I6:I22">G6/F6-1</f>
        <v>0.31719365142996825</v>
      </c>
      <c r="J6" s="47">
        <f aca="true" t="shared" si="1" ref="J6:J22">H6/G6-1</f>
        <v>0.21509243854689908</v>
      </c>
      <c r="K6" s="40"/>
      <c r="L6" s="40"/>
      <c r="M6" s="40"/>
      <c r="N6" s="40"/>
      <c r="O6" s="42"/>
    </row>
    <row r="7" spans="2:15" ht="21.75" customHeight="1">
      <c r="B7" s="20"/>
      <c r="C7" s="48" t="s">
        <v>158</v>
      </c>
      <c r="D7" s="49">
        <v>12183.2040563377</v>
      </c>
      <c r="E7" s="49">
        <v>16443.194009353185</v>
      </c>
      <c r="F7" s="50">
        <v>17613.94776603224</v>
      </c>
      <c r="G7" s="50">
        <v>19133.55022832413</v>
      </c>
      <c r="H7" s="50">
        <v>20480.657939</v>
      </c>
      <c r="I7" s="51">
        <f t="shared" si="0"/>
        <v>0.0862726790425925</v>
      </c>
      <c r="J7" s="51">
        <f t="shared" si="1"/>
        <v>0.0704055282266276</v>
      </c>
      <c r="K7" s="52"/>
      <c r="M7" s="53"/>
      <c r="N7" s="40"/>
      <c r="O7" s="42"/>
    </row>
    <row r="8" spans="2:15" ht="12" customHeight="1">
      <c r="B8" s="20"/>
      <c r="C8" s="48" t="s">
        <v>18</v>
      </c>
      <c r="D8" s="49">
        <v>6877.281024</v>
      </c>
      <c r="E8" s="49">
        <v>6909.679659</v>
      </c>
      <c r="F8" s="50">
        <v>6953.676608</v>
      </c>
      <c r="G8" s="50">
        <v>7005.003030215</v>
      </c>
      <c r="H8" s="50">
        <v>7094.606868</v>
      </c>
      <c r="I8" s="51">
        <f t="shared" si="0"/>
        <v>0.0073811920094113415</v>
      </c>
      <c r="J8" s="51">
        <f t="shared" si="1"/>
        <v>0.012791405999184713</v>
      </c>
      <c r="K8" s="40"/>
      <c r="M8" s="41"/>
      <c r="N8" s="40"/>
      <c r="O8" s="42"/>
    </row>
    <row r="9" spans="2:15" ht="12" customHeight="1">
      <c r="B9" s="54"/>
      <c r="C9" s="77" t="s">
        <v>162</v>
      </c>
      <c r="D9" s="55">
        <v>36.171446</v>
      </c>
      <c r="E9" s="55">
        <v>37.045098</v>
      </c>
      <c r="F9" s="56">
        <v>39.428158</v>
      </c>
      <c r="G9" s="56">
        <v>85.30048506</v>
      </c>
      <c r="H9" s="56">
        <v>276.806391</v>
      </c>
      <c r="I9" s="408" t="s">
        <v>21</v>
      </c>
      <c r="J9" s="408" t="s">
        <v>21</v>
      </c>
      <c r="K9" s="40"/>
      <c r="M9" s="41"/>
      <c r="O9" s="42"/>
    </row>
    <row r="10" spans="2:14" ht="12" customHeight="1">
      <c r="B10" s="555" t="s">
        <v>36</v>
      </c>
      <c r="C10" s="555"/>
      <c r="D10" s="58">
        <f>D11+D14</f>
        <v>80237.147201</v>
      </c>
      <c r="E10" s="58">
        <f>E11+E14</f>
        <v>88631.258282</v>
      </c>
      <c r="F10" s="38">
        <f>F11+F14</f>
        <v>102986.817016</v>
      </c>
      <c r="G10" s="38">
        <f>G11+G14</f>
        <v>116759.74819</v>
      </c>
      <c r="H10" s="38">
        <f>H11+H14</f>
        <v>123690.57882299999</v>
      </c>
      <c r="I10" s="39">
        <f t="shared" si="0"/>
        <v>0.13373489513575554</v>
      </c>
      <c r="J10" s="39">
        <f t="shared" si="1"/>
        <v>0.059359760023819375</v>
      </c>
      <c r="K10" s="40"/>
      <c r="M10" s="59"/>
      <c r="N10" s="59"/>
    </row>
    <row r="11" spans="2:11" ht="12" customHeight="1">
      <c r="B11" s="564" t="s">
        <v>16</v>
      </c>
      <c r="C11" s="564"/>
      <c r="D11" s="388">
        <f>SUM(D12:D13)</f>
        <v>14826</v>
      </c>
      <c r="E11" s="388">
        <f>SUM(E12:E13)</f>
        <v>17165</v>
      </c>
      <c r="F11" s="389">
        <f>SUM(F12:F13)</f>
        <v>18934</v>
      </c>
      <c r="G11" s="389">
        <f>SUM(G12:G13)</f>
        <v>22746.454094</v>
      </c>
      <c r="H11" s="389">
        <f>SUM(H12:H13)</f>
        <v>25506.798683</v>
      </c>
      <c r="I11" s="51">
        <f>G11/F11-1</f>
        <v>0.20135492204499839</v>
      </c>
      <c r="J11" s="51">
        <f>H11/G11-1</f>
        <v>0.12135274261178663</v>
      </c>
      <c r="K11" s="40"/>
    </row>
    <row r="12" spans="2:15" ht="12" customHeight="1">
      <c r="B12" s="20"/>
      <c r="C12" s="9" t="s">
        <v>176</v>
      </c>
      <c r="D12" s="49">
        <v>12612</v>
      </c>
      <c r="E12" s="49">
        <v>14704</v>
      </c>
      <c r="F12" s="50">
        <v>16194</v>
      </c>
      <c r="G12" s="50">
        <v>19695.454094</v>
      </c>
      <c r="H12" s="50">
        <v>22119.798683</v>
      </c>
      <c r="I12" s="51">
        <f t="shared" si="0"/>
        <v>0.2162192227985673</v>
      </c>
      <c r="J12" s="51">
        <f t="shared" si="1"/>
        <v>0.12309158130751352</v>
      </c>
      <c r="K12" s="40"/>
      <c r="L12" s="40"/>
      <c r="M12" s="40"/>
      <c r="N12" s="40"/>
      <c r="O12" s="42"/>
    </row>
    <row r="13" spans="2:15" ht="12" customHeight="1">
      <c r="B13" s="20"/>
      <c r="C13" s="9" t="s">
        <v>178</v>
      </c>
      <c r="D13" s="49">
        <v>2214</v>
      </c>
      <c r="E13" s="49">
        <v>2461</v>
      </c>
      <c r="F13" s="50">
        <v>2740</v>
      </c>
      <c r="G13" s="50">
        <v>3051</v>
      </c>
      <c r="H13" s="50">
        <v>3387</v>
      </c>
      <c r="I13" s="51">
        <f t="shared" si="0"/>
        <v>0.11350364963503656</v>
      </c>
      <c r="J13" s="51">
        <f t="shared" si="1"/>
        <v>0.1101278269419863</v>
      </c>
      <c r="K13" s="40"/>
      <c r="M13" s="59"/>
      <c r="N13" s="59"/>
      <c r="O13" s="42"/>
    </row>
    <row r="14" spans="2:15" ht="12" customHeight="1">
      <c r="B14" s="562" t="s">
        <v>17</v>
      </c>
      <c r="C14" s="563"/>
      <c r="D14" s="390">
        <f>SUM(D15:D21)</f>
        <v>65411.147201</v>
      </c>
      <c r="E14" s="390">
        <f>SUM(E15:E21)</f>
        <v>71466.258282</v>
      </c>
      <c r="F14" s="391">
        <f>SUM(F15:F21)</f>
        <v>84052.817016</v>
      </c>
      <c r="G14" s="391">
        <f>SUM(G15:G21)</f>
        <v>94013.294096</v>
      </c>
      <c r="H14" s="391">
        <f>SUM(H15:H21)</f>
        <v>98183.78013999999</v>
      </c>
      <c r="I14" s="51">
        <f>G14/F14-1</f>
        <v>0.11850259674347319</v>
      </c>
      <c r="J14" s="51">
        <f>H14/G14-1</f>
        <v>0.04436059904189049</v>
      </c>
      <c r="K14" s="40"/>
      <c r="N14" s="41"/>
      <c r="O14" s="42"/>
    </row>
    <row r="15" spans="2:15" ht="12" customHeight="1">
      <c r="B15" s="20"/>
      <c r="C15" s="9" t="s">
        <v>19</v>
      </c>
      <c r="D15" s="49">
        <v>761</v>
      </c>
      <c r="E15" s="49">
        <v>1402</v>
      </c>
      <c r="F15" s="50">
        <v>1859</v>
      </c>
      <c r="G15" s="50">
        <v>3000</v>
      </c>
      <c r="H15" s="50">
        <v>4000</v>
      </c>
      <c r="I15" s="51">
        <f t="shared" si="0"/>
        <v>0.6137708445400754</v>
      </c>
      <c r="J15" s="51">
        <f t="shared" si="1"/>
        <v>0.33333333333333326</v>
      </c>
      <c r="K15" s="40"/>
      <c r="L15" s="40"/>
      <c r="M15" s="40"/>
      <c r="N15" s="40"/>
      <c r="O15" s="42"/>
    </row>
    <row r="16" spans="2:15" ht="12" customHeight="1">
      <c r="B16" s="20"/>
      <c r="C16" s="9" t="s">
        <v>180</v>
      </c>
      <c r="D16" s="49">
        <v>21460</v>
      </c>
      <c r="E16" s="49">
        <v>25080</v>
      </c>
      <c r="F16" s="50">
        <v>31545</v>
      </c>
      <c r="G16" s="50">
        <v>35287.35862</v>
      </c>
      <c r="H16" s="50">
        <v>36719.624648</v>
      </c>
      <c r="I16" s="51">
        <f>G16/F16-1</f>
        <v>0.11863555618957045</v>
      </c>
      <c r="J16" s="51">
        <f>H16/G16-1</f>
        <v>0.040588643752673015</v>
      </c>
      <c r="K16" s="40"/>
      <c r="L16" s="419"/>
      <c r="M16" s="419"/>
      <c r="N16" s="419"/>
      <c r="O16" s="419"/>
    </row>
    <row r="17" spans="2:15" ht="12" customHeight="1">
      <c r="B17" s="20"/>
      <c r="C17" s="9" t="s">
        <v>181</v>
      </c>
      <c r="D17" s="49">
        <v>3050</v>
      </c>
      <c r="E17" s="49">
        <v>2803</v>
      </c>
      <c r="F17" s="50">
        <v>2864</v>
      </c>
      <c r="G17" s="50">
        <v>2915.352702</v>
      </c>
      <c r="H17" s="50">
        <v>2228.491257</v>
      </c>
      <c r="I17" s="51">
        <f>G17/F17-1</f>
        <v>0.017930412709497245</v>
      </c>
      <c r="J17" s="51">
        <f>H17/G17-1</f>
        <v>-0.2356014915549659</v>
      </c>
      <c r="K17" s="40"/>
      <c r="L17" s="40"/>
      <c r="M17" s="40"/>
      <c r="N17" s="40"/>
      <c r="O17" s="42"/>
    </row>
    <row r="18" spans="2:15" ht="12" customHeight="1">
      <c r="B18" s="20"/>
      <c r="C18" s="9" t="s">
        <v>182</v>
      </c>
      <c r="D18" s="49">
        <v>35323</v>
      </c>
      <c r="E18" s="49">
        <v>36830</v>
      </c>
      <c r="F18" s="50">
        <v>42023</v>
      </c>
      <c r="G18" s="50">
        <v>46986.775683</v>
      </c>
      <c r="H18" s="50">
        <v>48860.05926</v>
      </c>
      <c r="I18" s="51">
        <f t="shared" si="0"/>
        <v>0.11812045030102558</v>
      </c>
      <c r="J18" s="51">
        <f t="shared" si="1"/>
        <v>0.03986831506886657</v>
      </c>
      <c r="K18" s="40"/>
      <c r="M18" s="41"/>
      <c r="O18" s="42"/>
    </row>
    <row r="19" spans="2:15" ht="12" customHeight="1">
      <c r="B19" s="20"/>
      <c r="C19" s="9" t="s">
        <v>20</v>
      </c>
      <c r="D19" s="49">
        <v>159</v>
      </c>
      <c r="E19" s="49">
        <v>208</v>
      </c>
      <c r="F19" s="50">
        <v>257</v>
      </c>
      <c r="G19" s="50">
        <v>334.06768</v>
      </c>
      <c r="H19" s="50">
        <v>417.630756</v>
      </c>
      <c r="I19" s="51">
        <f>G19/F19-1</f>
        <v>0.29987424124513606</v>
      </c>
      <c r="J19" s="51">
        <f>H19/G19-1</f>
        <v>0.2501381636200186</v>
      </c>
      <c r="K19" s="40"/>
      <c r="M19" s="53"/>
      <c r="N19" s="53"/>
      <c r="O19" s="42"/>
    </row>
    <row r="20" spans="2:10" ht="11.25">
      <c r="B20" s="20"/>
      <c r="C20" s="9" t="s">
        <v>28</v>
      </c>
      <c r="D20" s="49">
        <v>1986.274761</v>
      </c>
      <c r="E20" s="49">
        <v>2086</v>
      </c>
      <c r="F20" s="50">
        <v>2126</v>
      </c>
      <c r="G20" s="50">
        <v>2156.129964</v>
      </c>
      <c r="H20" s="50">
        <v>2267.53274</v>
      </c>
      <c r="I20" s="51">
        <f>G20/F20-1</f>
        <v>0.014172137347130853</v>
      </c>
      <c r="J20" s="51">
        <f>H20/G20-1</f>
        <v>0.051667931831589575</v>
      </c>
    </row>
    <row r="21" spans="2:15" s="1" customFormat="1" ht="12" customHeight="1">
      <c r="B21" s="20"/>
      <c r="C21" s="77" t="s">
        <v>156</v>
      </c>
      <c r="D21" s="55">
        <v>2671.87244</v>
      </c>
      <c r="E21" s="55">
        <v>3057.258282</v>
      </c>
      <c r="F21" s="56">
        <v>3378.817016</v>
      </c>
      <c r="G21" s="56">
        <v>3333.609447</v>
      </c>
      <c r="H21" s="56">
        <v>3690.441479</v>
      </c>
      <c r="I21" s="57">
        <f t="shared" si="0"/>
        <v>-0.013379703247001773</v>
      </c>
      <c r="J21" s="57">
        <f t="shared" si="1"/>
        <v>0.10704074297639221</v>
      </c>
      <c r="K21" s="64"/>
      <c r="L21" s="64"/>
      <c r="M21" s="64"/>
      <c r="O21" s="65"/>
    </row>
    <row r="22" spans="2:11" ht="12" customHeight="1">
      <c r="B22" s="555" t="s">
        <v>183</v>
      </c>
      <c r="C22" s="555"/>
      <c r="D22" s="38">
        <f>D5+D10</f>
        <v>101707.2429833377</v>
      </c>
      <c r="E22" s="38">
        <f>E5+E10</f>
        <v>115426.17704835319</v>
      </c>
      <c r="F22" s="63">
        <f>F5+F10</f>
        <v>131684.86954803223</v>
      </c>
      <c r="G22" s="63">
        <f>G5+G10</f>
        <v>148372.24116159912</v>
      </c>
      <c r="H22" s="63">
        <f>H5+H10</f>
        <v>158090.344801</v>
      </c>
      <c r="I22" s="39">
        <f t="shared" si="0"/>
        <v>0.1267220119581023</v>
      </c>
      <c r="J22" s="39">
        <f t="shared" si="1"/>
        <v>0.06549812527814036</v>
      </c>
      <c r="K22" s="40"/>
    </row>
    <row r="23" spans="2:11" ht="11.25">
      <c r="B23" s="9"/>
      <c r="C23" s="9"/>
      <c r="D23" s="66"/>
      <c r="E23" s="66"/>
      <c r="F23" s="67"/>
      <c r="G23" s="67"/>
      <c r="H23" s="67"/>
      <c r="I23" s="66"/>
      <c r="J23" s="68"/>
      <c r="K23" s="40"/>
    </row>
    <row r="24" spans="2:10" ht="27" customHeight="1">
      <c r="B24" s="546"/>
      <c r="C24" s="546"/>
      <c r="D24" s="546"/>
      <c r="E24" s="546"/>
      <c r="F24" s="546"/>
      <c r="G24" s="546"/>
      <c r="H24" s="546"/>
      <c r="I24" s="546"/>
      <c r="J24" s="546"/>
    </row>
    <row r="25" spans="2:10" ht="24.75" customHeight="1">
      <c r="B25" s="546"/>
      <c r="C25" s="546"/>
      <c r="D25" s="546"/>
      <c r="E25" s="546"/>
      <c r="F25" s="546"/>
      <c r="G25" s="546"/>
      <c r="H25" s="546"/>
      <c r="I25" s="546"/>
      <c r="J25" s="546"/>
    </row>
    <row r="28" spans="3:8" ht="11.25" customHeight="1">
      <c r="C28" s="19"/>
      <c r="D28" s="19"/>
      <c r="E28" s="19"/>
      <c r="F28" s="19"/>
      <c r="G28" s="19"/>
      <c r="H28" s="19"/>
    </row>
    <row r="29" spans="3:8" ht="11.25" customHeight="1">
      <c r="C29" s="19"/>
      <c r="D29" s="19"/>
      <c r="E29" s="19"/>
      <c r="F29" s="19"/>
      <c r="G29" s="19"/>
      <c r="H29" s="19"/>
    </row>
    <row r="32" spans="2:8" ht="11.25">
      <c r="B32" s="18"/>
      <c r="C32" s="18"/>
      <c r="D32" s="18"/>
      <c r="E32" s="18"/>
      <c r="F32" s="18"/>
      <c r="G32" s="18"/>
      <c r="H32" s="18"/>
    </row>
    <row r="33" spans="2:8" ht="11.25">
      <c r="B33" s="18"/>
      <c r="C33" s="18"/>
      <c r="D33" s="18"/>
      <c r="E33" s="18"/>
      <c r="F33" s="18"/>
      <c r="G33" s="18"/>
      <c r="H33" s="18"/>
    </row>
    <row r="34" spans="2:8" ht="11.25">
      <c r="B34" s="18"/>
      <c r="C34" s="18"/>
      <c r="D34" s="18"/>
      <c r="E34" s="69"/>
      <c r="F34" s="69"/>
      <c r="G34" s="69"/>
      <c r="H34" s="69"/>
    </row>
    <row r="35" spans="2:8" ht="11.25">
      <c r="B35" s="70"/>
      <c r="C35" s="70"/>
      <c r="D35" s="18"/>
      <c r="E35" s="17"/>
      <c r="F35" s="17"/>
      <c r="G35" s="17"/>
      <c r="H35" s="17"/>
    </row>
    <row r="36" spans="2:9" ht="11.25">
      <c r="B36" s="9"/>
      <c r="C36" s="48"/>
      <c r="D36" s="69"/>
      <c r="E36" s="71"/>
      <c r="F36" s="71"/>
      <c r="G36" s="71"/>
      <c r="H36" s="71"/>
      <c r="I36" s="1"/>
    </row>
    <row r="37" spans="2:8" ht="15.75" customHeight="1">
      <c r="B37" s="9"/>
      <c r="C37" s="48"/>
      <c r="D37" s="18"/>
      <c r="E37" s="17"/>
      <c r="F37" s="17"/>
      <c r="G37" s="17"/>
      <c r="H37" s="17"/>
    </row>
    <row r="38" spans="2:8" ht="11.25">
      <c r="B38" s="9"/>
      <c r="C38" s="48"/>
      <c r="D38" s="18"/>
      <c r="E38" s="17"/>
      <c r="F38" s="17"/>
      <c r="G38" s="17"/>
      <c r="H38" s="17"/>
    </row>
    <row r="39" spans="2:8" ht="11.25">
      <c r="B39" s="9"/>
      <c r="C39" s="48"/>
      <c r="D39" s="18"/>
      <c r="E39" s="17"/>
      <c r="F39" s="17"/>
      <c r="G39" s="17"/>
      <c r="H39" s="17"/>
    </row>
    <row r="40" spans="2:8" ht="11.25">
      <c r="B40" s="70"/>
      <c r="C40" s="70"/>
      <c r="D40" s="18"/>
      <c r="E40" s="17"/>
      <c r="F40" s="17"/>
      <c r="G40" s="17"/>
      <c r="H40" s="17"/>
    </row>
    <row r="41" spans="2:8" ht="11.25">
      <c r="B41" s="72"/>
      <c r="C41" s="72"/>
      <c r="D41" s="18"/>
      <c r="E41" s="17"/>
      <c r="F41" s="17"/>
      <c r="G41" s="17"/>
      <c r="H41" s="17"/>
    </row>
    <row r="42" spans="2:8" ht="11.25">
      <c r="B42" s="9"/>
      <c r="C42" s="48"/>
      <c r="D42" s="18"/>
      <c r="E42" s="17"/>
      <c r="F42" s="17"/>
      <c r="G42" s="17"/>
      <c r="H42" s="17"/>
    </row>
    <row r="43" spans="2:8" ht="11.25">
      <c r="B43" s="9"/>
      <c r="C43" s="48"/>
      <c r="D43" s="18"/>
      <c r="E43" s="17"/>
      <c r="F43" s="17"/>
      <c r="G43" s="17"/>
      <c r="H43" s="17"/>
    </row>
    <row r="44" spans="2:8" ht="11.25">
      <c r="B44" s="72"/>
      <c r="C44" s="72"/>
      <c r="D44" s="18"/>
      <c r="E44" s="17"/>
      <c r="F44" s="17"/>
      <c r="G44" s="17"/>
      <c r="H44" s="17"/>
    </row>
    <row r="45" spans="2:8" ht="11.25">
      <c r="B45" s="9"/>
      <c r="C45" s="48"/>
      <c r="D45" s="69"/>
      <c r="E45" s="71"/>
      <c r="F45" s="71"/>
      <c r="G45" s="71"/>
      <c r="H45" s="71"/>
    </row>
    <row r="46" spans="2:8" ht="11.25">
      <c r="B46" s="9"/>
      <c r="C46" s="48"/>
      <c r="D46" s="18"/>
      <c r="E46" s="17"/>
      <c r="F46" s="17"/>
      <c r="G46" s="17"/>
      <c r="H46" s="17"/>
    </row>
    <row r="47" spans="2:8" ht="11.25">
      <c r="B47" s="9"/>
      <c r="C47" s="9"/>
      <c r="D47" s="18"/>
      <c r="E47" s="18"/>
      <c r="F47" s="18"/>
      <c r="G47" s="18"/>
      <c r="H47" s="18"/>
    </row>
    <row r="48" spans="2:8" ht="11.25">
      <c r="B48" s="9"/>
      <c r="C48" s="9"/>
      <c r="D48" s="18"/>
      <c r="E48" s="18"/>
      <c r="F48" s="18"/>
      <c r="G48" s="18"/>
      <c r="H48" s="18"/>
    </row>
    <row r="49" spans="2:8" ht="11.25">
      <c r="B49" s="9"/>
      <c r="C49" s="9"/>
      <c r="D49" s="18"/>
      <c r="E49" s="18"/>
      <c r="F49" s="18"/>
      <c r="G49" s="18"/>
      <c r="H49" s="18"/>
    </row>
    <row r="50" spans="2:8" ht="11.25">
      <c r="B50" s="18"/>
      <c r="C50" s="18"/>
      <c r="D50" s="18"/>
      <c r="E50" s="18"/>
      <c r="F50" s="18"/>
      <c r="G50" s="18"/>
      <c r="H50" s="18"/>
    </row>
    <row r="51" spans="2:8" ht="11.25">
      <c r="B51" s="18"/>
      <c r="C51" s="18"/>
      <c r="D51" s="18"/>
      <c r="E51" s="18"/>
      <c r="F51" s="18"/>
      <c r="G51" s="18"/>
      <c r="H51" s="18"/>
    </row>
    <row r="52" spans="2:8" ht="11.25">
      <c r="B52" s="18"/>
      <c r="C52" s="18"/>
      <c r="D52" s="18"/>
      <c r="E52" s="18"/>
      <c r="F52" s="18"/>
      <c r="G52" s="18"/>
      <c r="H52" s="18"/>
    </row>
    <row r="53" spans="2:8" ht="11.25">
      <c r="B53" s="18"/>
      <c r="C53" s="18"/>
      <c r="D53" s="18"/>
      <c r="E53" s="18"/>
      <c r="F53" s="18"/>
      <c r="G53" s="18"/>
      <c r="H53" s="18"/>
    </row>
  </sheetData>
  <mergeCells count="10">
    <mergeCell ref="I3:J3"/>
    <mergeCell ref="B14:C14"/>
    <mergeCell ref="B11:C11"/>
    <mergeCell ref="B3:C4"/>
    <mergeCell ref="B5:C5"/>
    <mergeCell ref="D3:H3"/>
    <mergeCell ref="B24:J24"/>
    <mergeCell ref="B25:J25"/>
    <mergeCell ref="B10:C10"/>
    <mergeCell ref="B22:C22"/>
  </mergeCells>
  <printOptions/>
  <pageMargins left="0.75" right="0.75" top="1" bottom="1" header="0.4921259845" footer="0.4921259845"/>
  <pageSetup horizontalDpi="600" verticalDpi="600" orientation="landscape" paperSize="9" scale="95" r:id="rId2"/>
  <drawing r:id="rId1"/>
</worksheet>
</file>

<file path=xl/worksheets/sheet20.xml><?xml version="1.0" encoding="utf-8"?>
<worksheet xmlns="http://schemas.openxmlformats.org/spreadsheetml/2006/main" xmlns:r="http://schemas.openxmlformats.org/officeDocument/2006/relationships">
  <dimension ref="B1:Z44"/>
  <sheetViews>
    <sheetView showGridLines="0" tabSelected="1" workbookViewId="0" topLeftCell="A1">
      <selection activeCell="A1" sqref="A1"/>
    </sheetView>
  </sheetViews>
  <sheetFormatPr defaultColWidth="11.421875" defaultRowHeight="12.75"/>
  <cols>
    <col min="1" max="1" width="3.7109375" style="2" customWidth="1"/>
    <col min="2" max="2" width="12.8515625" style="2" customWidth="1"/>
    <col min="3" max="3" width="11.421875" style="2" customWidth="1"/>
    <col min="4" max="7" width="13.7109375" style="2" customWidth="1"/>
    <col min="8" max="8" width="16.57421875" style="2" customWidth="1"/>
    <col min="9" max="16384" width="2.8515625" style="2" customWidth="1"/>
  </cols>
  <sheetData>
    <row r="1" ht="11.25">
      <c r="B1" s="1" t="s">
        <v>209</v>
      </c>
    </row>
    <row r="3" spans="2:8" ht="12.75" customHeight="1">
      <c r="B3" s="552"/>
      <c r="C3" s="592" t="s">
        <v>134</v>
      </c>
      <c r="D3" s="583"/>
      <c r="E3" s="583"/>
      <c r="F3" s="583"/>
      <c r="G3" s="583"/>
      <c r="H3" s="583" t="s">
        <v>141</v>
      </c>
    </row>
    <row r="4" spans="2:8" ht="35.25" customHeight="1">
      <c r="B4" s="552"/>
      <c r="C4" s="330" t="s">
        <v>136</v>
      </c>
      <c r="D4" s="330" t="s">
        <v>137</v>
      </c>
      <c r="E4" s="330" t="s">
        <v>138</v>
      </c>
      <c r="F4" s="330" t="s">
        <v>139</v>
      </c>
      <c r="G4" s="330" t="s">
        <v>140</v>
      </c>
      <c r="H4" s="593"/>
    </row>
    <row r="5" spans="2:8" ht="12.75" customHeight="1">
      <c r="B5" s="27" t="s">
        <v>126</v>
      </c>
      <c r="C5" s="343">
        <v>25.592</v>
      </c>
      <c r="D5" s="343">
        <v>20.727</v>
      </c>
      <c r="E5" s="343">
        <v>21.508</v>
      </c>
      <c r="F5" s="343">
        <v>30.251</v>
      </c>
      <c r="G5" s="343">
        <v>1.9216</v>
      </c>
      <c r="H5" s="344">
        <v>1174.41</v>
      </c>
    </row>
    <row r="6" spans="2:8" ht="12.75" customHeight="1">
      <c r="B6" s="345" t="s">
        <v>129</v>
      </c>
      <c r="C6" s="346">
        <v>6.56</v>
      </c>
      <c r="D6" s="346">
        <v>5.614</v>
      </c>
      <c r="E6" s="346">
        <v>37.79</v>
      </c>
      <c r="F6" s="346">
        <v>49.568</v>
      </c>
      <c r="G6" s="346">
        <v>0.46829999999999994</v>
      </c>
      <c r="H6" s="347">
        <v>1591.53</v>
      </c>
    </row>
    <row r="7" spans="2:10" ht="12.75" customHeight="1">
      <c r="B7" s="331" t="s">
        <v>130</v>
      </c>
      <c r="C7" s="348">
        <v>22.798</v>
      </c>
      <c r="D7" s="348">
        <v>15.76</v>
      </c>
      <c r="E7" s="348">
        <v>27.18</v>
      </c>
      <c r="F7" s="348">
        <v>33.686</v>
      </c>
      <c r="G7" s="348">
        <v>0.5758</v>
      </c>
      <c r="H7" s="349">
        <v>1760.63</v>
      </c>
      <c r="J7" s="350"/>
    </row>
    <row r="8" spans="2:8" s="241" customFormat="1" ht="12.75" customHeight="1">
      <c r="B8" s="351" t="s">
        <v>121</v>
      </c>
      <c r="C8" s="352">
        <v>23.22</v>
      </c>
      <c r="D8" s="352">
        <v>16.98</v>
      </c>
      <c r="E8" s="352">
        <v>25.762</v>
      </c>
      <c r="F8" s="352">
        <v>33.064</v>
      </c>
      <c r="G8" s="352">
        <v>0.9726999999999999</v>
      </c>
      <c r="H8" s="353">
        <v>1529.82</v>
      </c>
    </row>
    <row r="19" spans="2:26" ht="11.25">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2:26" ht="11.25">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2:26" ht="11.25">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2:26" ht="11.25">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2:26" ht="11.25">
      <c r="B23" s="18"/>
      <c r="C23" s="355"/>
      <c r="D23" s="195"/>
      <c r="E23" s="195"/>
      <c r="F23" s="195"/>
      <c r="G23" s="195"/>
      <c r="H23" s="18"/>
      <c r="I23" s="18"/>
      <c r="J23" s="18"/>
      <c r="K23" s="18"/>
      <c r="L23" s="18"/>
      <c r="M23" s="18"/>
      <c r="N23" s="18"/>
      <c r="O23" s="18"/>
      <c r="P23" s="18"/>
      <c r="Q23" s="18"/>
      <c r="R23" s="18"/>
      <c r="S23" s="18"/>
      <c r="T23" s="18"/>
      <c r="U23" s="18"/>
      <c r="V23" s="18"/>
      <c r="W23" s="18"/>
      <c r="X23" s="18"/>
      <c r="Y23" s="18"/>
      <c r="Z23" s="18"/>
    </row>
    <row r="24" spans="2:26" ht="11.25">
      <c r="B24" s="316"/>
      <c r="C24" s="356"/>
      <c r="D24" s="356"/>
      <c r="E24" s="356"/>
      <c r="F24" s="356"/>
      <c r="G24" s="356"/>
      <c r="H24" s="356"/>
      <c r="I24" s="18"/>
      <c r="J24" s="18"/>
      <c r="K24" s="18"/>
      <c r="L24" s="18"/>
      <c r="M24" s="18"/>
      <c r="N24" s="18"/>
      <c r="O24" s="18"/>
      <c r="P24" s="18"/>
      <c r="Q24" s="18"/>
      <c r="R24" s="18"/>
      <c r="S24" s="18"/>
      <c r="T24" s="18"/>
      <c r="U24" s="18"/>
      <c r="V24" s="18"/>
      <c r="W24" s="18"/>
      <c r="X24" s="18"/>
      <c r="Y24" s="18"/>
      <c r="Z24" s="18"/>
    </row>
    <row r="25" spans="2:26" ht="11.25">
      <c r="B25" s="195"/>
      <c r="C25" s="236"/>
      <c r="D25" s="236"/>
      <c r="E25" s="236"/>
      <c r="F25" s="236"/>
      <c r="G25" s="236"/>
      <c r="H25" s="357"/>
      <c r="I25" s="18"/>
      <c r="J25" s="18"/>
      <c r="K25" s="18"/>
      <c r="L25" s="18"/>
      <c r="M25" s="18"/>
      <c r="N25" s="18"/>
      <c r="O25" s="18"/>
      <c r="P25" s="18"/>
      <c r="Q25" s="18"/>
      <c r="R25" s="18"/>
      <c r="S25" s="18"/>
      <c r="T25" s="18"/>
      <c r="U25" s="18"/>
      <c r="V25" s="18"/>
      <c r="W25" s="18"/>
      <c r="X25" s="18"/>
      <c r="Y25" s="18"/>
      <c r="Z25" s="18"/>
    </row>
    <row r="26" spans="2:26" ht="11.25">
      <c r="B26" s="195"/>
      <c r="C26" s="236"/>
      <c r="D26" s="236"/>
      <c r="E26" s="236"/>
      <c r="F26" s="236"/>
      <c r="G26" s="236"/>
      <c r="H26" s="357"/>
      <c r="I26" s="18"/>
      <c r="J26" s="18"/>
      <c r="K26" s="18"/>
      <c r="L26" s="18"/>
      <c r="M26" s="18"/>
      <c r="N26" s="18"/>
      <c r="O26" s="18"/>
      <c r="P26" s="18"/>
      <c r="Q26" s="18"/>
      <c r="R26" s="18"/>
      <c r="S26" s="18"/>
      <c r="T26" s="18"/>
      <c r="U26" s="18"/>
      <c r="V26" s="18"/>
      <c r="W26" s="18"/>
      <c r="X26" s="18"/>
      <c r="Y26" s="18"/>
      <c r="Z26" s="18"/>
    </row>
    <row r="27" spans="2:26" ht="11.25">
      <c r="B27" s="195"/>
      <c r="C27" s="236"/>
      <c r="D27" s="236"/>
      <c r="E27" s="236"/>
      <c r="F27" s="236"/>
      <c r="G27" s="236"/>
      <c r="H27" s="357"/>
      <c r="I27" s="18"/>
      <c r="J27" s="18"/>
      <c r="K27" s="18"/>
      <c r="L27" s="18"/>
      <c r="M27" s="18"/>
      <c r="N27" s="18"/>
      <c r="O27" s="18"/>
      <c r="P27" s="18"/>
      <c r="Q27" s="18"/>
      <c r="R27" s="18"/>
      <c r="S27" s="18"/>
      <c r="T27" s="18"/>
      <c r="U27" s="18"/>
      <c r="V27" s="18"/>
      <c r="W27" s="18"/>
      <c r="X27" s="18"/>
      <c r="Y27" s="18"/>
      <c r="Z27" s="18"/>
    </row>
    <row r="28" spans="2:26" ht="11.25">
      <c r="B28" s="195"/>
      <c r="C28" s="236"/>
      <c r="D28" s="236"/>
      <c r="E28" s="236"/>
      <c r="F28" s="236"/>
      <c r="G28" s="236"/>
      <c r="H28" s="357"/>
      <c r="I28" s="18"/>
      <c r="J28" s="18"/>
      <c r="K28" s="18"/>
      <c r="L28" s="18"/>
      <c r="M28" s="18"/>
      <c r="N28" s="18"/>
      <c r="O28" s="18"/>
      <c r="P28" s="18"/>
      <c r="Q28" s="18"/>
      <c r="R28" s="18"/>
      <c r="S28" s="18"/>
      <c r="T28" s="18"/>
      <c r="U28" s="18"/>
      <c r="V28" s="18"/>
      <c r="W28" s="18"/>
      <c r="X28" s="18"/>
      <c r="Y28" s="18"/>
      <c r="Z28" s="18"/>
    </row>
    <row r="29" spans="2:26" ht="11.25">
      <c r="B29" s="195"/>
      <c r="C29" s="236"/>
      <c r="D29" s="236"/>
      <c r="E29" s="236"/>
      <c r="F29" s="236"/>
      <c r="G29" s="236"/>
      <c r="H29" s="357"/>
      <c r="I29" s="18"/>
      <c r="J29" s="18"/>
      <c r="K29" s="18"/>
      <c r="L29" s="18"/>
      <c r="M29" s="18"/>
      <c r="N29" s="18"/>
      <c r="O29" s="18"/>
      <c r="P29" s="18"/>
      <c r="Q29" s="18"/>
      <c r="R29" s="18"/>
      <c r="S29" s="18"/>
      <c r="T29" s="18"/>
      <c r="U29" s="18"/>
      <c r="V29" s="18"/>
      <c r="W29" s="18"/>
      <c r="X29" s="18"/>
      <c r="Y29" s="18"/>
      <c r="Z29" s="18"/>
    </row>
    <row r="30" spans="2:26" ht="11.25">
      <c r="B30" s="195"/>
      <c r="C30" s="236"/>
      <c r="D30" s="236"/>
      <c r="E30" s="236"/>
      <c r="F30" s="236"/>
      <c r="G30" s="236"/>
      <c r="H30" s="357"/>
      <c r="I30" s="18"/>
      <c r="J30" s="18"/>
      <c r="K30" s="18"/>
      <c r="L30" s="18"/>
      <c r="M30" s="18"/>
      <c r="N30" s="18"/>
      <c r="O30" s="18"/>
      <c r="P30" s="18"/>
      <c r="Q30" s="18"/>
      <c r="R30" s="18"/>
      <c r="S30" s="18"/>
      <c r="T30" s="18"/>
      <c r="U30" s="18"/>
      <c r="V30" s="18"/>
      <c r="W30" s="18"/>
      <c r="X30" s="18"/>
      <c r="Y30" s="18"/>
      <c r="Z30" s="18"/>
    </row>
    <row r="31" spans="2:26" ht="11.25">
      <c r="B31" s="195"/>
      <c r="C31" s="236"/>
      <c r="D31" s="236"/>
      <c r="E31" s="236"/>
      <c r="F31" s="236"/>
      <c r="G31" s="236"/>
      <c r="H31" s="357"/>
      <c r="I31" s="18"/>
      <c r="J31" s="18"/>
      <c r="K31" s="18"/>
      <c r="L31" s="18"/>
      <c r="M31" s="18"/>
      <c r="N31" s="18"/>
      <c r="O31" s="18"/>
      <c r="P31" s="18"/>
      <c r="Q31" s="18"/>
      <c r="R31" s="18"/>
      <c r="S31" s="18"/>
      <c r="T31" s="18"/>
      <c r="U31" s="18"/>
      <c r="V31" s="18"/>
      <c r="W31" s="18"/>
      <c r="X31" s="18"/>
      <c r="Y31" s="18"/>
      <c r="Z31" s="18"/>
    </row>
    <row r="32" spans="2:26" ht="11.25">
      <c r="B32" s="195"/>
      <c r="C32" s="236"/>
      <c r="D32" s="236"/>
      <c r="E32" s="236"/>
      <c r="F32" s="236"/>
      <c r="G32" s="236"/>
      <c r="H32" s="357"/>
      <c r="I32" s="18"/>
      <c r="J32" s="18"/>
      <c r="K32" s="18"/>
      <c r="L32" s="18"/>
      <c r="M32" s="18"/>
      <c r="N32" s="18"/>
      <c r="O32" s="18"/>
      <c r="P32" s="18"/>
      <c r="Q32" s="18"/>
      <c r="R32" s="18"/>
      <c r="S32" s="18"/>
      <c r="T32" s="18"/>
      <c r="U32" s="18"/>
      <c r="V32" s="18"/>
      <c r="W32" s="18"/>
      <c r="X32" s="18"/>
      <c r="Y32" s="18"/>
      <c r="Z32" s="18"/>
    </row>
    <row r="33" spans="2:26" ht="11.25">
      <c r="B33" s="195"/>
      <c r="C33" s="236"/>
      <c r="D33" s="236"/>
      <c r="E33" s="236"/>
      <c r="F33" s="236"/>
      <c r="G33" s="236"/>
      <c r="H33" s="357"/>
      <c r="I33" s="18"/>
      <c r="J33" s="18"/>
      <c r="K33" s="18"/>
      <c r="L33" s="18"/>
      <c r="M33" s="18"/>
      <c r="N33" s="18"/>
      <c r="O33" s="18"/>
      <c r="P33" s="18"/>
      <c r="Q33" s="18"/>
      <c r="R33" s="18"/>
      <c r="S33" s="18"/>
      <c r="T33" s="18"/>
      <c r="U33" s="18"/>
      <c r="V33" s="18"/>
      <c r="W33" s="18"/>
      <c r="X33" s="18"/>
      <c r="Y33" s="18"/>
      <c r="Z33" s="18"/>
    </row>
    <row r="34" spans="2:26" ht="11.25">
      <c r="B34" s="195"/>
      <c r="C34" s="236"/>
      <c r="D34" s="236"/>
      <c r="E34" s="236"/>
      <c r="F34" s="236"/>
      <c r="G34" s="236"/>
      <c r="H34" s="357"/>
      <c r="I34" s="18"/>
      <c r="J34" s="18"/>
      <c r="K34" s="18"/>
      <c r="L34" s="18"/>
      <c r="M34" s="18"/>
      <c r="N34" s="18"/>
      <c r="O34" s="18"/>
      <c r="P34" s="18"/>
      <c r="Q34" s="18"/>
      <c r="R34" s="18"/>
      <c r="S34" s="18"/>
      <c r="T34" s="18"/>
      <c r="U34" s="18"/>
      <c r="V34" s="18"/>
      <c r="W34" s="18"/>
      <c r="X34" s="18"/>
      <c r="Y34" s="18"/>
      <c r="Z34" s="18"/>
    </row>
    <row r="35" spans="2:26" ht="11.25">
      <c r="B35" s="195"/>
      <c r="C35" s="236"/>
      <c r="D35" s="236"/>
      <c r="E35" s="236"/>
      <c r="F35" s="236"/>
      <c r="G35" s="236"/>
      <c r="H35" s="357"/>
      <c r="I35" s="18"/>
      <c r="J35" s="18"/>
      <c r="K35" s="18"/>
      <c r="L35" s="18"/>
      <c r="M35" s="18"/>
      <c r="N35" s="18"/>
      <c r="O35" s="18"/>
      <c r="P35" s="18"/>
      <c r="Q35" s="18"/>
      <c r="R35" s="18"/>
      <c r="S35" s="18"/>
      <c r="T35" s="18"/>
      <c r="U35" s="18"/>
      <c r="V35" s="18"/>
      <c r="W35" s="18"/>
      <c r="X35" s="18"/>
      <c r="Y35" s="18"/>
      <c r="Z35" s="18"/>
    </row>
    <row r="36" spans="2:26" ht="11.25">
      <c r="B36" s="195"/>
      <c r="C36" s="236"/>
      <c r="D36" s="236"/>
      <c r="E36" s="236"/>
      <c r="F36" s="236"/>
      <c r="G36" s="236"/>
      <c r="H36" s="357"/>
      <c r="I36" s="18"/>
      <c r="J36" s="18"/>
      <c r="K36" s="18"/>
      <c r="L36" s="18"/>
      <c r="M36" s="18"/>
      <c r="N36" s="18"/>
      <c r="O36" s="18"/>
      <c r="P36" s="18"/>
      <c r="Q36" s="18"/>
      <c r="R36" s="18"/>
      <c r="S36" s="18"/>
      <c r="T36" s="18"/>
      <c r="U36" s="18"/>
      <c r="V36" s="18"/>
      <c r="W36" s="18"/>
      <c r="X36" s="18"/>
      <c r="Y36" s="18"/>
      <c r="Z36" s="18"/>
    </row>
    <row r="37" spans="2:26" ht="11.25">
      <c r="B37" s="195"/>
      <c r="C37" s="236"/>
      <c r="D37" s="236"/>
      <c r="E37" s="236"/>
      <c r="F37" s="236"/>
      <c r="G37" s="236"/>
      <c r="H37" s="357"/>
      <c r="I37" s="18"/>
      <c r="J37" s="18"/>
      <c r="K37" s="18"/>
      <c r="L37" s="18"/>
      <c r="M37" s="18"/>
      <c r="N37" s="18"/>
      <c r="O37" s="18"/>
      <c r="P37" s="18"/>
      <c r="Q37" s="18"/>
      <c r="R37" s="18"/>
      <c r="S37" s="18"/>
      <c r="T37" s="18"/>
      <c r="U37" s="18"/>
      <c r="V37" s="18"/>
      <c r="W37" s="18"/>
      <c r="X37" s="18"/>
      <c r="Y37" s="18"/>
      <c r="Z37" s="18"/>
    </row>
    <row r="38" spans="2:26" ht="11.25">
      <c r="B38" s="195"/>
      <c r="C38" s="236"/>
      <c r="D38" s="236"/>
      <c r="E38" s="236"/>
      <c r="F38" s="236"/>
      <c r="G38" s="236"/>
      <c r="H38" s="357"/>
      <c r="I38" s="18"/>
      <c r="J38" s="18"/>
      <c r="K38" s="18"/>
      <c r="L38" s="18"/>
      <c r="M38" s="18"/>
      <c r="N38" s="18"/>
      <c r="O38" s="18"/>
      <c r="P38" s="18"/>
      <c r="Q38" s="18"/>
      <c r="R38" s="18"/>
      <c r="S38" s="18"/>
      <c r="T38" s="18"/>
      <c r="U38" s="18"/>
      <c r="V38" s="18"/>
      <c r="W38" s="18"/>
      <c r="X38" s="18"/>
      <c r="Y38" s="18"/>
      <c r="Z38" s="18"/>
    </row>
    <row r="39" spans="2:26" ht="11.25">
      <c r="B39" s="195"/>
      <c r="C39" s="236"/>
      <c r="D39" s="236"/>
      <c r="E39" s="236"/>
      <c r="F39" s="236"/>
      <c r="G39" s="236"/>
      <c r="H39" s="357"/>
      <c r="I39" s="18"/>
      <c r="J39" s="18"/>
      <c r="K39" s="18"/>
      <c r="L39" s="18"/>
      <c r="M39" s="18"/>
      <c r="N39" s="18"/>
      <c r="O39" s="18"/>
      <c r="P39" s="18"/>
      <c r="Q39" s="18"/>
      <c r="R39" s="18"/>
      <c r="S39" s="18"/>
      <c r="T39" s="18"/>
      <c r="U39" s="18"/>
      <c r="V39" s="18"/>
      <c r="W39" s="18"/>
      <c r="X39" s="18"/>
      <c r="Y39" s="18"/>
      <c r="Z39" s="18"/>
    </row>
    <row r="40" spans="2:26" ht="11.25">
      <c r="B40" s="195"/>
      <c r="C40" s="236"/>
      <c r="D40" s="236"/>
      <c r="E40" s="236"/>
      <c r="F40" s="236"/>
      <c r="G40" s="236"/>
      <c r="H40" s="357"/>
      <c r="I40" s="18"/>
      <c r="J40" s="18"/>
      <c r="K40" s="18"/>
      <c r="L40" s="18"/>
      <c r="M40" s="18"/>
      <c r="N40" s="18"/>
      <c r="O40" s="18"/>
      <c r="P40" s="18"/>
      <c r="Q40" s="18"/>
      <c r="R40" s="18"/>
      <c r="S40" s="18"/>
      <c r="T40" s="18"/>
      <c r="U40" s="18"/>
      <c r="V40" s="18"/>
      <c r="W40" s="18"/>
      <c r="X40" s="18"/>
      <c r="Y40" s="18"/>
      <c r="Z40" s="18"/>
    </row>
    <row r="41" spans="2:26" ht="11.25">
      <c r="B41" s="316"/>
      <c r="C41" s="358"/>
      <c r="D41" s="236"/>
      <c r="E41" s="236"/>
      <c r="F41" s="236"/>
      <c r="G41" s="236"/>
      <c r="H41" s="357"/>
      <c r="I41" s="18"/>
      <c r="J41" s="18"/>
      <c r="K41" s="18"/>
      <c r="L41" s="18"/>
      <c r="M41" s="18"/>
      <c r="N41" s="18"/>
      <c r="O41" s="18"/>
      <c r="P41" s="18"/>
      <c r="Q41" s="18"/>
      <c r="R41" s="18"/>
      <c r="S41" s="18"/>
      <c r="T41" s="18"/>
      <c r="U41" s="18"/>
      <c r="V41" s="18"/>
      <c r="W41" s="18"/>
      <c r="X41" s="18"/>
      <c r="Y41" s="18"/>
      <c r="Z41" s="18"/>
    </row>
    <row r="42" spans="2:26" ht="11.25">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2:26" ht="11.25">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2:26" ht="11.25">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sheetData>
  <mergeCells count="3">
    <mergeCell ref="B3:B4"/>
    <mergeCell ref="C3:G3"/>
    <mergeCell ref="H3:H4"/>
  </mergeCells>
  <printOptions/>
  <pageMargins left="0.75" right="0.75" top="1"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1:P16"/>
  <sheetViews>
    <sheetView showGridLines="0" workbookViewId="0" topLeftCell="A1">
      <selection activeCell="A1" sqref="A1"/>
    </sheetView>
  </sheetViews>
  <sheetFormatPr defaultColWidth="11.421875" defaultRowHeight="12.75"/>
  <cols>
    <col min="1" max="1" width="3.7109375" style="2" customWidth="1"/>
    <col min="2" max="2" width="40.8515625" style="2" customWidth="1"/>
    <col min="3" max="6" width="16.7109375" style="2" customWidth="1"/>
    <col min="7" max="14" width="14.28125" style="2" customWidth="1"/>
    <col min="15" max="16" width="15.7109375" style="2" customWidth="1"/>
    <col min="17" max="16384" width="11.421875" style="2" customWidth="1"/>
  </cols>
  <sheetData>
    <row r="1" spans="2:6" ht="11.25">
      <c r="B1" s="1" t="s">
        <v>22</v>
      </c>
      <c r="C1" s="1"/>
      <c r="D1" s="1"/>
      <c r="E1" s="1"/>
      <c r="F1" s="1"/>
    </row>
    <row r="2" spans="2:6" ht="12" customHeight="1">
      <c r="B2" s="22"/>
      <c r="C2" s="22"/>
      <c r="D2" s="22"/>
      <c r="E2" s="22"/>
      <c r="F2" s="22"/>
    </row>
    <row r="3" spans="2:14" ht="11.25">
      <c r="B3" s="359" t="s">
        <v>23</v>
      </c>
      <c r="C3" s="359"/>
      <c r="D3" s="359"/>
      <c r="E3" s="359"/>
      <c r="F3" s="359"/>
      <c r="G3" s="360"/>
      <c r="H3" s="360"/>
      <c r="I3" s="360"/>
      <c r="J3" s="360"/>
      <c r="K3" s="360"/>
      <c r="L3" s="360"/>
      <c r="M3" s="360"/>
      <c r="N3" s="360"/>
    </row>
    <row r="4" spans="2:16" ht="11.25">
      <c r="B4" s="24"/>
      <c r="C4" s="567">
        <v>2004</v>
      </c>
      <c r="D4" s="567"/>
      <c r="E4" s="567">
        <v>2005</v>
      </c>
      <c r="F4" s="567"/>
      <c r="G4" s="567">
        <v>2006</v>
      </c>
      <c r="H4" s="567"/>
      <c r="I4" s="567">
        <v>2007</v>
      </c>
      <c r="J4" s="567"/>
      <c r="K4" s="567">
        <v>2008</v>
      </c>
      <c r="L4" s="567"/>
      <c r="M4" s="567">
        <v>2009</v>
      </c>
      <c r="N4" s="567"/>
      <c r="O4" s="567">
        <v>2010</v>
      </c>
      <c r="P4" s="567"/>
    </row>
    <row r="5" spans="2:16" ht="33.75" customHeight="1">
      <c r="B5" s="25"/>
      <c r="C5" s="26" t="s">
        <v>29</v>
      </c>
      <c r="D5" s="26" t="s">
        <v>30</v>
      </c>
      <c r="E5" s="26" t="s">
        <v>29</v>
      </c>
      <c r="F5" s="26" t="s">
        <v>30</v>
      </c>
      <c r="G5" s="26" t="s">
        <v>29</v>
      </c>
      <c r="H5" s="26" t="s">
        <v>30</v>
      </c>
      <c r="I5" s="26" t="s">
        <v>29</v>
      </c>
      <c r="J5" s="26" t="s">
        <v>30</v>
      </c>
      <c r="K5" s="26" t="s">
        <v>29</v>
      </c>
      <c r="L5" s="26" t="s">
        <v>30</v>
      </c>
      <c r="M5" s="26" t="s">
        <v>29</v>
      </c>
      <c r="N5" s="26" t="s">
        <v>30</v>
      </c>
      <c r="O5" s="26" t="s">
        <v>29</v>
      </c>
      <c r="P5" s="26" t="s">
        <v>30</v>
      </c>
    </row>
    <row r="6" spans="2:16" ht="12" customHeight="1">
      <c r="B6" s="27" t="s">
        <v>0</v>
      </c>
      <c r="C6" s="28">
        <v>192.397767650795</v>
      </c>
      <c r="D6" s="28">
        <v>199.05326804687002</v>
      </c>
      <c r="E6" s="28">
        <v>200.091259372361</v>
      </c>
      <c r="F6" s="28">
        <v>210.949442453441</v>
      </c>
      <c r="G6" s="28">
        <v>211.18274698506</v>
      </c>
      <c r="H6" s="28">
        <v>219.00871080401</v>
      </c>
      <c r="I6" s="28">
        <v>225.66086828870002</v>
      </c>
      <c r="J6" s="28">
        <v>232.41586587608</v>
      </c>
      <c r="K6" s="28">
        <v>229.657661279144</v>
      </c>
      <c r="L6" s="28">
        <v>245.26303944735</v>
      </c>
      <c r="M6" s="28">
        <v>229.844325675407</v>
      </c>
      <c r="N6" s="28">
        <v>255.358654720977</v>
      </c>
      <c r="O6" s="28">
        <v>233.51728954210228</v>
      </c>
      <c r="P6" s="28">
        <v>264.95637223591706</v>
      </c>
    </row>
    <row r="7" spans="2:16" ht="12" customHeight="1">
      <c r="B7" s="29" t="s">
        <v>31</v>
      </c>
      <c r="C7" s="31">
        <v>142.967710267585</v>
      </c>
      <c r="D7" s="31">
        <v>146.01699621320998</v>
      </c>
      <c r="E7" s="31">
        <v>147.797337596681</v>
      </c>
      <c r="F7" s="31">
        <v>154.198606130841</v>
      </c>
      <c r="G7" s="31">
        <v>157.5189425648</v>
      </c>
      <c r="H7" s="31">
        <v>161.94610855214</v>
      </c>
      <c r="I7" s="31">
        <v>167.86243247832</v>
      </c>
      <c r="J7" s="31">
        <v>171.16081756011002</v>
      </c>
      <c r="K7" s="31">
        <v>171.574629982104</v>
      </c>
      <c r="L7" s="31">
        <v>179.55757527209</v>
      </c>
      <c r="M7" s="31">
        <v>171.738209324037</v>
      </c>
      <c r="N7" s="31">
        <v>186.405697808577</v>
      </c>
      <c r="O7" s="31">
        <v>173.62720679295228</v>
      </c>
      <c r="P7" s="31">
        <v>192.8878132561971</v>
      </c>
    </row>
    <row r="8" spans="2:16" ht="12" customHeight="1">
      <c r="B8" s="32" t="s">
        <v>32</v>
      </c>
      <c r="C8" s="33">
        <v>49.43005738321</v>
      </c>
      <c r="D8" s="33">
        <v>53.03627183366</v>
      </c>
      <c r="E8" s="33">
        <v>52.29392177568</v>
      </c>
      <c r="F8" s="33">
        <v>56.7508363226</v>
      </c>
      <c r="G8" s="33">
        <v>53.66380442026</v>
      </c>
      <c r="H8" s="33">
        <v>57.06260225187</v>
      </c>
      <c r="I8" s="33">
        <v>57.79843581038</v>
      </c>
      <c r="J8" s="33">
        <v>61.2550483159699</v>
      </c>
      <c r="K8" s="33">
        <v>58.083031297039994</v>
      </c>
      <c r="L8" s="33">
        <v>65.70546417526</v>
      </c>
      <c r="M8" s="33">
        <v>58.10611635137</v>
      </c>
      <c r="N8" s="33">
        <v>68.9529569124</v>
      </c>
      <c r="O8" s="33">
        <v>59.89008274915</v>
      </c>
      <c r="P8" s="33">
        <v>72.06855897972</v>
      </c>
    </row>
    <row r="9" spans="2:16" ht="12" customHeight="1">
      <c r="B9" s="34" t="s">
        <v>6</v>
      </c>
      <c r="C9" s="35">
        <v>7.989</v>
      </c>
      <c r="D9" s="35">
        <v>3.338052335</v>
      </c>
      <c r="E9" s="35">
        <v>8.54</v>
      </c>
      <c r="F9" s="35">
        <v>4.005</v>
      </c>
      <c r="G9" s="35">
        <v>10.284</v>
      </c>
      <c r="H9" s="35">
        <v>4.724</v>
      </c>
      <c r="I9" s="35">
        <v>10.964</v>
      </c>
      <c r="J9" s="35">
        <v>4.648</v>
      </c>
      <c r="K9" s="35">
        <v>12.403</v>
      </c>
      <c r="L9" s="35">
        <v>6.042</v>
      </c>
      <c r="M9" s="35">
        <v>13.108</v>
      </c>
      <c r="N9" s="35">
        <v>6.416</v>
      </c>
      <c r="O9" s="35">
        <v>11.417</v>
      </c>
      <c r="P9" s="35">
        <v>6.27</v>
      </c>
    </row>
    <row r="10" spans="2:16" ht="12" customHeight="1">
      <c r="B10" s="34" t="s">
        <v>33</v>
      </c>
      <c r="C10" s="36">
        <f aca="true" t="shared" si="0" ref="C10:P10">C9/(C9+C6)</f>
        <v>0.03986790192614949</v>
      </c>
      <c r="D10" s="36">
        <f t="shared" si="0"/>
        <v>0.01649306071377861</v>
      </c>
      <c r="E10" s="36">
        <f t="shared" si="0"/>
        <v>0.0409334633059851</v>
      </c>
      <c r="F10" s="36">
        <f t="shared" si="0"/>
        <v>0.018631854984190337</v>
      </c>
      <c r="G10" s="36">
        <f t="shared" si="0"/>
        <v>0.046435865158094156</v>
      </c>
      <c r="H10" s="36">
        <f t="shared" si="0"/>
        <v>0.02111448068109373</v>
      </c>
      <c r="I10" s="36">
        <f t="shared" si="0"/>
        <v>0.046334943910557626</v>
      </c>
      <c r="J10" s="36">
        <f t="shared" si="0"/>
        <v>0.019606530851182698</v>
      </c>
      <c r="K10" s="36">
        <f t="shared" si="0"/>
        <v>0.05123922216215413</v>
      </c>
      <c r="L10" s="36">
        <f t="shared" si="0"/>
        <v>0.024042494385656112</v>
      </c>
      <c r="M10" s="36">
        <f t="shared" si="0"/>
        <v>0.0539529718991567</v>
      </c>
      <c r="N10" s="36">
        <f t="shared" si="0"/>
        <v>0.024509630265155923</v>
      </c>
      <c r="O10" s="36">
        <f t="shared" si="0"/>
        <v>0.04661250175034193</v>
      </c>
      <c r="P10" s="36">
        <f t="shared" si="0"/>
        <v>0.023117221044221516</v>
      </c>
    </row>
    <row r="11" spans="7:8" ht="11.25">
      <c r="G11" s="37"/>
      <c r="H11" s="37"/>
    </row>
    <row r="12" spans="2:10" ht="11.25">
      <c r="B12" s="546"/>
      <c r="C12" s="546"/>
      <c r="D12" s="546"/>
      <c r="E12" s="546"/>
      <c r="F12" s="546"/>
      <c r="G12" s="546"/>
      <c r="H12" s="546"/>
      <c r="I12" s="546"/>
      <c r="J12" s="546"/>
    </row>
    <row r="13" spans="2:10" ht="11.25">
      <c r="B13" s="546"/>
      <c r="C13" s="546"/>
      <c r="D13" s="546"/>
      <c r="E13" s="546"/>
      <c r="F13" s="546"/>
      <c r="G13" s="546"/>
      <c r="H13" s="546"/>
      <c r="I13" s="546"/>
      <c r="J13" s="546"/>
    </row>
    <row r="14" spans="2:10" ht="11.25">
      <c r="B14" s="546"/>
      <c r="C14" s="546"/>
      <c r="D14" s="546"/>
      <c r="E14" s="546"/>
      <c r="F14" s="546"/>
      <c r="G14" s="546"/>
      <c r="H14" s="546"/>
      <c r="I14" s="546"/>
      <c r="J14" s="546"/>
    </row>
    <row r="15" spans="2:10" ht="11.25">
      <c r="B15" s="546"/>
      <c r="C15" s="546"/>
      <c r="D15" s="546"/>
      <c r="E15" s="546"/>
      <c r="F15" s="546"/>
      <c r="G15" s="546"/>
      <c r="H15" s="546"/>
      <c r="I15" s="546"/>
      <c r="J15" s="546"/>
    </row>
    <row r="16" spans="2:10" ht="11.25">
      <c r="B16" s="546"/>
      <c r="C16" s="546"/>
      <c r="D16" s="546"/>
      <c r="E16" s="546"/>
      <c r="F16" s="546"/>
      <c r="G16" s="546"/>
      <c r="H16" s="546"/>
      <c r="I16" s="546"/>
      <c r="J16" s="546"/>
    </row>
  </sheetData>
  <mergeCells count="12">
    <mergeCell ref="B14:J14"/>
    <mergeCell ref="B15:J15"/>
    <mergeCell ref="B16:J16"/>
    <mergeCell ref="K4:L4"/>
    <mergeCell ref="O4:P4"/>
    <mergeCell ref="M4:N4"/>
    <mergeCell ref="B12:J12"/>
    <mergeCell ref="B13:J13"/>
    <mergeCell ref="G4:H4"/>
    <mergeCell ref="I4:J4"/>
    <mergeCell ref="C4:D4"/>
    <mergeCell ref="E4:F4"/>
  </mergeCells>
  <printOptions/>
  <pageMargins left="0.75" right="0.75" top="1" bottom="1"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U56"/>
  <sheetViews>
    <sheetView showGridLines="0" workbookViewId="0" topLeftCell="A13">
      <selection activeCell="U7" sqref="U7"/>
    </sheetView>
  </sheetViews>
  <sheetFormatPr defaultColWidth="11.421875" defaultRowHeight="12.75"/>
  <cols>
    <col min="1" max="1" width="3.7109375" style="78" customWidth="1"/>
    <col min="2" max="2" width="4.140625" style="78" customWidth="1"/>
    <col min="3" max="3" width="8.57421875" style="78" customWidth="1"/>
    <col min="4" max="4" width="9.57421875" style="78" customWidth="1"/>
    <col min="5" max="5" width="7.00390625" style="78" customWidth="1"/>
    <col min="6" max="6" width="5.140625" style="78" customWidth="1"/>
    <col min="7" max="13" width="7.421875" style="78" customWidth="1"/>
    <col min="14" max="14" width="4.57421875" style="78" customWidth="1"/>
    <col min="15" max="15" width="5.140625" style="78" customWidth="1"/>
    <col min="16" max="19" width="7.57421875" style="78" customWidth="1"/>
    <col min="20" max="20" width="11.421875" style="78" customWidth="1"/>
    <col min="21" max="21" width="15.57421875" style="30" bestFit="1" customWidth="1"/>
    <col min="22" max="16384" width="11.421875" style="78" customWidth="1"/>
  </cols>
  <sheetData>
    <row r="1" ht="11.25">
      <c r="B1" s="81" t="s">
        <v>37</v>
      </c>
    </row>
    <row r="3" spans="2:19" ht="11.25" customHeight="1">
      <c r="B3" s="524"/>
      <c r="C3" s="524"/>
      <c r="D3" s="524"/>
      <c r="E3" s="524"/>
      <c r="F3" s="524"/>
      <c r="G3" s="540" t="s">
        <v>205</v>
      </c>
      <c r="H3" s="541"/>
      <c r="I3" s="541"/>
      <c r="J3" s="541"/>
      <c r="K3" s="541"/>
      <c r="L3" s="541"/>
      <c r="M3" s="542"/>
      <c r="N3" s="536" t="s">
        <v>38</v>
      </c>
      <c r="O3" s="536"/>
      <c r="P3" s="523" t="s">
        <v>143</v>
      </c>
      <c r="Q3" s="523"/>
      <c r="R3" s="523"/>
      <c r="S3" s="523"/>
    </row>
    <row r="4" spans="2:21" s="81" customFormat="1" ht="97.5" customHeight="1">
      <c r="B4" s="524"/>
      <c r="C4" s="524"/>
      <c r="D4" s="524"/>
      <c r="E4" s="524"/>
      <c r="F4" s="524"/>
      <c r="G4" s="84" t="s">
        <v>39</v>
      </c>
      <c r="H4" s="84" t="s">
        <v>40</v>
      </c>
      <c r="I4" s="84" t="s">
        <v>41</v>
      </c>
      <c r="J4" s="84" t="s">
        <v>42</v>
      </c>
      <c r="K4" s="84" t="s">
        <v>43</v>
      </c>
      <c r="L4" s="84" t="s">
        <v>44</v>
      </c>
      <c r="M4" s="84" t="s">
        <v>144</v>
      </c>
      <c r="N4" s="82" t="s">
        <v>13</v>
      </c>
      <c r="O4" s="82" t="s">
        <v>142</v>
      </c>
      <c r="P4" s="85" t="s">
        <v>196</v>
      </c>
      <c r="Q4" s="85" t="s">
        <v>45</v>
      </c>
      <c r="R4" s="86" t="s">
        <v>46</v>
      </c>
      <c r="S4" s="85" t="s">
        <v>215</v>
      </c>
      <c r="U4" s="87"/>
    </row>
    <row r="5" spans="2:21" ht="37.5" customHeight="1">
      <c r="B5" s="525" t="s">
        <v>79</v>
      </c>
      <c r="C5" s="525"/>
      <c r="D5" s="525"/>
      <c r="E5" s="525"/>
      <c r="F5" s="525"/>
      <c r="G5" s="88">
        <f>SUM(G6:G9)</f>
        <v>2057.1158225987547</v>
      </c>
      <c r="H5" s="88">
        <f aca="true" t="shared" si="0" ref="H5:M5">SUM(H6:H9)</f>
        <v>2489.041</v>
      </c>
      <c r="I5" s="88">
        <f t="shared" si="0"/>
        <v>2772.619</v>
      </c>
      <c r="J5" s="88">
        <f t="shared" si="0"/>
        <v>2888.3940000000002</v>
      </c>
      <c r="K5" s="88">
        <f t="shared" si="0"/>
        <v>2911.964</v>
      </c>
      <c r="L5" s="88">
        <f t="shared" si="0"/>
        <v>2938.7867</v>
      </c>
      <c r="M5" s="88">
        <f t="shared" si="0"/>
        <v>2946.0470000000005</v>
      </c>
      <c r="N5" s="89">
        <f>L5/K5-1</f>
        <v>0.009211205907765363</v>
      </c>
      <c r="O5" s="90">
        <f>M5/L5-1</f>
        <v>0.002470509343192706</v>
      </c>
      <c r="P5" s="88"/>
      <c r="Q5" s="88"/>
      <c r="R5" s="91"/>
      <c r="S5" s="88"/>
      <c r="U5" s="93"/>
    </row>
    <row r="6" spans="2:21" ht="11.25">
      <c r="B6" s="94"/>
      <c r="C6" s="535" t="s">
        <v>7</v>
      </c>
      <c r="D6" s="571"/>
      <c r="E6" s="571"/>
      <c r="F6" s="571"/>
      <c r="G6" s="91">
        <v>1235</v>
      </c>
      <c r="H6" s="97">
        <v>1671.502</v>
      </c>
      <c r="I6" s="97">
        <v>1876</v>
      </c>
      <c r="J6" s="97">
        <v>1994</v>
      </c>
      <c r="K6" s="97">
        <v>2049</v>
      </c>
      <c r="L6" s="97">
        <v>2082.039</v>
      </c>
      <c r="M6" s="97">
        <v>2125.208</v>
      </c>
      <c r="N6" s="98">
        <f aca="true" t="shared" si="1" ref="N6:N16">L6/K6-1</f>
        <v>0.0161244509516838</v>
      </c>
      <c r="O6" s="99">
        <f aca="true" t="shared" si="2" ref="O6:O16">M6/L6-1</f>
        <v>0.020734001620526632</v>
      </c>
      <c r="P6" s="447">
        <v>0.9970788741619644</v>
      </c>
      <c r="Q6" s="448" t="s">
        <v>47</v>
      </c>
      <c r="R6" s="447">
        <v>0.002921125838035618</v>
      </c>
      <c r="S6" s="97" t="s">
        <v>47</v>
      </c>
      <c r="U6" s="100"/>
    </row>
    <row r="7" spans="2:21" ht="37.5" customHeight="1">
      <c r="B7" s="94"/>
      <c r="C7" s="570" t="s">
        <v>214</v>
      </c>
      <c r="D7" s="571"/>
      <c r="E7" s="571"/>
      <c r="F7" s="571"/>
      <c r="G7" s="97">
        <v>822.1158225987547</v>
      </c>
      <c r="H7" s="97">
        <v>817.539</v>
      </c>
      <c r="I7" s="97">
        <v>815.622</v>
      </c>
      <c r="J7" s="97">
        <v>818.895</v>
      </c>
      <c r="K7" s="102">
        <v>790.678</v>
      </c>
      <c r="L7" s="102">
        <v>784.839</v>
      </c>
      <c r="M7" s="102">
        <v>742.732</v>
      </c>
      <c r="N7" s="98">
        <f t="shared" si="1"/>
        <v>-0.007384801398293561</v>
      </c>
      <c r="O7" s="99">
        <f t="shared" si="2"/>
        <v>-0.05365049392295751</v>
      </c>
      <c r="P7" s="447">
        <v>0.6575440401113726</v>
      </c>
      <c r="Q7" s="448" t="s">
        <v>47</v>
      </c>
      <c r="R7" s="447">
        <v>0.34245595988862737</v>
      </c>
      <c r="S7" s="97" t="s">
        <v>47</v>
      </c>
      <c r="U7" s="100"/>
    </row>
    <row r="8" spans="2:21" ht="14.25" customHeight="1">
      <c r="B8" s="94"/>
      <c r="C8" s="570" t="s">
        <v>1</v>
      </c>
      <c r="D8" s="570"/>
      <c r="E8" s="570"/>
      <c r="F8" s="570"/>
      <c r="G8" s="393" t="s">
        <v>21</v>
      </c>
      <c r="H8" s="393" t="s">
        <v>21</v>
      </c>
      <c r="I8" s="102">
        <v>80.302</v>
      </c>
      <c r="J8" s="102">
        <v>74.704</v>
      </c>
      <c r="K8" s="102">
        <v>71.453</v>
      </c>
      <c r="L8" s="102">
        <v>70.2487</v>
      </c>
      <c r="M8" s="102">
        <v>70.298</v>
      </c>
      <c r="N8" s="98">
        <f t="shared" si="1"/>
        <v>-0.016854435782962307</v>
      </c>
      <c r="O8" s="99">
        <f t="shared" si="2"/>
        <v>0.0007017923463352727</v>
      </c>
      <c r="P8" s="449">
        <v>0</v>
      </c>
      <c r="Q8" s="97"/>
      <c r="R8" s="449">
        <v>1</v>
      </c>
      <c r="S8" s="97" t="s">
        <v>47</v>
      </c>
      <c r="U8" s="100"/>
    </row>
    <row r="9" spans="2:21" ht="14.25" customHeight="1">
      <c r="B9" s="94"/>
      <c r="C9" s="535" t="s">
        <v>161</v>
      </c>
      <c r="D9" s="571"/>
      <c r="E9" s="571"/>
      <c r="F9" s="571"/>
      <c r="G9" s="394" t="s">
        <v>21</v>
      </c>
      <c r="H9" s="394" t="s">
        <v>21</v>
      </c>
      <c r="I9" s="103">
        <v>0.695</v>
      </c>
      <c r="J9" s="103">
        <v>0.795</v>
      </c>
      <c r="K9" s="104">
        <v>0.833</v>
      </c>
      <c r="L9" s="104">
        <v>1.66</v>
      </c>
      <c r="M9" s="104">
        <v>7.809</v>
      </c>
      <c r="N9" s="98" t="s">
        <v>49</v>
      </c>
      <c r="O9" s="99" t="s">
        <v>49</v>
      </c>
      <c r="P9" s="98">
        <v>0</v>
      </c>
      <c r="Q9" s="97"/>
      <c r="R9" s="449">
        <v>1</v>
      </c>
      <c r="S9" s="97" t="s">
        <v>47</v>
      </c>
      <c r="U9" s="100"/>
    </row>
    <row r="10" spans="2:19" ht="11.25">
      <c r="B10" s="94"/>
      <c r="C10" s="535"/>
      <c r="D10" s="535"/>
      <c r="E10" s="535"/>
      <c r="F10" s="535"/>
      <c r="G10" s="105"/>
      <c r="H10" s="105"/>
      <c r="I10" s="97"/>
      <c r="J10" s="103"/>
      <c r="K10" s="104"/>
      <c r="L10" s="104"/>
      <c r="M10" s="104"/>
      <c r="N10" s="98"/>
      <c r="O10" s="99"/>
      <c r="P10" s="447"/>
      <c r="Q10" s="447"/>
      <c r="R10" s="447"/>
      <c r="S10" s="97"/>
    </row>
    <row r="11" spans="2:21" ht="22.5" customHeight="1">
      <c r="B11" s="537" t="s">
        <v>80</v>
      </c>
      <c r="C11" s="538"/>
      <c r="D11" s="538"/>
      <c r="E11" s="538"/>
      <c r="F11" s="538"/>
      <c r="G11" s="91"/>
      <c r="H11" s="91"/>
      <c r="I11" s="91"/>
      <c r="J11" s="91"/>
      <c r="K11" s="91"/>
      <c r="L11" s="91"/>
      <c r="M11" s="91"/>
      <c r="N11" s="98"/>
      <c r="O11" s="99"/>
      <c r="P11" s="91"/>
      <c r="Q11" s="91"/>
      <c r="R11" s="91"/>
      <c r="S11" s="91"/>
      <c r="U11" s="100"/>
    </row>
    <row r="12" spans="2:21" ht="11.25">
      <c r="B12" s="539" t="s">
        <v>16</v>
      </c>
      <c r="C12" s="535"/>
      <c r="D12" s="535"/>
      <c r="E12" s="535"/>
      <c r="F12" s="535"/>
      <c r="G12" s="392">
        <f aca="true" t="shared" si="3" ref="G12:M12">SUM(G13:G14)</f>
        <v>740</v>
      </c>
      <c r="H12" s="392">
        <f t="shared" si="3"/>
        <v>807.885</v>
      </c>
      <c r="I12" s="88">
        <f t="shared" si="3"/>
        <v>1191.7</v>
      </c>
      <c r="J12" s="88">
        <f t="shared" si="3"/>
        <v>1287.4</v>
      </c>
      <c r="K12" s="88">
        <f t="shared" si="3"/>
        <v>1320.2</v>
      </c>
      <c r="L12" s="88">
        <f t="shared" si="3"/>
        <v>1343.452</v>
      </c>
      <c r="M12" s="88">
        <f t="shared" si="3"/>
        <v>1377.649</v>
      </c>
      <c r="N12" s="89">
        <f t="shared" si="1"/>
        <v>0.017612482957127584</v>
      </c>
      <c r="O12" s="107">
        <f t="shared" si="2"/>
        <v>0.02545457522859018</v>
      </c>
      <c r="P12" s="88"/>
      <c r="Q12" s="88"/>
      <c r="R12" s="91"/>
      <c r="S12" s="88"/>
      <c r="U12" s="93"/>
    </row>
    <row r="13" spans="2:21" ht="11.25">
      <c r="B13" s="94"/>
      <c r="C13" s="535" t="s">
        <v>176</v>
      </c>
      <c r="D13" s="535"/>
      <c r="E13" s="535"/>
      <c r="F13" s="535"/>
      <c r="G13" s="91">
        <v>740</v>
      </c>
      <c r="H13" s="103">
        <v>807.885</v>
      </c>
      <c r="I13" s="103">
        <v>940</v>
      </c>
      <c r="J13" s="103">
        <v>1037</v>
      </c>
      <c r="K13" s="104">
        <v>1068</v>
      </c>
      <c r="L13" s="104">
        <v>1083.452</v>
      </c>
      <c r="M13" s="104">
        <v>1116.649</v>
      </c>
      <c r="N13" s="98">
        <f t="shared" si="1"/>
        <v>0.014468164794007476</v>
      </c>
      <c r="O13" s="99">
        <f t="shared" si="2"/>
        <v>0.030640028353817073</v>
      </c>
      <c r="P13" s="447">
        <v>0.7818034136062452</v>
      </c>
      <c r="Q13" s="448" t="s">
        <v>47</v>
      </c>
      <c r="R13" s="447">
        <v>0.2181965863937549</v>
      </c>
      <c r="S13" s="97" t="s">
        <v>47</v>
      </c>
      <c r="U13" s="100"/>
    </row>
    <row r="14" spans="2:21" ht="11.25">
      <c r="B14" s="94"/>
      <c r="C14" s="570" t="s">
        <v>178</v>
      </c>
      <c r="D14" s="570"/>
      <c r="E14" s="570"/>
      <c r="F14" s="570"/>
      <c r="G14" s="395" t="s">
        <v>21</v>
      </c>
      <c r="H14" s="395" t="s">
        <v>21</v>
      </c>
      <c r="I14" s="103">
        <v>251.7</v>
      </c>
      <c r="J14" s="103">
        <v>250.4</v>
      </c>
      <c r="K14" s="104">
        <v>252.2</v>
      </c>
      <c r="L14" s="104">
        <v>260</v>
      </c>
      <c r="M14" s="104">
        <v>261</v>
      </c>
      <c r="N14" s="98">
        <f t="shared" si="1"/>
        <v>0.030927835051546504</v>
      </c>
      <c r="O14" s="99">
        <f t="shared" si="2"/>
        <v>0.0038461538461538325</v>
      </c>
      <c r="P14" s="98">
        <v>1</v>
      </c>
      <c r="Q14" s="448" t="s">
        <v>47</v>
      </c>
      <c r="R14" s="449">
        <v>0</v>
      </c>
      <c r="S14" s="97" t="s">
        <v>47</v>
      </c>
      <c r="U14" s="100"/>
    </row>
    <row r="15" spans="2:21" ht="11.25">
      <c r="B15" s="539" t="s">
        <v>17</v>
      </c>
      <c r="C15" s="535"/>
      <c r="D15" s="535"/>
      <c r="E15" s="535"/>
      <c r="F15" s="535"/>
      <c r="G15" s="108"/>
      <c r="H15" s="108"/>
      <c r="I15" s="108"/>
      <c r="J15" s="108"/>
      <c r="K15" s="108"/>
      <c r="L15" s="108"/>
      <c r="M15" s="108"/>
      <c r="N15" s="98"/>
      <c r="O15" s="109"/>
      <c r="P15" s="91"/>
      <c r="Q15" s="91"/>
      <c r="R15" s="91"/>
      <c r="S15" s="91"/>
      <c r="U15" s="100"/>
    </row>
    <row r="16" spans="2:21" ht="11.25">
      <c r="B16" s="94"/>
      <c r="C16" s="535" t="s">
        <v>167</v>
      </c>
      <c r="D16" s="535"/>
      <c r="E16" s="535"/>
      <c r="F16" s="535"/>
      <c r="G16" s="91" t="s">
        <v>48</v>
      </c>
      <c r="H16" s="103">
        <v>101.839</v>
      </c>
      <c r="I16" s="103">
        <v>201.367</v>
      </c>
      <c r="J16" s="103">
        <v>334</v>
      </c>
      <c r="K16" s="103">
        <v>444</v>
      </c>
      <c r="L16" s="103">
        <v>557</v>
      </c>
      <c r="M16" s="103">
        <v>690</v>
      </c>
      <c r="N16" s="98">
        <f t="shared" si="1"/>
        <v>0.25450450450450446</v>
      </c>
      <c r="O16" s="99">
        <f t="shared" si="2"/>
        <v>0.23877917414721717</v>
      </c>
      <c r="P16" s="97" t="s">
        <v>47</v>
      </c>
      <c r="Q16" s="97" t="s">
        <v>47</v>
      </c>
      <c r="R16" s="97" t="s">
        <v>47</v>
      </c>
      <c r="S16" s="98">
        <v>1</v>
      </c>
      <c r="U16" s="100"/>
    </row>
    <row r="17" spans="2:21" ht="11.25">
      <c r="B17" s="94"/>
      <c r="C17" s="535" t="s">
        <v>10</v>
      </c>
      <c r="D17" s="535"/>
      <c r="E17" s="535"/>
      <c r="F17" s="535"/>
      <c r="G17" s="395" t="s">
        <v>21</v>
      </c>
      <c r="H17" s="395" t="s">
        <v>21</v>
      </c>
      <c r="I17" s="395" t="s">
        <v>21</v>
      </c>
      <c r="J17" s="395" t="s">
        <v>21</v>
      </c>
      <c r="K17" s="396" t="s">
        <v>21</v>
      </c>
      <c r="L17" s="396" t="s">
        <v>21</v>
      </c>
      <c r="M17" s="450" t="s">
        <v>21</v>
      </c>
      <c r="N17" s="112" t="s">
        <v>47</v>
      </c>
      <c r="O17" s="112" t="s">
        <v>47</v>
      </c>
      <c r="P17" s="97" t="s">
        <v>21</v>
      </c>
      <c r="Q17" s="97" t="s">
        <v>21</v>
      </c>
      <c r="R17" s="97" t="s">
        <v>21</v>
      </c>
      <c r="S17" s="97" t="s">
        <v>47</v>
      </c>
      <c r="U17" s="114"/>
    </row>
    <row r="18" spans="2:21" ht="24.75" customHeight="1">
      <c r="B18" s="94"/>
      <c r="C18" s="535" t="s">
        <v>9</v>
      </c>
      <c r="D18" s="535"/>
      <c r="E18" s="535"/>
      <c r="F18" s="535"/>
      <c r="G18" s="395" t="s">
        <v>2</v>
      </c>
      <c r="H18" s="397" t="s">
        <v>2</v>
      </c>
      <c r="I18" s="397" t="s">
        <v>2</v>
      </c>
      <c r="J18" s="397" t="s">
        <v>2</v>
      </c>
      <c r="K18" s="111" t="s">
        <v>55</v>
      </c>
      <c r="L18" s="111" t="s">
        <v>55</v>
      </c>
      <c r="M18" s="111" t="s">
        <v>146</v>
      </c>
      <c r="N18" s="112" t="s">
        <v>47</v>
      </c>
      <c r="O18" s="112" t="s">
        <v>47</v>
      </c>
      <c r="P18" s="447">
        <v>0.5908620877276292</v>
      </c>
      <c r="Q18" s="447">
        <v>0.4009212869059753</v>
      </c>
      <c r="R18" s="447">
        <v>0.008216625366395558</v>
      </c>
      <c r="S18" s="97" t="s">
        <v>47</v>
      </c>
      <c r="U18" s="113"/>
    </row>
    <row r="19" spans="2:21" ht="31.5" customHeight="1">
      <c r="B19" s="94"/>
      <c r="C19" s="535" t="s">
        <v>8</v>
      </c>
      <c r="D19" s="535"/>
      <c r="E19" s="535"/>
      <c r="F19" s="535"/>
      <c r="G19" s="395" t="s">
        <v>2</v>
      </c>
      <c r="H19" s="110" t="s">
        <v>50</v>
      </c>
      <c r="I19" s="110" t="s">
        <v>51</v>
      </c>
      <c r="J19" s="110" t="s">
        <v>52</v>
      </c>
      <c r="K19" s="111" t="s">
        <v>53</v>
      </c>
      <c r="L19" s="111" t="s">
        <v>54</v>
      </c>
      <c r="M19" s="111" t="s">
        <v>145</v>
      </c>
      <c r="N19" s="112" t="s">
        <v>47</v>
      </c>
      <c r="O19" s="112" t="s">
        <v>47</v>
      </c>
      <c r="P19" s="447">
        <v>0.6232515302021029</v>
      </c>
      <c r="Q19" s="447">
        <v>0.36915683123181686</v>
      </c>
      <c r="R19" s="447">
        <v>0.007591638566080278</v>
      </c>
      <c r="S19" s="97" t="s">
        <v>47</v>
      </c>
      <c r="U19" s="93"/>
    </row>
    <row r="20" spans="2:21" ht="11.25">
      <c r="B20" s="94"/>
      <c r="C20" s="535" t="s">
        <v>20</v>
      </c>
      <c r="D20" s="535"/>
      <c r="E20" s="535"/>
      <c r="F20" s="535"/>
      <c r="G20" s="395" t="s">
        <v>49</v>
      </c>
      <c r="H20" s="395" t="s">
        <v>49</v>
      </c>
      <c r="I20" s="97">
        <v>133</v>
      </c>
      <c r="J20" s="103">
        <v>140</v>
      </c>
      <c r="K20" s="104">
        <v>155</v>
      </c>
      <c r="L20" s="104">
        <v>167</v>
      </c>
      <c r="M20" s="104">
        <v>169.29</v>
      </c>
      <c r="N20" s="98">
        <f>L20/K20-1</f>
        <v>0.07741935483870965</v>
      </c>
      <c r="O20" s="99">
        <f>M20/L20-1</f>
        <v>0.013712574850299308</v>
      </c>
      <c r="P20" s="447">
        <v>0.4687256885016337</v>
      </c>
      <c r="Q20" s="447">
        <v>0.5312743114983662</v>
      </c>
      <c r="R20" s="449">
        <v>0</v>
      </c>
      <c r="S20" s="97" t="s">
        <v>47</v>
      </c>
      <c r="U20" s="100"/>
    </row>
    <row r="21" spans="2:21" ht="14.25" customHeight="1">
      <c r="B21" s="94"/>
      <c r="C21" s="535" t="s">
        <v>5</v>
      </c>
      <c r="D21" s="571"/>
      <c r="E21" s="571"/>
      <c r="F21" s="571"/>
      <c r="G21" s="103">
        <v>27.917</v>
      </c>
      <c r="H21" s="103">
        <v>148.503</v>
      </c>
      <c r="I21" s="103">
        <v>142.347</v>
      </c>
      <c r="J21" s="103">
        <v>134.962</v>
      </c>
      <c r="K21" s="104">
        <v>129.025</v>
      </c>
      <c r="L21" s="104">
        <v>122.361</v>
      </c>
      <c r="M21" s="104">
        <v>118.015</v>
      </c>
      <c r="N21" s="98">
        <f>L21/K21-1</f>
        <v>-0.05164890525092036</v>
      </c>
      <c r="O21" s="99">
        <f>M21/L21-1</f>
        <v>-0.03551785291064968</v>
      </c>
      <c r="P21" s="98">
        <v>1</v>
      </c>
      <c r="Q21" s="97" t="s">
        <v>47</v>
      </c>
      <c r="R21" s="449">
        <v>0</v>
      </c>
      <c r="S21" s="97" t="s">
        <v>47</v>
      </c>
      <c r="U21" s="100"/>
    </row>
    <row r="22" spans="2:21" s="81" customFormat="1" ht="11.25">
      <c r="B22" s="115"/>
      <c r="C22" s="568" t="s">
        <v>160</v>
      </c>
      <c r="D22" s="569"/>
      <c r="E22" s="569"/>
      <c r="F22" s="569"/>
      <c r="G22" s="362" t="s">
        <v>2</v>
      </c>
      <c r="H22" s="363" t="s">
        <v>2</v>
      </c>
      <c r="I22" s="364">
        <v>77.117</v>
      </c>
      <c r="J22" s="364">
        <v>182.878</v>
      </c>
      <c r="K22" s="306">
        <v>192.002</v>
      </c>
      <c r="L22" s="306">
        <v>243.232</v>
      </c>
      <c r="M22" s="451">
        <v>244.097</v>
      </c>
      <c r="N22" s="452" t="s">
        <v>49</v>
      </c>
      <c r="O22" s="381">
        <v>0.0035562754900670956</v>
      </c>
      <c r="P22" s="453">
        <v>0.7951920752815479</v>
      </c>
      <c r="Q22" s="453">
        <v>0.20163705412192695</v>
      </c>
      <c r="R22" s="453">
        <v>0.003170870596525152</v>
      </c>
      <c r="S22" s="116" t="s">
        <v>47</v>
      </c>
      <c r="U22" s="93"/>
    </row>
    <row r="23" spans="2:19" ht="39.75" customHeight="1">
      <c r="B23" s="543"/>
      <c r="C23" s="543"/>
      <c r="D23" s="543"/>
      <c r="E23" s="543"/>
      <c r="F23" s="543"/>
      <c r="G23" s="543"/>
      <c r="H23" s="543"/>
      <c r="I23" s="543"/>
      <c r="J23" s="543"/>
      <c r="K23" s="543"/>
      <c r="L23" s="543"/>
      <c r="M23" s="543"/>
      <c r="N23" s="543"/>
      <c r="O23" s="543"/>
      <c r="P23" s="543"/>
      <c r="Q23" s="543"/>
      <c r="R23" s="543"/>
      <c r="S23" s="543"/>
    </row>
    <row r="24" spans="2:19" ht="22.5" customHeight="1">
      <c r="B24" s="543"/>
      <c r="C24" s="543"/>
      <c r="D24" s="543"/>
      <c r="E24" s="543"/>
      <c r="F24" s="543"/>
      <c r="G24" s="543"/>
      <c r="H24" s="543"/>
      <c r="I24" s="543"/>
      <c r="J24" s="543"/>
      <c r="K24" s="543"/>
      <c r="L24" s="543"/>
      <c r="M24" s="543"/>
      <c r="N24" s="543"/>
      <c r="O24" s="543"/>
      <c r="P24" s="543"/>
      <c r="Q24" s="543"/>
      <c r="R24" s="543"/>
      <c r="S24" s="543"/>
    </row>
    <row r="27" spans="14:16" ht="11.25">
      <c r="N27" s="118"/>
      <c r="O27" s="118"/>
      <c r="P27" s="118"/>
    </row>
    <row r="29" spans="14:16" ht="11.25">
      <c r="N29" s="118"/>
      <c r="O29" s="118"/>
      <c r="P29" s="118"/>
    </row>
    <row r="30" spans="14:19" ht="11.25">
      <c r="N30" s="119"/>
      <c r="O30" s="119"/>
      <c r="S30" s="120"/>
    </row>
    <row r="31" ht="11.25">
      <c r="E31" s="118"/>
    </row>
    <row r="32" spans="2:15" ht="11.25">
      <c r="B32" s="96"/>
      <c r="C32" s="96"/>
      <c r="D32" s="96"/>
      <c r="E32" s="96"/>
      <c r="F32" s="96"/>
      <c r="G32" s="96"/>
      <c r="H32" s="96"/>
      <c r="I32" s="96"/>
      <c r="J32" s="96"/>
      <c r="K32" s="96"/>
      <c r="L32" s="96"/>
      <c r="M32" s="96"/>
      <c r="N32" s="96"/>
      <c r="O32" s="96"/>
    </row>
    <row r="33" spans="2:15" ht="11.25">
      <c r="B33" s="96"/>
      <c r="C33" s="96"/>
      <c r="D33" s="96"/>
      <c r="E33" s="121"/>
      <c r="F33" s="96"/>
      <c r="G33" s="96"/>
      <c r="H33" s="96"/>
      <c r="I33" s="122"/>
      <c r="J33" s="122"/>
      <c r="K33" s="122"/>
      <c r="L33" s="122"/>
      <c r="M33" s="122"/>
      <c r="N33" s="122"/>
      <c r="O33" s="122"/>
    </row>
    <row r="34" spans="2:15" ht="11.25">
      <c r="B34" s="106"/>
      <c r="C34" s="123"/>
      <c r="D34" s="106"/>
      <c r="E34" s="106"/>
      <c r="F34" s="106"/>
      <c r="G34" s="106"/>
      <c r="H34" s="106"/>
      <c r="I34" s="124"/>
      <c r="J34" s="124"/>
      <c r="K34" s="125"/>
      <c r="L34" s="125"/>
      <c r="M34" s="125"/>
      <c r="N34" s="125"/>
      <c r="O34" s="125"/>
    </row>
    <row r="35" spans="2:15" ht="11.25">
      <c r="B35" s="95"/>
      <c r="C35" s="101"/>
      <c r="D35" s="101"/>
      <c r="E35" s="101"/>
      <c r="F35" s="101"/>
      <c r="G35" s="96"/>
      <c r="H35" s="96"/>
      <c r="I35" s="96"/>
      <c r="J35" s="126"/>
      <c r="K35" s="126"/>
      <c r="L35" s="126"/>
      <c r="M35" s="126"/>
      <c r="N35" s="126"/>
      <c r="O35" s="126"/>
    </row>
    <row r="36" spans="2:15" ht="11.25">
      <c r="B36" s="95"/>
      <c r="C36" s="101"/>
      <c r="D36" s="101"/>
      <c r="E36" s="101"/>
      <c r="F36" s="101"/>
      <c r="G36" s="96"/>
      <c r="H36" s="96"/>
      <c r="I36" s="126"/>
      <c r="J36" s="126"/>
      <c r="K36" s="126"/>
      <c r="L36" s="126"/>
      <c r="M36" s="126"/>
      <c r="N36" s="126"/>
      <c r="O36" s="126"/>
    </row>
    <row r="37" spans="2:15" ht="11.25">
      <c r="B37" s="95"/>
      <c r="C37" s="101"/>
      <c r="D37" s="101"/>
      <c r="E37" s="101"/>
      <c r="F37" s="101"/>
      <c r="G37" s="101"/>
      <c r="H37" s="101"/>
      <c r="I37" s="127"/>
      <c r="J37" s="127"/>
      <c r="K37" s="128"/>
      <c r="L37" s="128"/>
      <c r="M37" s="128"/>
      <c r="N37" s="128"/>
      <c r="O37" s="128"/>
    </row>
    <row r="38" spans="2:15" ht="11.25">
      <c r="B38" s="95"/>
      <c r="C38" s="101"/>
      <c r="D38" s="101"/>
      <c r="E38" s="101"/>
      <c r="F38" s="101"/>
      <c r="G38" s="96"/>
      <c r="H38" s="96"/>
      <c r="I38" s="96"/>
      <c r="J38" s="129"/>
      <c r="K38" s="129"/>
      <c r="L38" s="129"/>
      <c r="M38" s="129"/>
      <c r="N38" s="129"/>
      <c r="O38" s="129"/>
    </row>
    <row r="39" spans="2:15" ht="11.25">
      <c r="B39" s="106"/>
      <c r="C39" s="106"/>
      <c r="D39" s="106"/>
      <c r="E39" s="106"/>
      <c r="F39" s="106"/>
      <c r="I39" s="96"/>
      <c r="J39" s="96"/>
      <c r="K39" s="96"/>
      <c r="L39" s="96"/>
      <c r="M39" s="96"/>
      <c r="N39" s="96"/>
      <c r="O39" s="96"/>
    </row>
    <row r="40" spans="2:15" ht="11.25">
      <c r="B40" s="130"/>
      <c r="C40" s="130"/>
      <c r="D40" s="130"/>
      <c r="E40" s="130"/>
      <c r="F40" s="130"/>
      <c r="I40" s="126"/>
      <c r="J40" s="126"/>
      <c r="K40" s="126"/>
      <c r="L40" s="126"/>
      <c r="M40" s="126"/>
      <c r="N40" s="124"/>
      <c r="O40" s="124"/>
    </row>
    <row r="41" spans="2:15" ht="11.25">
      <c r="B41" s="95"/>
      <c r="C41" s="101"/>
      <c r="D41" s="101"/>
      <c r="E41" s="101"/>
      <c r="F41" s="101"/>
      <c r="I41" s="96"/>
      <c r="J41" s="129"/>
      <c r="K41" s="129"/>
      <c r="L41" s="129"/>
      <c r="M41" s="129"/>
      <c r="N41" s="129"/>
      <c r="O41" s="129"/>
    </row>
    <row r="42" spans="2:15" ht="11.25">
      <c r="B42" s="95"/>
      <c r="C42" s="101"/>
      <c r="D42" s="101"/>
      <c r="E42" s="101"/>
      <c r="F42" s="101"/>
      <c r="I42" s="96"/>
      <c r="J42" s="96"/>
      <c r="K42" s="96"/>
      <c r="L42" s="96"/>
      <c r="M42" s="96"/>
      <c r="N42" s="96"/>
      <c r="O42" s="96"/>
    </row>
    <row r="43" spans="2:15" ht="11.25">
      <c r="B43" s="130"/>
      <c r="C43" s="130"/>
      <c r="D43" s="130"/>
      <c r="E43" s="130"/>
      <c r="F43" s="130"/>
      <c r="I43" s="118"/>
      <c r="J43" s="118"/>
      <c r="K43" s="118"/>
      <c r="L43" s="131"/>
      <c r="M43" s="131"/>
      <c r="N43" s="132"/>
      <c r="O43" s="132"/>
    </row>
    <row r="44" spans="2:15" ht="11.25">
      <c r="B44" s="95"/>
      <c r="C44" s="101"/>
      <c r="D44" s="101"/>
      <c r="E44" s="101"/>
      <c r="F44" s="101"/>
      <c r="I44" s="121"/>
      <c r="J44" s="118"/>
      <c r="K44" s="121"/>
      <c r="L44" s="129"/>
      <c r="M44" s="129"/>
      <c r="N44" s="129"/>
      <c r="O44" s="129"/>
    </row>
    <row r="45" spans="2:15" ht="11.25">
      <c r="B45" s="95"/>
      <c r="C45" s="101"/>
      <c r="D45" s="101"/>
      <c r="E45" s="101"/>
      <c r="F45" s="101"/>
      <c r="I45" s="121"/>
      <c r="J45" s="118"/>
      <c r="K45" s="133"/>
      <c r="L45" s="129"/>
      <c r="M45" s="129"/>
      <c r="N45" s="134"/>
      <c r="O45" s="134"/>
    </row>
    <row r="46" spans="2:15" ht="11.25">
      <c r="B46" s="95"/>
      <c r="C46" s="95"/>
      <c r="D46" s="95"/>
      <c r="E46" s="95"/>
      <c r="F46" s="95"/>
      <c r="I46" s="121"/>
      <c r="J46" s="118"/>
      <c r="K46" s="133"/>
      <c r="L46" s="129"/>
      <c r="M46" s="129"/>
      <c r="N46" s="134"/>
      <c r="O46" s="134"/>
    </row>
    <row r="47" spans="2:15" ht="11.25">
      <c r="B47" s="95"/>
      <c r="C47" s="95"/>
      <c r="D47" s="95"/>
      <c r="E47" s="95"/>
      <c r="F47" s="95"/>
      <c r="I47" s="121"/>
      <c r="J47" s="118"/>
      <c r="K47" s="121"/>
      <c r="L47" s="135"/>
      <c r="M47" s="135"/>
      <c r="N47" s="136"/>
      <c r="O47" s="136"/>
    </row>
    <row r="48" spans="2:15" ht="11.25">
      <c r="B48" s="95"/>
      <c r="C48" s="95"/>
      <c r="D48" s="95"/>
      <c r="E48" s="95"/>
      <c r="F48" s="95"/>
      <c r="L48" s="135"/>
      <c r="M48" s="135"/>
      <c r="N48" s="136"/>
      <c r="O48" s="136"/>
    </row>
    <row r="49" spans="2:15" ht="11.25">
      <c r="B49" s="96"/>
      <c r="C49" s="96"/>
      <c r="D49" s="96"/>
      <c r="E49" s="96"/>
      <c r="F49" s="96"/>
      <c r="L49" s="96"/>
      <c r="M49" s="96"/>
      <c r="N49" s="96"/>
      <c r="O49" s="96"/>
    </row>
    <row r="50" spans="2:15" ht="11.25">
      <c r="B50" s="96"/>
      <c r="C50" s="96"/>
      <c r="D50" s="96"/>
      <c r="E50" s="96"/>
      <c r="F50" s="96"/>
      <c r="I50" s="118"/>
      <c r="J50" s="118"/>
      <c r="K50" s="121"/>
      <c r="L50" s="96"/>
      <c r="M50" s="96"/>
      <c r="N50" s="96"/>
      <c r="O50" s="96"/>
    </row>
    <row r="51" spans="2:15" ht="11.25">
      <c r="B51" s="96"/>
      <c r="C51" s="96"/>
      <c r="D51" s="96"/>
      <c r="E51" s="96"/>
      <c r="F51" s="96"/>
      <c r="I51" s="121"/>
      <c r="J51" s="118"/>
      <c r="K51" s="121"/>
      <c r="L51" s="96"/>
      <c r="M51" s="96"/>
      <c r="N51" s="96"/>
      <c r="O51" s="96"/>
    </row>
    <row r="52" spans="9:11" ht="11.25">
      <c r="I52" s="121"/>
      <c r="J52" s="118"/>
      <c r="K52" s="121"/>
    </row>
    <row r="53" spans="9:11" ht="11.25">
      <c r="I53" s="121"/>
      <c r="J53" s="118"/>
      <c r="K53" s="118"/>
    </row>
    <row r="54" spans="9:11" ht="11.25">
      <c r="I54" s="121"/>
      <c r="J54" s="118"/>
      <c r="K54" s="118"/>
    </row>
    <row r="55" spans="9:11" ht="11.25">
      <c r="I55" s="118"/>
      <c r="J55" s="118"/>
      <c r="K55" s="118"/>
    </row>
    <row r="56" spans="9:11" ht="11.25">
      <c r="I56" s="118"/>
      <c r="J56" s="118"/>
      <c r="K56" s="118"/>
    </row>
  </sheetData>
  <mergeCells count="24">
    <mergeCell ref="B23:S23"/>
    <mergeCell ref="B24:S24"/>
    <mergeCell ref="P3:S3"/>
    <mergeCell ref="C17:F17"/>
    <mergeCell ref="B3:F4"/>
    <mergeCell ref="C20:F20"/>
    <mergeCell ref="B15:F15"/>
    <mergeCell ref="C16:F16"/>
    <mergeCell ref="B5:F5"/>
    <mergeCell ref="C14:F14"/>
    <mergeCell ref="N3:O3"/>
    <mergeCell ref="C19:F19"/>
    <mergeCell ref="C18:F18"/>
    <mergeCell ref="B11:F11"/>
    <mergeCell ref="B12:F12"/>
    <mergeCell ref="C13:F13"/>
    <mergeCell ref="C6:F6"/>
    <mergeCell ref="G3:M3"/>
    <mergeCell ref="C22:F22"/>
    <mergeCell ref="C7:F7"/>
    <mergeCell ref="C8:F8"/>
    <mergeCell ref="C9:F9"/>
    <mergeCell ref="C10:F10"/>
    <mergeCell ref="C21:F21"/>
  </mergeCells>
  <printOptions/>
  <pageMargins left="0.36" right="0.2" top="1" bottom="1" header="0.4921259845" footer="0.4921259845"/>
  <pageSetup fitToHeight="1" fitToWidth="1"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C1:K34"/>
  <sheetViews>
    <sheetView showGridLines="0" workbookViewId="0" topLeftCell="A1">
      <selection activeCell="C9" sqref="C9"/>
    </sheetView>
  </sheetViews>
  <sheetFormatPr defaultColWidth="11.421875" defaultRowHeight="12.75"/>
  <cols>
    <col min="1" max="1" width="3.7109375" style="138" customWidth="1"/>
    <col min="2" max="2" width="4.00390625" style="138" customWidth="1"/>
    <col min="3" max="3" width="39.421875" style="138" customWidth="1"/>
    <col min="4" max="4" width="12.8515625" style="138" customWidth="1"/>
    <col min="5" max="5" width="11.28125" style="138" customWidth="1"/>
    <col min="6" max="7" width="11.00390625" style="138" customWidth="1"/>
    <col min="8" max="8" width="11.57421875" style="138" customWidth="1"/>
    <col min="9" max="9" width="17.140625" style="139" customWidth="1"/>
    <col min="10" max="10" width="17.140625" style="138" customWidth="1"/>
    <col min="11" max="11" width="12.57421875" style="138" customWidth="1"/>
    <col min="12" max="16384" width="11.421875" style="138" customWidth="1"/>
  </cols>
  <sheetData>
    <row r="1" ht="11.25">
      <c r="C1" s="137" t="s">
        <v>56</v>
      </c>
    </row>
    <row r="2" spans="9:10" ht="18.75" customHeight="1">
      <c r="I2" s="140"/>
      <c r="J2" s="140" t="s">
        <v>57</v>
      </c>
    </row>
    <row r="3" spans="3:11" ht="67.5" customHeight="1">
      <c r="C3" s="141"/>
      <c r="D3" s="142" t="s">
        <v>58</v>
      </c>
      <c r="E3" s="142" t="s">
        <v>59</v>
      </c>
      <c r="F3" s="142" t="s">
        <v>60</v>
      </c>
      <c r="G3" s="142" t="s">
        <v>147</v>
      </c>
      <c r="H3" s="366" t="s">
        <v>211</v>
      </c>
      <c r="I3" s="365" t="s">
        <v>61</v>
      </c>
      <c r="J3" s="142" t="s">
        <v>148</v>
      </c>
      <c r="K3" s="366" t="s">
        <v>212</v>
      </c>
    </row>
    <row r="4" spans="3:11" ht="21.75" customHeight="1">
      <c r="C4" s="143" t="s">
        <v>81</v>
      </c>
      <c r="D4" s="144">
        <v>715.9209833360297</v>
      </c>
      <c r="E4" s="144">
        <v>673.8412022974089</v>
      </c>
      <c r="F4" s="144">
        <v>686.3781123259726</v>
      </c>
      <c r="G4" s="144">
        <v>707.0641783841475</v>
      </c>
      <c r="H4" s="454">
        <v>0.03013800365526631</v>
      </c>
      <c r="I4" s="412">
        <v>1210.0598863551497</v>
      </c>
      <c r="J4" s="459">
        <v>1222.03781152389</v>
      </c>
      <c r="K4" s="454">
        <v>0.009898621798644536</v>
      </c>
    </row>
    <row r="5" spans="3:11" ht="10.5" customHeight="1">
      <c r="C5" s="145" t="s">
        <v>62</v>
      </c>
      <c r="D5" s="146">
        <v>531.5947843530591</v>
      </c>
      <c r="E5" s="147">
        <v>479.5714957161245</v>
      </c>
      <c r="F5" s="147">
        <v>507.614318819923</v>
      </c>
      <c r="G5" s="147">
        <v>537.2372945053961</v>
      </c>
      <c r="H5" s="455">
        <v>0.058357249957682766</v>
      </c>
      <c r="I5" s="413">
        <v>1068.6491286499554</v>
      </c>
      <c r="J5" s="460">
        <v>1128.5735914393513</v>
      </c>
      <c r="K5" s="455">
        <v>0.05607496528360012</v>
      </c>
    </row>
    <row r="6" spans="3:11" ht="24.75" customHeight="1">
      <c r="C6" s="145" t="s">
        <v>216</v>
      </c>
      <c r="D6" s="146">
        <v>1072.9166666666667</v>
      </c>
      <c r="E6" s="147">
        <v>1056.135832981288</v>
      </c>
      <c r="F6" s="147">
        <v>1042.7259973098814</v>
      </c>
      <c r="G6" s="147">
        <v>1079.0047621483927</v>
      </c>
      <c r="H6" s="456">
        <v>0.03479223202654058</v>
      </c>
      <c r="I6" s="413">
        <v>1342.7547673162921</v>
      </c>
      <c r="J6" s="460">
        <v>1291.7843182766999</v>
      </c>
      <c r="K6" s="456">
        <v>-0.03795961130077741</v>
      </c>
    </row>
    <row r="7" spans="3:11" ht="12" customHeight="1">
      <c r="C7" s="145" t="s">
        <v>1</v>
      </c>
      <c r="D7" s="146">
        <v>1967.7571098328046</v>
      </c>
      <c r="E7" s="147">
        <v>1752.032804780765</v>
      </c>
      <c r="F7" s="147">
        <v>1741.150009252801</v>
      </c>
      <c r="G7" s="147">
        <v>1645.8882045008393</v>
      </c>
      <c r="H7" s="456">
        <v>-0.05471200312765845</v>
      </c>
      <c r="I7" s="413">
        <v>2182.50355905287</v>
      </c>
      <c r="J7" s="460">
        <v>2001.083517813905</v>
      </c>
      <c r="K7" s="456">
        <v>-0.08312474015744331</v>
      </c>
    </row>
    <row r="8" spans="3:11" s="137" customFormat="1" ht="12" customHeight="1">
      <c r="C8" s="312" t="s">
        <v>166</v>
      </c>
      <c r="D8" s="398">
        <v>1007.9220125786163</v>
      </c>
      <c r="E8" s="399">
        <v>849.717887154862</v>
      </c>
      <c r="F8" s="399">
        <v>420.17951807228917</v>
      </c>
      <c r="G8" s="457">
        <v>627.1349724676654</v>
      </c>
      <c r="H8" s="458" t="s">
        <v>21</v>
      </c>
      <c r="I8" s="414">
        <v>1053.622356495468</v>
      </c>
      <c r="J8" s="461">
        <v>1612.5442871254527</v>
      </c>
      <c r="K8" s="458" t="s">
        <v>21</v>
      </c>
    </row>
    <row r="9" spans="3:11" ht="24" customHeight="1">
      <c r="C9" s="143" t="s">
        <v>82</v>
      </c>
      <c r="D9" s="148"/>
      <c r="E9" s="148"/>
      <c r="F9" s="148"/>
      <c r="G9" s="148"/>
      <c r="H9" s="454"/>
      <c r="I9" s="415"/>
      <c r="J9" s="462"/>
      <c r="K9" s="454"/>
    </row>
    <row r="10" spans="3:11" ht="12" customHeight="1">
      <c r="C10" s="149" t="s">
        <v>16</v>
      </c>
      <c r="D10" s="150">
        <v>1798.7567987567986</v>
      </c>
      <c r="E10" s="151">
        <v>1887.2303623854998</v>
      </c>
      <c r="F10" s="151">
        <v>1850.0625227952087</v>
      </c>
      <c r="G10" s="151">
        <v>1860.217828273854</v>
      </c>
      <c r="H10" s="456">
        <v>0.005489168800253186</v>
      </c>
      <c r="I10" s="416">
        <v>2485.6265432098767</v>
      </c>
      <c r="J10" s="463">
        <v>2722.1633295938304</v>
      </c>
      <c r="K10" s="456">
        <v>0.09516183637083953</v>
      </c>
    </row>
    <row r="11" spans="3:11" ht="12" customHeight="1">
      <c r="C11" s="152" t="s">
        <v>100</v>
      </c>
      <c r="D11" s="146">
        <v>2024.1080038572807</v>
      </c>
      <c r="E11" s="147">
        <v>2151.4280957726996</v>
      </c>
      <c r="F11" s="147">
        <v>2091.22809480034</v>
      </c>
      <c r="G11" s="147">
        <v>2087.047867558421</v>
      </c>
      <c r="H11" s="456">
        <v>-0.001998934144158082</v>
      </c>
      <c r="I11" s="413">
        <v>2849.198452740471</v>
      </c>
      <c r="J11" s="460">
        <v>3121.0346316561895</v>
      </c>
      <c r="K11" s="456">
        <v>0.09540794838430977</v>
      </c>
    </row>
    <row r="12" spans="3:11" ht="12" customHeight="1">
      <c r="C12" s="152" t="s">
        <v>177</v>
      </c>
      <c r="D12" s="146">
        <v>864</v>
      </c>
      <c r="E12" s="147">
        <v>870.586496053615</v>
      </c>
      <c r="F12" s="147">
        <v>831.69419525595</v>
      </c>
      <c r="G12" s="147">
        <v>834.8344130624535</v>
      </c>
      <c r="H12" s="456">
        <v>0.0037756880165997764</v>
      </c>
      <c r="I12" s="413">
        <v>1056.3721068823602</v>
      </c>
      <c r="J12" s="460">
        <v>1113.686292523729</v>
      </c>
      <c r="K12" s="456">
        <v>0.05425567872150516</v>
      </c>
    </row>
    <row r="13" spans="3:11" ht="12" customHeight="1">
      <c r="C13" s="149" t="s">
        <v>17</v>
      </c>
      <c r="D13" s="146"/>
      <c r="E13" s="153"/>
      <c r="F13" s="153"/>
      <c r="G13" s="153"/>
      <c r="H13" s="456"/>
      <c r="I13" s="413"/>
      <c r="J13" s="460"/>
      <c r="K13" s="456"/>
    </row>
    <row r="14" spans="3:11" ht="12" customHeight="1">
      <c r="C14" s="152" t="s">
        <v>19</v>
      </c>
      <c r="D14" s="146">
        <v>1127.832514925102</v>
      </c>
      <c r="E14" s="147">
        <v>1343.8405063291139</v>
      </c>
      <c r="F14" s="147">
        <v>1566.4254901960783</v>
      </c>
      <c r="G14" s="147">
        <v>1560.0949707727127</v>
      </c>
      <c r="H14" s="456">
        <v>-0.004041379218473473</v>
      </c>
      <c r="I14" s="413">
        <v>2515.27646799534</v>
      </c>
      <c r="J14" s="460">
        <v>2386.7429979222875</v>
      </c>
      <c r="K14" s="456">
        <v>-0.051101130117713556</v>
      </c>
    </row>
    <row r="15" spans="3:11" ht="12" customHeight="1">
      <c r="C15" s="152" t="s">
        <v>197</v>
      </c>
      <c r="D15" s="411" t="s">
        <v>21</v>
      </c>
      <c r="E15" s="411" t="s">
        <v>21</v>
      </c>
      <c r="F15" s="411" t="s">
        <v>21</v>
      </c>
      <c r="G15" s="411" t="s">
        <v>21</v>
      </c>
      <c r="H15" s="456" t="s">
        <v>21</v>
      </c>
      <c r="I15" s="417" t="s">
        <v>21</v>
      </c>
      <c r="J15" s="464" t="s">
        <v>21</v>
      </c>
      <c r="K15" s="456" t="s">
        <v>21</v>
      </c>
    </row>
    <row r="16" spans="3:11" ht="12" customHeight="1">
      <c r="C16" s="152" t="s">
        <v>92</v>
      </c>
      <c r="D16" s="146">
        <v>576.4846701846966</v>
      </c>
      <c r="E16" s="147">
        <v>850.0299465283967</v>
      </c>
      <c r="F16" s="147">
        <v>939.5383609699056</v>
      </c>
      <c r="G16" s="147">
        <v>770.0552336710991</v>
      </c>
      <c r="H16" s="456">
        <v>-0.1803897896450395</v>
      </c>
      <c r="I16" s="413">
        <v>3657.8164142771334</v>
      </c>
      <c r="J16" s="460">
        <v>3804.5389659520806</v>
      </c>
      <c r="K16" s="456">
        <v>0.04011206005371459</v>
      </c>
    </row>
    <row r="17" spans="3:11" ht="12" customHeight="1">
      <c r="C17" s="152" t="s">
        <v>91</v>
      </c>
      <c r="D17" s="146">
        <v>747.9680538782196</v>
      </c>
      <c r="E17" s="147">
        <v>775.1931366380352</v>
      </c>
      <c r="F17" s="147">
        <v>699.6753524919615</v>
      </c>
      <c r="G17" s="147">
        <v>879.4173607877086</v>
      </c>
      <c r="H17" s="456">
        <v>0.2568934401584657</v>
      </c>
      <c r="I17" s="413">
        <v>1234.0834408561275</v>
      </c>
      <c r="J17" s="460">
        <v>1725.8477628780972</v>
      </c>
      <c r="K17" s="456">
        <v>0.3984854716799502</v>
      </c>
    </row>
    <row r="18" spans="3:11" ht="12" customHeight="1">
      <c r="C18" s="152" t="s">
        <v>4</v>
      </c>
      <c r="D18" s="146">
        <v>336.1095989401421</v>
      </c>
      <c r="E18" s="147">
        <v>379.14778279643207</v>
      </c>
      <c r="F18" s="147">
        <v>461.4088752937004</v>
      </c>
      <c r="G18" s="147">
        <v>418.7893418391163</v>
      </c>
      <c r="H18" s="456">
        <v>-0.09236825673857174</v>
      </c>
      <c r="I18" s="413">
        <v>562.4425830856525</v>
      </c>
      <c r="J18" s="460">
        <v>775.81077147016</v>
      </c>
      <c r="K18" s="456" t="s">
        <v>21</v>
      </c>
    </row>
    <row r="19" spans="3:11" ht="12" customHeight="1">
      <c r="C19" s="145" t="s">
        <v>5</v>
      </c>
      <c r="D19" s="146">
        <v>377.2543382581764</v>
      </c>
      <c r="E19" s="147">
        <v>341.01918232900596</v>
      </c>
      <c r="F19" s="147">
        <v>381.57488905778797</v>
      </c>
      <c r="G19" s="147">
        <v>440.915434478668</v>
      </c>
      <c r="H19" s="456">
        <v>0.15551480750582924</v>
      </c>
      <c r="I19" s="413">
        <v>1252.881581065851</v>
      </c>
      <c r="J19" s="460">
        <v>1464.1970566717318</v>
      </c>
      <c r="K19" s="456">
        <v>0.16866356629340085</v>
      </c>
    </row>
    <row r="20" spans="3:11" s="137" customFormat="1" ht="12" customHeight="1">
      <c r="C20" s="312" t="s">
        <v>165</v>
      </c>
      <c r="D20" s="398">
        <v>696.5598595785168</v>
      </c>
      <c r="E20" s="399">
        <v>1204.7155133800688</v>
      </c>
      <c r="F20" s="399">
        <v>1027.0716007762135</v>
      </c>
      <c r="G20" s="457">
        <v>1012.6877184070266</v>
      </c>
      <c r="H20" s="458">
        <v>-0.01400475133215262</v>
      </c>
      <c r="I20" s="414">
        <v>1362.4989551076796</v>
      </c>
      <c r="J20" s="461">
        <v>1181.344787046949</v>
      </c>
      <c r="K20" s="458">
        <v>-0.1329572895315827</v>
      </c>
    </row>
    <row r="25" spans="3:9" ht="24.75" customHeight="1">
      <c r="C25" s="526"/>
      <c r="D25" s="526"/>
      <c r="E25" s="526"/>
      <c r="F25" s="526"/>
      <c r="G25" s="526"/>
      <c r="H25" s="526"/>
      <c r="I25" s="526"/>
    </row>
    <row r="26" spans="4:7" ht="11.25">
      <c r="D26" s="154"/>
      <c r="E26" s="154"/>
      <c r="F26" s="154"/>
      <c r="G26" s="154"/>
    </row>
    <row r="27" spans="4:7" ht="11.25">
      <c r="D27" s="154"/>
      <c r="E27" s="154"/>
      <c r="F27" s="155"/>
      <c r="G27" s="155"/>
    </row>
    <row r="28" spans="4:7" ht="11.25">
      <c r="D28" s="156"/>
      <c r="E28" s="156"/>
      <c r="F28" s="157"/>
      <c r="G28" s="157"/>
    </row>
    <row r="29" spans="4:7" ht="11.25">
      <c r="D29" s="154"/>
      <c r="E29" s="154"/>
      <c r="F29" s="154"/>
      <c r="G29" s="154"/>
    </row>
    <row r="30" spans="4:7" ht="11.25">
      <c r="D30" s="154"/>
      <c r="E30" s="154"/>
      <c r="F30" s="128"/>
      <c r="G30" s="128"/>
    </row>
    <row r="31" spans="4:7" ht="11.25">
      <c r="D31" s="158"/>
      <c r="E31" s="158"/>
      <c r="F31" s="159"/>
      <c r="G31" s="159"/>
    </row>
    <row r="32" s="154" customFormat="1" ht="11.25">
      <c r="I32" s="160"/>
    </row>
    <row r="33" s="154" customFormat="1" ht="11.25">
      <c r="I33" s="160"/>
    </row>
    <row r="34" s="154" customFormat="1" ht="11.25">
      <c r="I34" s="160"/>
    </row>
  </sheetData>
  <mergeCells count="1">
    <mergeCell ref="C25:I25"/>
  </mergeCells>
  <printOptions/>
  <pageMargins left="0.75" right="0.75" top="1" bottom="1" header="0.4921259845" footer="0.4921259845"/>
  <pageSetup fitToHeight="1" fitToWidth="1" horizontalDpi="600" verticalDpi="600" orientation="landscape" paperSize="9" scale="8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BY37"/>
  <sheetViews>
    <sheetView showGridLines="0" workbookViewId="0" topLeftCell="A1">
      <selection activeCell="A1" sqref="A1"/>
    </sheetView>
  </sheetViews>
  <sheetFormatPr defaultColWidth="11.421875" defaultRowHeight="12.75"/>
  <cols>
    <col min="1" max="1" width="3.7109375" style="78" customWidth="1"/>
    <col min="2" max="2" width="24.7109375" style="78" customWidth="1"/>
    <col min="3" max="3" width="14.421875" style="78" customWidth="1"/>
    <col min="4" max="4" width="16.7109375" style="78" customWidth="1"/>
    <col min="5" max="5" width="17.00390625" style="78" customWidth="1"/>
    <col min="6" max="6" width="16.7109375" style="78" customWidth="1"/>
    <col min="7" max="7" width="12.7109375" style="78" customWidth="1"/>
    <col min="8" max="16384" width="11.421875" style="78" customWidth="1"/>
  </cols>
  <sheetData>
    <row r="1" ht="11.25">
      <c r="B1" s="81" t="s">
        <v>186</v>
      </c>
    </row>
    <row r="2" ht="11.25">
      <c r="B2" s="81"/>
    </row>
    <row r="3" spans="2:7" ht="11.25">
      <c r="B3" s="96"/>
      <c r="G3" s="161" t="s">
        <v>63</v>
      </c>
    </row>
    <row r="4" spans="2:7" s="81" customFormat="1" ht="22.5">
      <c r="B4" s="162"/>
      <c r="C4" s="82" t="s">
        <v>94</v>
      </c>
      <c r="D4" s="82" t="s">
        <v>188</v>
      </c>
      <c r="E4" s="82" t="s">
        <v>189</v>
      </c>
      <c r="F4" s="82" t="s">
        <v>190</v>
      </c>
      <c r="G4" s="82" t="s">
        <v>191</v>
      </c>
    </row>
    <row r="5" spans="2:7" ht="11.25">
      <c r="B5" s="163" t="s">
        <v>64</v>
      </c>
      <c r="C5" s="467">
        <v>51.282472659303416</v>
      </c>
      <c r="D5" s="467">
        <v>28.29056519110979</v>
      </c>
      <c r="E5" s="467">
        <v>8.270658963304234</v>
      </c>
      <c r="F5" s="467">
        <v>7.505062298061822</v>
      </c>
      <c r="G5" s="467">
        <v>4.651240888220743</v>
      </c>
    </row>
    <row r="6" spans="2:7" ht="11.25">
      <c r="B6" s="164" t="s">
        <v>19</v>
      </c>
      <c r="C6" s="467">
        <v>12.93018570864659</v>
      </c>
      <c r="D6" s="467">
        <v>28.8497225486504</v>
      </c>
      <c r="E6" s="467">
        <v>16.770039791469106</v>
      </c>
      <c r="F6" s="467">
        <v>17.008924722888942</v>
      </c>
      <c r="G6" s="467">
        <v>24.441127228344957</v>
      </c>
    </row>
    <row r="7" spans="2:7" ht="13.5" customHeight="1">
      <c r="B7" s="164" t="s">
        <v>98</v>
      </c>
      <c r="C7" s="467">
        <v>39.66443422672094</v>
      </c>
      <c r="D7" s="467">
        <v>38.93069282477062</v>
      </c>
      <c r="E7" s="467">
        <v>9.889146390156958</v>
      </c>
      <c r="F7" s="467">
        <v>9.267781651731136</v>
      </c>
      <c r="G7" s="467">
        <v>2.2479449066203436</v>
      </c>
    </row>
    <row r="8" spans="2:7" ht="11.25">
      <c r="B8" s="164" t="s">
        <v>185</v>
      </c>
      <c r="C8" s="467">
        <v>39.42951542990901</v>
      </c>
      <c r="D8" s="467">
        <v>46.21670749201187</v>
      </c>
      <c r="E8" s="467">
        <v>6.441773390851326</v>
      </c>
      <c r="F8" s="467">
        <v>4.908880936721578</v>
      </c>
      <c r="G8" s="467">
        <v>3.003122750506217</v>
      </c>
    </row>
    <row r="9" spans="2:7" ht="11.25">
      <c r="B9" s="164" t="s">
        <v>184</v>
      </c>
      <c r="C9" s="467">
        <v>15.133869295419505</v>
      </c>
      <c r="D9" s="467">
        <v>33.88512612508539</v>
      </c>
      <c r="E9" s="467">
        <v>19.130052811804287</v>
      </c>
      <c r="F9" s="467">
        <v>18.38543917372274</v>
      </c>
      <c r="G9" s="467">
        <v>13.465512593968073</v>
      </c>
    </row>
    <row r="10" spans="2:7" ht="11.25">
      <c r="B10" s="164" t="s">
        <v>62</v>
      </c>
      <c r="C10" s="467">
        <v>49.90154953442529</v>
      </c>
      <c r="D10" s="467">
        <v>34.870105661236636</v>
      </c>
      <c r="E10" s="467">
        <v>6.183291996044122</v>
      </c>
      <c r="F10" s="467">
        <v>5.94073773108512</v>
      </c>
      <c r="G10" s="467">
        <v>3.104315077208829</v>
      </c>
    </row>
    <row r="11" spans="2:5" ht="11.25">
      <c r="B11" s="165"/>
      <c r="C11" s="129"/>
      <c r="D11" s="129"/>
      <c r="E11" s="96"/>
    </row>
    <row r="12" spans="2:5" ht="11.25">
      <c r="B12" s="166"/>
      <c r="C12" s="129"/>
      <c r="D12" s="129"/>
      <c r="E12" s="96"/>
    </row>
    <row r="13" spans="2:5" ht="11.25">
      <c r="B13" s="165"/>
      <c r="C13" s="129"/>
      <c r="D13" s="129"/>
      <c r="E13" s="96"/>
    </row>
    <row r="14" spans="2:5" ht="11.25">
      <c r="B14" s="167"/>
      <c r="C14" s="129"/>
      <c r="D14" s="129"/>
      <c r="E14" s="96"/>
    </row>
    <row r="15" spans="2:5" ht="11.25">
      <c r="B15" s="168"/>
      <c r="C15" s="129"/>
      <c r="D15" s="96"/>
      <c r="E15" s="96"/>
    </row>
    <row r="16" spans="2:5" ht="11.25">
      <c r="B16" s="169"/>
      <c r="C16" s="129"/>
      <c r="D16" s="96"/>
      <c r="E16" s="96"/>
    </row>
    <row r="17" spans="2:5" ht="11.25">
      <c r="B17" s="169"/>
      <c r="C17" s="129"/>
      <c r="D17" s="96"/>
      <c r="E17" s="96"/>
    </row>
    <row r="18" spans="2:5" ht="11.25">
      <c r="B18" s="169"/>
      <c r="C18" s="129"/>
      <c r="D18" s="96"/>
      <c r="E18" s="96"/>
    </row>
    <row r="19" spans="2:5" ht="11.25">
      <c r="B19" s="170"/>
      <c r="C19" s="129"/>
      <c r="D19" s="96"/>
      <c r="E19" s="96"/>
    </row>
    <row r="20" spans="2:12" ht="11.25">
      <c r="B20" s="170"/>
      <c r="C20" s="129"/>
      <c r="D20" s="96"/>
      <c r="E20" s="96"/>
      <c r="L20" s="171"/>
    </row>
    <row r="21" spans="2:12" ht="11.25">
      <c r="B21" s="170"/>
      <c r="C21" s="129"/>
      <c r="D21" s="96"/>
      <c r="E21" s="96"/>
      <c r="L21" s="171"/>
    </row>
    <row r="22" spans="2:12" ht="11.25">
      <c r="B22" s="170"/>
      <c r="C22" s="129"/>
      <c r="D22" s="96"/>
      <c r="E22" s="96"/>
      <c r="L22" s="171"/>
    </row>
    <row r="23" spans="3:12" ht="11.25">
      <c r="C23" s="129"/>
      <c r="D23" s="96"/>
      <c r="E23" s="96"/>
      <c r="L23" s="171"/>
    </row>
    <row r="24" spans="3:21" ht="11.25">
      <c r="C24" s="96"/>
      <c r="D24" s="96"/>
      <c r="E24" s="96"/>
      <c r="M24" s="172"/>
      <c r="U24" s="172"/>
    </row>
    <row r="26" spans="2:9" ht="37.5" customHeight="1">
      <c r="B26" s="543"/>
      <c r="C26" s="543"/>
      <c r="D26" s="543"/>
      <c r="E26" s="543"/>
      <c r="F26" s="543"/>
      <c r="G26" s="543"/>
      <c r="H26" s="117"/>
      <c r="I26" s="117"/>
    </row>
    <row r="27" spans="3:57" ht="11.25">
      <c r="C27" s="101"/>
      <c r="D27" s="173"/>
      <c r="E27" s="173"/>
      <c r="F27" s="173"/>
      <c r="G27" s="173"/>
      <c r="H27" s="173"/>
      <c r="I27" s="173"/>
      <c r="J27" s="173"/>
      <c r="K27" s="96"/>
      <c r="L27" s="96"/>
      <c r="M27" s="101"/>
      <c r="N27" s="173"/>
      <c r="O27" s="173"/>
      <c r="P27" s="173"/>
      <c r="Q27" s="173"/>
      <c r="R27" s="173"/>
      <c r="S27" s="173"/>
      <c r="T27" s="174"/>
      <c r="U27" s="126"/>
      <c r="V27" s="126"/>
      <c r="W27" s="101"/>
      <c r="X27" s="173"/>
      <c r="Y27" s="173"/>
      <c r="Z27" s="173"/>
      <c r="AA27" s="173"/>
      <c r="AB27" s="173"/>
      <c r="AC27" s="173"/>
      <c r="AD27" s="174"/>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row>
    <row r="28" spans="2:57" ht="25.5" customHeight="1">
      <c r="B28" s="175"/>
      <c r="C28" s="101"/>
      <c r="D28" s="173"/>
      <c r="E28" s="173"/>
      <c r="F28" s="173"/>
      <c r="G28" s="173"/>
      <c r="H28" s="173"/>
      <c r="I28" s="173"/>
      <c r="J28" s="173"/>
      <c r="K28" s="96"/>
      <c r="L28" s="96"/>
      <c r="M28" s="101"/>
      <c r="N28" s="173"/>
      <c r="O28" s="173"/>
      <c r="P28" s="173"/>
      <c r="Q28" s="173"/>
      <c r="R28" s="173"/>
      <c r="S28" s="173"/>
      <c r="T28" s="174"/>
      <c r="U28" s="126"/>
      <c r="V28" s="126"/>
      <c r="W28" s="101"/>
      <c r="X28" s="173"/>
      <c r="Y28" s="173"/>
      <c r="Z28" s="173"/>
      <c r="AA28" s="173"/>
      <c r="AB28" s="173"/>
      <c r="AC28" s="173"/>
      <c r="AD28" s="174"/>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row>
    <row r="29" spans="2:57" ht="25.5" customHeight="1">
      <c r="B29" s="154"/>
      <c r="C29" s="101"/>
      <c r="D29" s="173"/>
      <c r="E29" s="173"/>
      <c r="F29" s="173"/>
      <c r="G29" s="173"/>
      <c r="H29" s="173"/>
      <c r="I29" s="173"/>
      <c r="J29" s="173"/>
      <c r="K29" s="96"/>
      <c r="L29" s="96"/>
      <c r="M29" s="101"/>
      <c r="N29" s="173"/>
      <c r="O29" s="173"/>
      <c r="P29" s="173"/>
      <c r="Q29" s="173"/>
      <c r="R29" s="173"/>
      <c r="S29" s="173"/>
      <c r="T29" s="174"/>
      <c r="U29" s="126"/>
      <c r="V29" s="126"/>
      <c r="W29" s="101"/>
      <c r="X29" s="173"/>
      <c r="Y29" s="173"/>
      <c r="Z29" s="173"/>
      <c r="AA29" s="173"/>
      <c r="AB29" s="173"/>
      <c r="AC29" s="173"/>
      <c r="AD29" s="174"/>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row>
    <row r="30" spans="8:77" ht="11.25">
      <c r="H30" s="176"/>
      <c r="I30" s="176"/>
      <c r="J30" s="176"/>
      <c r="K30" s="96"/>
      <c r="L30" s="96"/>
      <c r="M30" s="101"/>
      <c r="N30" s="176"/>
      <c r="O30" s="176"/>
      <c r="P30" s="176"/>
      <c r="Q30" s="176"/>
      <c r="R30" s="176"/>
      <c r="S30" s="176"/>
      <c r="T30" s="176"/>
      <c r="U30" s="96"/>
      <c r="V30" s="96"/>
      <c r="W30" s="101"/>
      <c r="X30" s="176"/>
      <c r="Y30" s="176"/>
      <c r="Z30" s="176"/>
      <c r="AA30" s="176"/>
      <c r="AB30" s="176"/>
      <c r="AC30" s="176"/>
      <c r="AD30" s="17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row>
    <row r="31" spans="8:77" ht="11.25">
      <c r="H31" s="177"/>
      <c r="I31" s="173"/>
      <c r="J31" s="173"/>
      <c r="K31" s="96"/>
      <c r="L31" s="96"/>
      <c r="M31" s="101"/>
      <c r="N31" s="178"/>
      <c r="O31" s="178"/>
      <c r="P31" s="178"/>
      <c r="Q31" s="178"/>
      <c r="R31" s="178"/>
      <c r="S31" s="173"/>
      <c r="T31" s="173"/>
      <c r="U31" s="96"/>
      <c r="V31" s="96"/>
      <c r="W31" s="101"/>
      <c r="X31" s="178"/>
      <c r="Y31" s="178"/>
      <c r="Z31" s="178"/>
      <c r="AA31" s="178"/>
      <c r="AB31" s="178"/>
      <c r="AC31" s="173"/>
      <c r="AD31" s="173"/>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row>
    <row r="32" spans="8:77" ht="11.25">
      <c r="H32" s="177"/>
      <c r="I32" s="179"/>
      <c r="J32" s="173"/>
      <c r="K32" s="96"/>
      <c r="L32" s="96"/>
      <c r="M32" s="101"/>
      <c r="N32" s="179"/>
      <c r="O32" s="179"/>
      <c r="P32" s="179"/>
      <c r="Q32" s="179"/>
      <c r="R32" s="179"/>
      <c r="S32" s="179"/>
      <c r="T32" s="173"/>
      <c r="U32" s="96"/>
      <c r="V32" s="96"/>
      <c r="W32" s="101"/>
      <c r="X32" s="179"/>
      <c r="Y32" s="179"/>
      <c r="Z32" s="179"/>
      <c r="AA32" s="179"/>
      <c r="AB32" s="179"/>
      <c r="AC32" s="179"/>
      <c r="AD32" s="173"/>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row>
    <row r="33" spans="8:77" ht="11.25">
      <c r="H33" s="177"/>
      <c r="I33" s="179"/>
      <c r="J33" s="179"/>
      <c r="K33" s="96"/>
      <c r="L33" s="96"/>
      <c r="M33" s="101"/>
      <c r="N33" s="179"/>
      <c r="O33" s="179"/>
      <c r="P33" s="179"/>
      <c r="Q33" s="179"/>
      <c r="R33" s="179"/>
      <c r="S33" s="179"/>
      <c r="T33" s="179"/>
      <c r="U33" s="96"/>
      <c r="V33" s="96"/>
      <c r="W33" s="101"/>
      <c r="X33" s="179"/>
      <c r="Y33" s="179"/>
      <c r="Z33" s="179"/>
      <c r="AA33" s="179"/>
      <c r="AB33" s="179"/>
      <c r="AC33" s="179"/>
      <c r="AD33" s="179"/>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row>
    <row r="34" spans="8:77" ht="11.25">
      <c r="H34" s="177"/>
      <c r="I34" s="179"/>
      <c r="J34" s="173"/>
      <c r="K34" s="96"/>
      <c r="L34" s="96"/>
      <c r="M34" s="101"/>
      <c r="N34" s="179"/>
      <c r="O34" s="179"/>
      <c r="P34" s="179"/>
      <c r="Q34" s="179"/>
      <c r="R34" s="179"/>
      <c r="S34" s="179"/>
      <c r="T34" s="173"/>
      <c r="U34" s="96"/>
      <c r="V34" s="96"/>
      <c r="W34" s="101"/>
      <c r="X34" s="179"/>
      <c r="Y34" s="179"/>
      <c r="Z34" s="179"/>
      <c r="AA34" s="179"/>
      <c r="AB34" s="179"/>
      <c r="AC34" s="179"/>
      <c r="AD34" s="173"/>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row>
    <row r="35" spans="8:77" ht="11.25">
      <c r="H35" s="177"/>
      <c r="I35" s="179"/>
      <c r="J35" s="96"/>
      <c r="K35" s="96"/>
      <c r="L35" s="96"/>
      <c r="M35" s="101"/>
      <c r="N35" s="179"/>
      <c r="O35" s="179"/>
      <c r="P35" s="179"/>
      <c r="Q35" s="179"/>
      <c r="R35" s="179"/>
      <c r="S35" s="179"/>
      <c r="T35" s="96"/>
      <c r="U35" s="96"/>
      <c r="V35" s="96"/>
      <c r="W35" s="101"/>
      <c r="X35" s="179"/>
      <c r="Y35" s="179"/>
      <c r="Z35" s="179"/>
      <c r="AA35" s="179"/>
      <c r="AB35" s="179"/>
      <c r="AC35" s="179"/>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row>
    <row r="36" spans="9:77" ht="11.25">
      <c r="I36" s="179"/>
      <c r="J36" s="96"/>
      <c r="K36" s="96"/>
      <c r="L36" s="96"/>
      <c r="M36" s="101"/>
      <c r="N36" s="179"/>
      <c r="O36" s="179"/>
      <c r="P36" s="179"/>
      <c r="Q36" s="179"/>
      <c r="R36" s="179"/>
      <c r="S36" s="179"/>
      <c r="T36" s="96"/>
      <c r="U36" s="96"/>
      <c r="V36" s="96"/>
      <c r="W36" s="101"/>
      <c r="X36" s="179"/>
      <c r="Y36" s="179"/>
      <c r="Z36" s="179"/>
      <c r="AA36" s="179"/>
      <c r="AB36" s="179"/>
      <c r="AC36" s="179"/>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row>
    <row r="37" spans="3:77" ht="11.25">
      <c r="C37" s="96"/>
      <c r="D37" s="121"/>
      <c r="E37" s="96"/>
      <c r="F37" s="96"/>
      <c r="G37" s="96"/>
      <c r="H37" s="96"/>
      <c r="I37" s="96"/>
      <c r="J37" s="96"/>
      <c r="K37" s="96"/>
      <c r="L37" s="96"/>
      <c r="M37" s="101"/>
      <c r="N37" s="179"/>
      <c r="O37" s="179"/>
      <c r="P37" s="179"/>
      <c r="Q37" s="179"/>
      <c r="R37" s="179"/>
      <c r="S37" s="179"/>
      <c r="T37" s="96"/>
      <c r="U37" s="96"/>
      <c r="V37" s="96"/>
      <c r="W37" s="101"/>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row>
  </sheetData>
  <mergeCells count="1">
    <mergeCell ref="B26:G26"/>
  </mergeCells>
  <printOptions/>
  <pageMargins left="0.75" right="0.75" top="1" bottom="1" header="0.4921259845" footer="0.4921259845"/>
  <pageSetup fitToHeight="1"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B1:J52"/>
  <sheetViews>
    <sheetView showGridLines="0" workbookViewId="0" topLeftCell="A1">
      <selection activeCell="A1" sqref="A1"/>
    </sheetView>
  </sheetViews>
  <sheetFormatPr defaultColWidth="11.421875" defaultRowHeight="12.75"/>
  <cols>
    <col min="1" max="1" width="3.7109375" style="78" customWidth="1"/>
    <col min="2" max="2" width="6.140625" style="78" customWidth="1"/>
    <col min="3" max="3" width="26.28125" style="78" customWidth="1"/>
    <col min="4" max="4" width="15.140625" style="78" customWidth="1"/>
    <col min="5" max="5" width="14.421875" style="78" customWidth="1"/>
    <col min="6" max="6" width="14.57421875" style="78" customWidth="1"/>
    <col min="7" max="7" width="13.421875" style="78" customWidth="1"/>
    <col min="8" max="8" width="16.28125" style="78" customWidth="1"/>
    <col min="9" max="16384" width="11.421875" style="78" customWidth="1"/>
  </cols>
  <sheetData>
    <row r="1" spans="2:10" ht="17.25" customHeight="1">
      <c r="B1" s="529" t="s">
        <v>195</v>
      </c>
      <c r="C1" s="543"/>
      <c r="D1" s="543"/>
      <c r="E1" s="543"/>
      <c r="F1" s="543"/>
      <c r="G1" s="543"/>
      <c r="H1" s="543"/>
      <c r="I1" s="543"/>
      <c r="J1" s="543"/>
    </row>
    <row r="3" ht="16.5" customHeight="1">
      <c r="H3" s="161" t="s">
        <v>63</v>
      </c>
    </row>
    <row r="4" spans="2:8" s="81" customFormat="1" ht="15" customHeight="1">
      <c r="B4" s="180"/>
      <c r="C4" s="180"/>
      <c r="D4" s="82" t="s">
        <v>187</v>
      </c>
      <c r="E4" s="82" t="s">
        <v>192</v>
      </c>
      <c r="F4" s="82" t="s">
        <v>193</v>
      </c>
      <c r="G4" s="82" t="s">
        <v>194</v>
      </c>
      <c r="H4" s="82" t="s">
        <v>65</v>
      </c>
    </row>
    <row r="5" spans="2:8" ht="15" customHeight="1">
      <c r="B5" s="163"/>
      <c r="C5" s="181" t="s">
        <v>66</v>
      </c>
      <c r="D5" s="465">
        <v>21.078667851207978</v>
      </c>
      <c r="E5" s="465">
        <v>25.218841282234845</v>
      </c>
      <c r="F5" s="465">
        <v>27.440525724362008</v>
      </c>
      <c r="G5" s="465">
        <v>22.47520555201414</v>
      </c>
      <c r="H5" s="465">
        <v>3.78675959018103</v>
      </c>
    </row>
    <row r="6" spans="2:8" ht="15" customHeight="1">
      <c r="B6" s="527" t="s">
        <v>67</v>
      </c>
      <c r="C6" s="181" t="s">
        <v>199</v>
      </c>
      <c r="D6" s="466">
        <v>8.07663021644355</v>
      </c>
      <c r="E6" s="466">
        <v>21.35427145593659</v>
      </c>
      <c r="F6" s="466">
        <v>30.799871390208448</v>
      </c>
      <c r="G6" s="466">
        <v>30.69324429843941</v>
      </c>
      <c r="H6" s="466">
        <v>9.075982638972</v>
      </c>
    </row>
    <row r="7" spans="2:8" ht="15" customHeight="1">
      <c r="B7" s="527"/>
      <c r="C7" s="181" t="s">
        <v>64</v>
      </c>
      <c r="D7" s="466">
        <v>9.210609295142303</v>
      </c>
      <c r="E7" s="466">
        <v>23.4461357009732</v>
      </c>
      <c r="F7" s="466">
        <v>29.86537782900448</v>
      </c>
      <c r="G7" s="466">
        <v>28.086863704612146</v>
      </c>
      <c r="H7" s="466">
        <v>9.391013470267863</v>
      </c>
    </row>
    <row r="8" spans="2:8" ht="15" customHeight="1">
      <c r="B8" s="527"/>
      <c r="C8" s="182" t="s">
        <v>19</v>
      </c>
      <c r="D8" s="466">
        <v>5.438111378705438</v>
      </c>
      <c r="E8" s="466">
        <v>19.7830451608461</v>
      </c>
      <c r="F8" s="466">
        <v>27.72292876513825</v>
      </c>
      <c r="G8" s="466">
        <v>37.51077810483751</v>
      </c>
      <c r="H8" s="466">
        <v>9.545136590472703</v>
      </c>
    </row>
    <row r="9" spans="2:8" ht="15" customHeight="1">
      <c r="B9" s="527"/>
      <c r="C9" s="164" t="s">
        <v>98</v>
      </c>
      <c r="D9" s="466">
        <v>2.398002141730224</v>
      </c>
      <c r="E9" s="466">
        <v>14.77575866569662</v>
      </c>
      <c r="F9" s="466">
        <v>32.097069971361854</v>
      </c>
      <c r="G9" s="466">
        <v>42.164019477210736</v>
      </c>
      <c r="H9" s="466">
        <v>8.565149744000566</v>
      </c>
    </row>
    <row r="10" spans="2:8" ht="15" customHeight="1">
      <c r="B10" s="527"/>
      <c r="C10" s="182" t="s">
        <v>68</v>
      </c>
      <c r="D10" s="466">
        <v>2.887018494332382</v>
      </c>
      <c r="E10" s="466">
        <v>13.224173237233753</v>
      </c>
      <c r="F10" s="466">
        <v>36.98543994582305</v>
      </c>
      <c r="G10" s="466">
        <v>38.728454183395414</v>
      </c>
      <c r="H10" s="466">
        <v>8.174914139215401</v>
      </c>
    </row>
    <row r="11" spans="2:8" ht="15" customHeight="1">
      <c r="B11" s="527"/>
      <c r="C11" s="182" t="s">
        <v>184</v>
      </c>
      <c r="D11" s="466">
        <v>3.2569942235825953</v>
      </c>
      <c r="E11" s="466">
        <v>18.071116660733423</v>
      </c>
      <c r="F11" s="466">
        <v>33.554115675039405</v>
      </c>
      <c r="G11" s="466">
        <v>30.969307527589596</v>
      </c>
      <c r="H11" s="466">
        <v>14.14846591305499</v>
      </c>
    </row>
    <row r="12" spans="2:8" ht="15" customHeight="1">
      <c r="B12" s="528"/>
      <c r="C12" s="182" t="s">
        <v>62</v>
      </c>
      <c r="D12" s="466">
        <v>12.631643929866904</v>
      </c>
      <c r="E12" s="466">
        <v>23.9849091772634</v>
      </c>
      <c r="F12" s="466">
        <v>30.394725181939204</v>
      </c>
      <c r="G12" s="466">
        <v>27.05489988738638</v>
      </c>
      <c r="H12" s="466">
        <v>5.933821823544113</v>
      </c>
    </row>
    <row r="13" spans="2:8" ht="15" customHeight="1">
      <c r="B13" s="527" t="s">
        <v>69</v>
      </c>
      <c r="C13" s="182" t="s">
        <v>200</v>
      </c>
      <c r="D13" s="466">
        <v>18.81219837341242</v>
      </c>
      <c r="E13" s="466">
        <v>24.52013599677576</v>
      </c>
      <c r="F13" s="466">
        <v>29.063007016854918</v>
      </c>
      <c r="G13" s="466">
        <v>23.133299575268428</v>
      </c>
      <c r="H13" s="466">
        <v>4.471359037688468</v>
      </c>
    </row>
    <row r="14" spans="2:8" ht="15" customHeight="1">
      <c r="B14" s="528"/>
      <c r="C14" s="181" t="s">
        <v>64</v>
      </c>
      <c r="D14" s="466">
        <v>25.520490071820873</v>
      </c>
      <c r="E14" s="466">
        <v>24.803126320236586</v>
      </c>
      <c r="F14" s="466">
        <v>24.664131812420788</v>
      </c>
      <c r="G14" s="466">
        <v>21.435994930291507</v>
      </c>
      <c r="H14" s="466">
        <v>3.576256865230249</v>
      </c>
    </row>
    <row r="15" spans="2:8" ht="15" customHeight="1">
      <c r="B15" s="528"/>
      <c r="C15" s="182" t="s">
        <v>19</v>
      </c>
      <c r="D15" s="466">
        <v>9.024856134242468</v>
      </c>
      <c r="E15" s="466">
        <v>22.024759417766816</v>
      </c>
      <c r="F15" s="466">
        <v>26.869045891967698</v>
      </c>
      <c r="G15" s="466">
        <v>38.12442574592582</v>
      </c>
      <c r="H15" s="466">
        <v>3.9569128100972004</v>
      </c>
    </row>
    <row r="16" spans="2:8" ht="15" customHeight="1">
      <c r="B16" s="528"/>
      <c r="C16" s="164" t="s">
        <v>98</v>
      </c>
      <c r="D16" s="466">
        <v>22.159408151870462</v>
      </c>
      <c r="E16" s="466">
        <v>37.52093802345058</v>
      </c>
      <c r="F16" s="466">
        <v>28.622278056951423</v>
      </c>
      <c r="G16" s="466">
        <v>9.93858179787828</v>
      </c>
      <c r="H16" s="466">
        <v>1.7587939698492463</v>
      </c>
    </row>
    <row r="17" spans="2:8" ht="15" customHeight="1">
      <c r="B17" s="528"/>
      <c r="C17" s="182" t="s">
        <v>68</v>
      </c>
      <c r="D17" s="466">
        <v>20.40873854827343</v>
      </c>
      <c r="E17" s="466">
        <v>27.061310782241016</v>
      </c>
      <c r="F17" s="466">
        <v>30.824524312896408</v>
      </c>
      <c r="G17" s="466">
        <v>20.69062720225511</v>
      </c>
      <c r="H17" s="466">
        <v>1.014799154334038</v>
      </c>
    </row>
    <row r="18" spans="2:8" ht="11.25">
      <c r="B18" s="528"/>
      <c r="C18" s="182" t="s">
        <v>184</v>
      </c>
      <c r="D18" s="466">
        <v>10.126521956682314</v>
      </c>
      <c r="E18" s="466">
        <v>25.6391622387953</v>
      </c>
      <c r="F18" s="466">
        <v>43.812099406704945</v>
      </c>
      <c r="G18" s="466">
        <v>14.100883985799042</v>
      </c>
      <c r="H18" s="466">
        <v>6.3213324120183945</v>
      </c>
    </row>
    <row r="19" spans="2:8" ht="11.25">
      <c r="B19" s="528"/>
      <c r="C19" s="182" t="s">
        <v>62</v>
      </c>
      <c r="D19" s="466">
        <v>16.97483829455789</v>
      </c>
      <c r="E19" s="466">
        <v>21.831081309898746</v>
      </c>
      <c r="F19" s="466">
        <v>28.698906160046057</v>
      </c>
      <c r="G19" s="466">
        <v>25.271766737783196</v>
      </c>
      <c r="H19" s="466">
        <v>7.223407497714112</v>
      </c>
    </row>
    <row r="20" spans="3:8" ht="11.25">
      <c r="C20" s="95"/>
      <c r="D20" s="418"/>
      <c r="E20" s="418"/>
      <c r="F20" s="418"/>
      <c r="G20" s="418"/>
      <c r="H20" s="418"/>
    </row>
    <row r="21" spans="3:8" ht="11.25">
      <c r="C21" s="95"/>
      <c r="D21" s="418"/>
      <c r="E21" s="418"/>
      <c r="F21" s="418"/>
      <c r="G21" s="418"/>
      <c r="H21" s="418"/>
    </row>
    <row r="22" spans="4:8" ht="11.25">
      <c r="D22" s="183"/>
      <c r="E22" s="183"/>
      <c r="F22" s="183"/>
      <c r="G22" s="183"/>
      <c r="H22" s="183"/>
    </row>
    <row r="26" ht="11.25">
      <c r="B26" s="184"/>
    </row>
    <row r="27" spans="2:9" ht="53.25" customHeight="1">
      <c r="B27" s="117"/>
      <c r="I27" s="117"/>
    </row>
    <row r="28" ht="11.25">
      <c r="C28" s="184"/>
    </row>
    <row r="29" spans="3:8" ht="11.25">
      <c r="C29" s="117"/>
      <c r="D29" s="117"/>
      <c r="E29" s="117"/>
      <c r="F29" s="117"/>
      <c r="G29" s="117"/>
      <c r="H29" s="117"/>
    </row>
    <row r="35" ht="12.75" customHeight="1"/>
    <row r="49" ht="11.25">
      <c r="B49" s="96"/>
    </row>
    <row r="50" ht="11.25">
      <c r="B50" s="96"/>
    </row>
    <row r="51" spans="3:8" ht="11.25">
      <c r="C51" s="185"/>
      <c r="D51" s="96"/>
      <c r="E51" s="96"/>
      <c r="F51" s="96"/>
      <c r="G51" s="96"/>
      <c r="H51" s="96"/>
    </row>
    <row r="52" spans="3:8" ht="11.25">
      <c r="C52" s="96"/>
      <c r="D52" s="96"/>
      <c r="E52" s="96"/>
      <c r="F52" s="96"/>
      <c r="G52" s="96"/>
      <c r="H52" s="96"/>
    </row>
  </sheetData>
  <mergeCells count="3">
    <mergeCell ref="B13:B19"/>
    <mergeCell ref="B6:B12"/>
    <mergeCell ref="B1:J1"/>
  </mergeCells>
  <printOptions/>
  <pageMargins left="0.75" right="0.75" top="1" bottom="1" header="0.4921259845" footer="0.492125984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B1:J42"/>
  <sheetViews>
    <sheetView showGridLines="0" workbookViewId="0" topLeftCell="A1">
      <selection activeCell="A1" sqref="A1"/>
    </sheetView>
  </sheetViews>
  <sheetFormatPr defaultColWidth="11.421875" defaultRowHeight="12.75"/>
  <cols>
    <col min="1" max="1" width="3.7109375" style="78" customWidth="1"/>
    <col min="2" max="2" width="17.00390625" style="78" customWidth="1"/>
    <col min="3" max="3" width="7.140625" style="78" customWidth="1"/>
    <col min="4" max="4" width="8.00390625" style="78" customWidth="1"/>
    <col min="5" max="5" width="8.140625" style="78" customWidth="1"/>
    <col min="6" max="6" width="8.421875" style="78" customWidth="1"/>
    <col min="7" max="8" width="11.421875" style="78" customWidth="1"/>
    <col min="9" max="9" width="11.8515625" style="78" bestFit="1" customWidth="1"/>
    <col min="10" max="16384" width="11.421875" style="78" customWidth="1"/>
  </cols>
  <sheetData>
    <row r="1" spans="2:8" ht="27.75" customHeight="1">
      <c r="B1" s="529" t="s">
        <v>70</v>
      </c>
      <c r="C1" s="530"/>
      <c r="D1" s="530"/>
      <c r="E1" s="530"/>
      <c r="F1" s="530"/>
      <c r="G1" s="530"/>
      <c r="H1" s="96"/>
    </row>
    <row r="2" spans="2:8" ht="11.25">
      <c r="B2" s="81"/>
      <c r="C2" s="96"/>
      <c r="G2" s="161" t="s">
        <v>63</v>
      </c>
      <c r="H2" s="96"/>
    </row>
    <row r="3" spans="2:8" s="172" customFormat="1" ht="12" customHeight="1">
      <c r="B3" s="83" t="s">
        <v>198</v>
      </c>
      <c r="C3" s="83">
        <v>2006</v>
      </c>
      <c r="D3" s="83">
        <v>2007</v>
      </c>
      <c r="E3" s="83">
        <v>2008</v>
      </c>
      <c r="F3" s="186">
        <v>2009</v>
      </c>
      <c r="G3" s="186">
        <v>2010</v>
      </c>
      <c r="H3" s="187"/>
    </row>
    <row r="4" spans="2:8" ht="12" customHeight="1">
      <c r="B4" s="163" t="s">
        <v>71</v>
      </c>
      <c r="C4" s="465">
        <v>14.201982959057899</v>
      </c>
      <c r="D4" s="465">
        <v>14.303824969009188</v>
      </c>
      <c r="E4" s="465">
        <v>12</v>
      </c>
      <c r="F4" s="465">
        <v>15.322499187347226</v>
      </c>
      <c r="G4" s="465">
        <v>18.81219837341242</v>
      </c>
      <c r="H4" s="96"/>
    </row>
    <row r="5" spans="2:8" ht="12" customHeight="1">
      <c r="B5" s="163" t="s">
        <v>192</v>
      </c>
      <c r="C5" s="468">
        <v>22.722454010658673</v>
      </c>
      <c r="D5" s="468">
        <v>23.921072473769634</v>
      </c>
      <c r="E5" s="468">
        <v>25</v>
      </c>
      <c r="F5" s="468">
        <v>25.34099277703195</v>
      </c>
      <c r="G5" s="468">
        <v>24.52013599677576</v>
      </c>
      <c r="H5" s="96"/>
    </row>
    <row r="6" spans="2:8" ht="12" customHeight="1">
      <c r="B6" s="163" t="s">
        <v>193</v>
      </c>
      <c r="C6" s="465">
        <v>27.544012850782153</v>
      </c>
      <c r="D6" s="465">
        <v>30.778156909353477</v>
      </c>
      <c r="E6" s="465">
        <v>29</v>
      </c>
      <c r="F6" s="465">
        <v>29.46816696754715</v>
      </c>
      <c r="G6" s="465">
        <v>29.063007016854918</v>
      </c>
      <c r="H6" s="96"/>
    </row>
    <row r="7" spans="2:8" ht="12" customHeight="1">
      <c r="B7" s="163" t="s">
        <v>194</v>
      </c>
      <c r="C7" s="465">
        <v>30.81312820955112</v>
      </c>
      <c r="D7" s="465">
        <v>27.577604825620778</v>
      </c>
      <c r="E7" s="465">
        <v>29</v>
      </c>
      <c r="F7" s="465">
        <v>25.65319836257353</v>
      </c>
      <c r="G7" s="465">
        <v>23.133299575268428</v>
      </c>
      <c r="H7" s="96"/>
    </row>
    <row r="8" spans="2:8" ht="12" customHeight="1">
      <c r="B8" s="163" t="s">
        <v>65</v>
      </c>
      <c r="C8" s="465">
        <v>4.718421969950157</v>
      </c>
      <c r="D8" s="465">
        <v>3.4193408222469293</v>
      </c>
      <c r="E8" s="465">
        <v>5</v>
      </c>
      <c r="F8" s="465">
        <v>4.215142705500144</v>
      </c>
      <c r="G8" s="465">
        <v>4.471359037688468</v>
      </c>
      <c r="H8" s="96"/>
    </row>
    <row r="9" ht="11.25">
      <c r="H9" s="96"/>
    </row>
    <row r="10" spans="2:8" ht="11.25">
      <c r="B10" s="81"/>
      <c r="C10" s="96"/>
      <c r="H10" s="96"/>
    </row>
    <row r="11" spans="2:8" ht="11.25">
      <c r="B11" s="81"/>
      <c r="C11" s="96"/>
      <c r="H11" s="96"/>
    </row>
    <row r="12" spans="2:8" ht="11.25">
      <c r="B12" s="81"/>
      <c r="C12" s="96"/>
      <c r="H12" s="96"/>
    </row>
    <row r="13" spans="2:8" ht="11.25">
      <c r="B13" s="81"/>
      <c r="C13" s="96"/>
      <c r="H13" s="96"/>
    </row>
    <row r="14" spans="2:8" ht="11.25">
      <c r="B14" s="81"/>
      <c r="C14" s="96"/>
      <c r="H14" s="96"/>
    </row>
    <row r="15" spans="2:8" ht="11.25">
      <c r="B15" s="81"/>
      <c r="C15" s="96"/>
      <c r="H15" s="96"/>
    </row>
    <row r="16" spans="2:8" ht="11.25">
      <c r="B16" s="81"/>
      <c r="C16" s="96"/>
      <c r="H16" s="96"/>
    </row>
    <row r="17" spans="2:8" ht="11.25">
      <c r="B17" s="81"/>
      <c r="C17" s="96"/>
      <c r="H17" s="96"/>
    </row>
    <row r="18" spans="2:8" ht="11.25">
      <c r="B18" s="81"/>
      <c r="C18" s="96"/>
      <c r="H18" s="96"/>
    </row>
    <row r="19" spans="2:8" ht="11.25">
      <c r="B19" s="81"/>
      <c r="C19" s="96"/>
      <c r="H19" s="96"/>
    </row>
    <row r="20" spans="2:8" ht="11.25">
      <c r="B20" s="81"/>
      <c r="C20" s="96"/>
      <c r="H20" s="96"/>
    </row>
    <row r="21" spans="2:8" ht="11.25">
      <c r="B21" s="81"/>
      <c r="C21" s="96"/>
      <c r="H21" s="96"/>
    </row>
    <row r="22" spans="2:8" ht="11.25">
      <c r="B22" s="81"/>
      <c r="C22" s="96"/>
      <c r="H22" s="96"/>
    </row>
    <row r="23" spans="2:8" ht="11.25">
      <c r="B23" s="81"/>
      <c r="C23" s="96"/>
      <c r="H23" s="96"/>
    </row>
    <row r="24" spans="3:8" ht="11.25">
      <c r="C24" s="96"/>
      <c r="H24" s="96"/>
    </row>
    <row r="25" spans="3:8" ht="11.25">
      <c r="C25" s="96"/>
      <c r="H25" s="96"/>
    </row>
    <row r="26" ht="11.25">
      <c r="H26" s="96"/>
    </row>
    <row r="27" ht="11.25">
      <c r="H27" s="96"/>
    </row>
    <row r="28" spans="8:10" ht="11.25">
      <c r="H28" s="96"/>
      <c r="I28" s="188"/>
      <c r="J28" s="118"/>
    </row>
    <row r="29" spans="8:10" ht="11.25">
      <c r="H29" s="96"/>
      <c r="I29" s="188"/>
      <c r="J29" s="118"/>
    </row>
    <row r="30" spans="8:10" ht="11.25">
      <c r="H30" s="96"/>
      <c r="I30" s="188"/>
      <c r="J30" s="118"/>
    </row>
    <row r="31" spans="9:10" ht="11.25">
      <c r="I31" s="188"/>
      <c r="J31" s="118"/>
    </row>
    <row r="32" spans="9:10" ht="11.25">
      <c r="I32" s="188"/>
      <c r="J32" s="118"/>
    </row>
    <row r="35" ht="11.25">
      <c r="C35" s="117"/>
    </row>
    <row r="42" spans="4:8" ht="11.25">
      <c r="D42" s="118"/>
      <c r="E42" s="118"/>
      <c r="F42" s="118"/>
      <c r="G42" s="118"/>
      <c r="H42" s="118"/>
    </row>
  </sheetData>
  <mergeCells count="1">
    <mergeCell ref="B1:G1"/>
  </mergeCells>
  <printOptions/>
  <pageMargins left="0.75" right="0.75" top="1" bottom="1" header="0.4921259845" footer="0.492125984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B1:K65"/>
  <sheetViews>
    <sheetView showGridLines="0" workbookViewId="0" topLeftCell="A1">
      <selection activeCell="A1" sqref="A1"/>
    </sheetView>
  </sheetViews>
  <sheetFormatPr defaultColWidth="11.421875" defaultRowHeight="12.75"/>
  <cols>
    <col min="1" max="1" width="3.7109375" style="78" customWidth="1"/>
    <col min="2" max="2" width="23.8515625" style="78" customWidth="1"/>
    <col min="3" max="3" width="11.421875" style="78" customWidth="1"/>
    <col min="4" max="4" width="12.00390625" style="78" customWidth="1"/>
    <col min="5" max="16384" width="11.421875" style="78" customWidth="1"/>
  </cols>
  <sheetData>
    <row r="1" spans="2:5" ht="24" customHeight="1">
      <c r="B1" s="529" t="s">
        <v>149</v>
      </c>
      <c r="C1" s="530"/>
      <c r="D1" s="530"/>
      <c r="E1" s="530"/>
    </row>
    <row r="2" ht="10.5" customHeight="1">
      <c r="B2" s="81"/>
    </row>
    <row r="3" ht="11.25">
      <c r="D3" s="189" t="s">
        <v>63</v>
      </c>
    </row>
    <row r="4" spans="2:4" s="81" customFormat="1" ht="11.25">
      <c r="B4" s="180"/>
      <c r="C4" s="83" t="s">
        <v>72</v>
      </c>
      <c r="D4" s="83" t="s">
        <v>73</v>
      </c>
    </row>
    <row r="5" spans="2:4" ht="11.25">
      <c r="B5" s="163" t="s">
        <v>62</v>
      </c>
      <c r="C5" s="469">
        <v>52.491381806735916</v>
      </c>
      <c r="D5" s="469">
        <v>47.508618193264084</v>
      </c>
    </row>
    <row r="6" spans="2:4" ht="11.25">
      <c r="B6" s="163" t="s">
        <v>74</v>
      </c>
      <c r="C6" s="469">
        <v>70.86633319780623</v>
      </c>
      <c r="D6" s="469">
        <v>29.13366680219377</v>
      </c>
    </row>
    <row r="7" spans="2:4" ht="11.25">
      <c r="B7" s="163" t="s">
        <v>75</v>
      </c>
      <c r="C7" s="469">
        <v>74.49934697431432</v>
      </c>
      <c r="D7" s="469">
        <v>25.500653025685676</v>
      </c>
    </row>
    <row r="8" spans="2:4" ht="11.25">
      <c r="B8" s="163" t="s">
        <v>98</v>
      </c>
      <c r="C8" s="469">
        <v>36.34937209974426</v>
      </c>
      <c r="D8" s="469">
        <v>63.65062790025574</v>
      </c>
    </row>
    <row r="9" spans="2:4" ht="11.25">
      <c r="B9" s="163" t="s">
        <v>19</v>
      </c>
      <c r="C9" s="469">
        <v>62.393805080273445</v>
      </c>
      <c r="D9" s="469">
        <v>37.606194919726555</v>
      </c>
    </row>
    <row r="10" spans="2:4" ht="11.25">
      <c r="B10" s="163" t="s">
        <v>4</v>
      </c>
      <c r="C10" s="469">
        <v>52.46473627674671</v>
      </c>
      <c r="D10" s="469">
        <v>47.53526372325328</v>
      </c>
    </row>
    <row r="11" spans="2:4" ht="11.25">
      <c r="B11" s="163" t="s">
        <v>76</v>
      </c>
      <c r="C11" s="469">
        <v>58.22833916775797</v>
      </c>
      <c r="D11" s="469">
        <v>41.77166083224203</v>
      </c>
    </row>
    <row r="12" spans="2:4" ht="11.25">
      <c r="B12" s="163" t="s">
        <v>77</v>
      </c>
      <c r="C12" s="469">
        <v>70.11756607430756</v>
      </c>
      <c r="D12" s="469">
        <v>29.882433925692443</v>
      </c>
    </row>
    <row r="13" spans="2:4" ht="11.25">
      <c r="B13" s="163" t="s">
        <v>78</v>
      </c>
      <c r="C13" s="469">
        <v>55.590648090749895</v>
      </c>
      <c r="D13" s="469">
        <v>44.4093519092501</v>
      </c>
    </row>
    <row r="27" ht="11.25">
      <c r="F27" s="96"/>
    </row>
    <row r="28" ht="11.25">
      <c r="F28" s="96"/>
    </row>
    <row r="29" ht="11.25">
      <c r="F29" s="96"/>
    </row>
    <row r="30" ht="11.25">
      <c r="F30" s="96"/>
    </row>
    <row r="31" ht="11.25">
      <c r="F31" s="96"/>
    </row>
    <row r="32" ht="11.25">
      <c r="F32" s="96"/>
    </row>
    <row r="33" ht="11.25">
      <c r="F33" s="96"/>
    </row>
    <row r="34" ht="11.25">
      <c r="F34" s="96"/>
    </row>
    <row r="35" ht="11.25">
      <c r="F35" s="96"/>
    </row>
    <row r="36" ht="11.25">
      <c r="F36" s="96"/>
    </row>
    <row r="38" spans="2:6" ht="11.25">
      <c r="B38" s="190"/>
      <c r="C38" s="96"/>
      <c r="D38" s="96"/>
      <c r="E38" s="96"/>
      <c r="F38" s="96"/>
    </row>
    <row r="39" spans="2:6" ht="11.25">
      <c r="B39" s="96"/>
      <c r="C39" s="96"/>
      <c r="D39" s="96"/>
      <c r="E39" s="96"/>
      <c r="F39" s="96"/>
    </row>
    <row r="40" spans="2:6" ht="11.25">
      <c r="B40" s="96"/>
      <c r="C40" s="96"/>
      <c r="D40" s="96"/>
      <c r="E40" s="96"/>
      <c r="F40" s="96"/>
    </row>
    <row r="41" spans="2:6" ht="11.25">
      <c r="B41" s="96"/>
      <c r="C41" s="96"/>
      <c r="D41" s="96"/>
      <c r="E41" s="96"/>
      <c r="F41" s="96"/>
    </row>
    <row r="42" spans="2:6" ht="11.25">
      <c r="B42" s="168"/>
      <c r="C42" s="96"/>
      <c r="D42" s="96"/>
      <c r="E42" s="96"/>
      <c r="F42" s="96"/>
    </row>
    <row r="43" spans="2:6" ht="11.25">
      <c r="B43" s="96"/>
      <c r="C43" s="191"/>
      <c r="D43" s="191"/>
      <c r="E43" s="129"/>
      <c r="F43" s="96"/>
    </row>
    <row r="44" spans="2:11" ht="11.25">
      <c r="B44" s="96"/>
      <c r="C44" s="191"/>
      <c r="D44" s="191"/>
      <c r="E44" s="129"/>
      <c r="F44" s="96"/>
      <c r="I44" s="192"/>
      <c r="J44" s="193"/>
      <c r="K44" s="193"/>
    </row>
    <row r="45" spans="2:11" ht="11.25">
      <c r="B45" s="96"/>
      <c r="C45" s="191"/>
      <c r="D45" s="191"/>
      <c r="E45" s="129"/>
      <c r="F45" s="96"/>
      <c r="I45" s="192"/>
      <c r="J45" s="193"/>
      <c r="K45" s="193"/>
    </row>
    <row r="46" spans="2:11" ht="11.25">
      <c r="B46" s="96"/>
      <c r="C46" s="191"/>
      <c r="D46" s="191"/>
      <c r="E46" s="129"/>
      <c r="F46" s="96"/>
      <c r="I46" s="192"/>
      <c r="J46" s="193"/>
      <c r="K46" s="193"/>
    </row>
    <row r="47" spans="2:11" ht="11.25">
      <c r="B47" s="96"/>
      <c r="C47" s="191"/>
      <c r="D47" s="191"/>
      <c r="E47" s="129"/>
      <c r="F47" s="96"/>
      <c r="I47" s="192"/>
      <c r="J47" s="193"/>
      <c r="K47" s="193"/>
    </row>
    <row r="48" spans="2:11" ht="11.25">
      <c r="B48" s="96"/>
      <c r="C48" s="191"/>
      <c r="D48" s="191"/>
      <c r="E48" s="129"/>
      <c r="F48" s="96"/>
      <c r="I48" s="192"/>
      <c r="J48" s="193"/>
      <c r="K48" s="193"/>
    </row>
    <row r="49" spans="2:11" ht="11.25">
      <c r="B49" s="96"/>
      <c r="C49" s="191"/>
      <c r="D49" s="191"/>
      <c r="E49" s="129"/>
      <c r="F49" s="96"/>
      <c r="I49" s="192"/>
      <c r="J49" s="193"/>
      <c r="K49" s="193"/>
    </row>
    <row r="50" spans="2:11" ht="11.25">
      <c r="B50" s="96"/>
      <c r="C50" s="191"/>
      <c r="D50" s="191"/>
      <c r="E50" s="129"/>
      <c r="F50" s="96"/>
      <c r="I50" s="192"/>
      <c r="J50" s="193"/>
      <c r="K50" s="193"/>
    </row>
    <row r="51" spans="2:11" ht="11.25">
      <c r="B51" s="96"/>
      <c r="C51" s="191"/>
      <c r="D51" s="191"/>
      <c r="E51" s="129"/>
      <c r="F51" s="96"/>
      <c r="I51" s="192"/>
      <c r="J51" s="193"/>
      <c r="K51" s="193"/>
    </row>
    <row r="52" spans="2:11" ht="11.25">
      <c r="B52" s="96"/>
      <c r="C52" s="96"/>
      <c r="D52" s="96"/>
      <c r="E52" s="96"/>
      <c r="F52" s="96"/>
      <c r="I52" s="192"/>
      <c r="J52" s="193"/>
      <c r="K52" s="193"/>
    </row>
    <row r="55" spans="9:11" ht="11.25">
      <c r="I55" s="192"/>
      <c r="J55" s="193"/>
      <c r="K55" s="193"/>
    </row>
    <row r="56" spans="4:6" ht="11.25">
      <c r="D56" s="194"/>
      <c r="E56" s="193"/>
      <c r="F56" s="193"/>
    </row>
    <row r="57" spans="4:6" ht="11.25">
      <c r="D57" s="194"/>
      <c r="E57" s="193"/>
      <c r="F57" s="193"/>
    </row>
    <row r="58" spans="4:6" ht="11.25">
      <c r="D58" s="194"/>
      <c r="E58" s="193"/>
      <c r="F58" s="193"/>
    </row>
    <row r="59" spans="4:6" ht="11.25">
      <c r="D59" s="194"/>
      <c r="E59" s="193"/>
      <c r="F59" s="193"/>
    </row>
    <row r="60" spans="4:11" ht="11.25">
      <c r="D60" s="194"/>
      <c r="E60" s="193"/>
      <c r="F60" s="193"/>
      <c r="I60" s="138"/>
      <c r="J60" s="138"/>
      <c r="K60" s="138"/>
    </row>
    <row r="61" spans="4:11" ht="11.25">
      <c r="D61" s="194"/>
      <c r="E61" s="193"/>
      <c r="F61" s="193"/>
      <c r="I61" s="192"/>
      <c r="J61" s="193"/>
      <c r="K61" s="193"/>
    </row>
    <row r="62" spans="4:11" ht="11.25">
      <c r="D62" s="194"/>
      <c r="E62" s="193"/>
      <c r="F62" s="193"/>
      <c r="I62" s="138"/>
      <c r="J62" s="138"/>
      <c r="K62" s="138"/>
    </row>
    <row r="63" spans="4:11" ht="11.25">
      <c r="D63" s="194"/>
      <c r="E63" s="193"/>
      <c r="F63" s="193"/>
      <c r="I63" s="192"/>
      <c r="J63" s="193"/>
      <c r="K63" s="193"/>
    </row>
    <row r="64" spans="4:6" ht="11.25">
      <c r="D64" s="194"/>
      <c r="E64" s="193"/>
      <c r="F64" s="193"/>
    </row>
    <row r="65" spans="4:6" ht="11.25">
      <c r="D65" s="194"/>
      <c r="E65" s="193"/>
      <c r="F65" s="193"/>
    </row>
    <row r="66" ht="12.75" customHeight="1"/>
    <row r="72" ht="12.75" customHeight="1"/>
  </sheetData>
  <mergeCells count="1">
    <mergeCell ref="B1:E1"/>
  </mergeCells>
  <printOptions/>
  <pageMargins left="0.75" right="0.75" top="1" bottom="1"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retraités et les retraites en 2010</dc:title>
  <dc:subject/>
  <dc:creator>DREES</dc:creator>
  <cp:keywords/>
  <dc:description/>
  <cp:lastModifiedBy>Demaison Catherine</cp:lastModifiedBy>
  <cp:lastPrinted>2012-01-06T14:29:26Z</cp:lastPrinted>
  <dcterms:created xsi:type="dcterms:W3CDTF">2009-10-19T15:35:04Z</dcterms:created>
  <dcterms:modified xsi:type="dcterms:W3CDTF">2012-03-12T18:35:28Z</dcterms:modified>
  <cp:category/>
  <cp:version/>
  <cp:contentType/>
  <cp:contentStatus/>
</cp:coreProperties>
</file>