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12630" activeTab="0"/>
  </bookViews>
  <sheets>
    <sheet name="Fiche00-t01" sheetId="1" r:id="rId1"/>
    <sheet name="Fiche00-t02" sheetId="2" r:id="rId2"/>
    <sheet name="Fiche00-t03" sheetId="3" r:id="rId3"/>
    <sheet name="Fiche00-g01" sheetId="4" r:id="rId4"/>
    <sheet name="Fiche00-g02" sheetId="5" r:id="rId5"/>
    <sheet name="Fiche00-g03" sheetId="6" r:id="rId6"/>
    <sheet name="Fiche00-g04" sheetId="7" r:id="rId7"/>
    <sheet name="Fiche00-g05" sheetId="8" r:id="rId8"/>
  </sheets>
  <definedNames/>
  <calcPr fullCalcOnLoad="1"/>
</workbook>
</file>

<file path=xl/sharedStrings.xml><?xml version="1.0" encoding="utf-8"?>
<sst xmlns="http://schemas.openxmlformats.org/spreadsheetml/2006/main" count="124" uniqueCount="90">
  <si>
    <t>CNAV</t>
  </si>
  <si>
    <t>MSA salariés</t>
  </si>
  <si>
    <t>AGIRC</t>
  </si>
  <si>
    <t>IRCANTEC</t>
  </si>
  <si>
    <t>MSA exploitants</t>
  </si>
  <si>
    <t>RSI commerçants</t>
  </si>
  <si>
    <t>RSI commerçants complémentaire</t>
  </si>
  <si>
    <t>RSI artisans</t>
  </si>
  <si>
    <t>RSI artisans complémentaire</t>
  </si>
  <si>
    <t>RATP</t>
  </si>
  <si>
    <t>Caisse de retraite</t>
  </si>
  <si>
    <t>Services de l'ASPA</t>
  </si>
  <si>
    <t>-</t>
  </si>
  <si>
    <t>Retraités percevant un droit dérivé (réversion)</t>
  </si>
  <si>
    <t>Dont</t>
  </si>
  <si>
    <t>C=A/B</t>
  </si>
  <si>
    <t>Hommes</t>
  </si>
  <si>
    <t>Femmes</t>
  </si>
  <si>
    <t>nd</t>
  </si>
  <si>
    <t>Ensemble</t>
  </si>
  <si>
    <t>CNRACL</t>
  </si>
  <si>
    <t>Proportion de décotants</t>
  </si>
  <si>
    <t>Proportion de surcotants</t>
  </si>
  <si>
    <t>Prestations</t>
  </si>
  <si>
    <t>Cotisations</t>
  </si>
  <si>
    <t>PERP</t>
  </si>
  <si>
    <t>RMC (retraite mutualiste du combattant)</t>
  </si>
  <si>
    <t>Régimes de la loi n°94-126 Madelin</t>
  </si>
  <si>
    <t>Régimes de la loi n°97-1051 Exploitants agricoles</t>
  </si>
  <si>
    <t>ns</t>
  </si>
  <si>
    <t>Contrats de type art.83 du CGI (dont branche 26)</t>
  </si>
  <si>
    <t>Contrats de type art.82 du CGI</t>
  </si>
  <si>
    <t xml:space="preserve">Contrats de type art.39 du CGI </t>
  </si>
  <si>
    <t>nr</t>
  </si>
  <si>
    <t>… des encours</t>
  </si>
  <si>
    <t>… des cotisations</t>
  </si>
  <si>
    <t>… des prestations en rente</t>
  </si>
  <si>
    <t>PERE</t>
  </si>
  <si>
    <t>Personnes de 60 ans résidents en France</t>
  </si>
  <si>
    <t>Nouveaux retraités de la CNAV</t>
  </si>
  <si>
    <t>Graphique 1 : Population de 60 ans et nombre de pensions attribuées chaque année à la CNAV</t>
  </si>
  <si>
    <t>Génération</t>
  </si>
  <si>
    <t>Ensemble des dispositifs de retraite supplémentaire facultative</t>
  </si>
  <si>
    <t>Graphique 5 : Ratio des montants de prestations et de cotisations de retraite supplémentaire facultative, rapportés aux même montants dans les régimes de retraite obligatoires</t>
  </si>
  <si>
    <t>Tableau 1 : Effectifs de retraités dans les principaux régimes en 2008</t>
  </si>
  <si>
    <t>En milliers de personnes</t>
  </si>
  <si>
    <t>Tableau 2 : Effectif tous régimes de retraités de droit direct</t>
  </si>
  <si>
    <t>Effectif, tous régimes</t>
  </si>
  <si>
    <t>Graphique 2 : Montant mensuel moyen d’avantage principal de droit direct (tous régimes)</t>
  </si>
  <si>
    <t>Montant mensuel par retraité, tous régimes (en euros courants)</t>
  </si>
  <si>
    <t>Graphique 3 : Évolution du montant moyen de l’avantage principal des retraités selon la génération dans quelques régimes du secteur privé</t>
  </si>
  <si>
    <t>Base 100 pour la génération 1938</t>
  </si>
  <si>
    <t>Graphique 4 : Proportion de nouveaux pensionnés concernés par la décote ou la surcote dans quelques régimes du secteur privé</t>
  </si>
  <si>
    <t>En % des nouveaux pensionnés</t>
  </si>
  <si>
    <t>Note • Données pour la surcote en 2008 non disponibles pour la MSA « salariés » et « exploitants ».</t>
  </si>
  <si>
    <t>Champ • Nouveaux pensionnés de l’année, vivants au 31 décembre.</t>
  </si>
  <si>
    <t>Sources • Enquêtes annuelles auprès des caisses de retraites, DREES.</t>
  </si>
  <si>
    <t>Tableau 3 : Montant des encours et effectifs d’adhérents et de bénéficiaires d'une rente en 2008 pour les dispositifs de retraite supplémentaire facultative</t>
  </si>
  <si>
    <t>(1) Le PERCO n’est pas un contrat d’assurance retraite, mais un dispositif d’épargne salariale.</t>
  </si>
  <si>
    <t>Champ • contrats d'épargne retraite en cours de constitution ou de liquidation dans une société d'assurance, une mutuelle ou une institution de prévoyance.</t>
  </si>
  <si>
    <t>Sources • DREES, enquête Retraite supplémentaire facultative ; données FFSA et CTIP.</t>
  </si>
  <si>
    <t>Sources • DREES, enquête Retraite supplémentaire facultative et comptes de la protection sociale ; comptes de la Sécurité sociale.</t>
  </si>
  <si>
    <t>Fonction publique d'État civile</t>
  </si>
  <si>
    <t>Fonction publique d'État militaire</t>
  </si>
  <si>
    <t>Retraités percevant 
un droit direct</t>
  </si>
  <si>
    <t>(2)</t>
  </si>
  <si>
    <t>(6)</t>
  </si>
  <si>
    <t>dont nouveaux 
retraités en 2008</t>
  </si>
  <si>
    <t>Bénéficiaires 
d'une allocation 
du minimum vieillesse 
(ASV ou ASPA)</t>
  </si>
  <si>
    <t>Nombre de pensions servies
A</t>
  </si>
  <si>
    <t>Nombre moyen de pensions 
par retraité
B</t>
  </si>
  <si>
    <t>≈ 3500</t>
  </si>
  <si>
    <t>• Professions indépendantes</t>
  </si>
  <si>
    <t xml:space="preserve">• Salariés </t>
  </si>
  <si>
    <t xml:space="preserve">Produits destinés aux fonctionnaires ou aux élus locaux (PREFON, COREM, CRH, FONPEL,CAREL)  </t>
  </si>
  <si>
    <t>Bénéficiaires 
d'une rente</t>
  </si>
  <si>
    <t>Effectifs concernés, 
en milliers de personnes</t>
  </si>
  <si>
    <t>Poids des différents types de contrat 
en 2008, en % du montant total …</t>
  </si>
  <si>
    <t>Autres (REPMA, ancien PER « Balladur »)</t>
  </si>
  <si>
    <t>Adhérents 
(contrats 
en cours 
de constitution)</t>
  </si>
  <si>
    <t>Montant 
des encours au 
31 décembre 2008 
(contrats en cours 
de constitution + 
en cours de liquidation), 
en millions d'euros</t>
  </si>
  <si>
    <t>Ensemble estimé (tous régimes confondus)</t>
  </si>
  <si>
    <t>77 %</t>
  </si>
  <si>
    <t>≈ 225</t>
  </si>
  <si>
    <r>
      <t>ARRCO</t>
    </r>
    <r>
      <rPr>
        <i/>
        <vertAlign val="superscript"/>
        <sz val="8"/>
        <rFont val="Arial"/>
        <family val="2"/>
      </rPr>
      <t>(1)</t>
    </r>
  </si>
  <si>
    <r>
      <t>CNIEG</t>
    </r>
    <r>
      <rPr>
        <vertAlign val="superscript"/>
        <sz val="8"/>
        <rFont val="Arial"/>
        <family val="2"/>
      </rPr>
      <t>(4)</t>
    </r>
  </si>
  <si>
    <r>
      <t>SNCF</t>
    </r>
    <r>
      <rPr>
        <vertAlign val="superscript"/>
        <sz val="8"/>
        <rFont val="Arial"/>
        <family val="2"/>
      </rPr>
      <t>(5)</t>
    </r>
  </si>
  <si>
    <r>
      <t>Dispositifs d’épargne  retraite</t>
    </r>
    <r>
      <rPr>
        <sz val="8"/>
        <rFont val="Arial"/>
        <family val="2"/>
      </rPr>
      <t xml:space="preserve"> </t>
    </r>
    <r>
      <rPr>
        <b/>
        <sz val="8"/>
        <rFont val="Arial"/>
        <family val="2"/>
      </rPr>
      <t>souscrits 
dans un cadre personnel ou assimilé</t>
    </r>
    <r>
      <rPr>
        <sz val="8"/>
        <rFont val="Arial"/>
        <family val="2"/>
      </rPr>
      <t> </t>
    </r>
  </si>
  <si>
    <r>
      <t>Dispositifs d’épargne retraite</t>
    </r>
    <r>
      <rPr>
        <sz val="8"/>
        <rFont val="Arial"/>
        <family val="2"/>
      </rPr>
      <t xml:space="preserve"> </t>
    </r>
    <r>
      <rPr>
        <b/>
        <sz val="8"/>
        <rFont val="Arial"/>
        <family val="2"/>
      </rPr>
      <t>souscrits 
dans un cadre professionnel</t>
    </r>
  </si>
  <si>
    <r>
      <t>PERCO</t>
    </r>
    <r>
      <rPr>
        <i/>
        <vertAlign val="superscript"/>
        <sz val="8"/>
        <rFont val="Arial"/>
        <family val="2"/>
      </rPr>
      <t xml:space="preserve"> (1)</t>
    </r>
  </si>
</sst>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
    <numFmt numFmtId="166" formatCode="0.0%"/>
    <numFmt numFmtId="167" formatCode="&quot;Vrai&quot;;&quot;Vrai&quot;;&quot;Faux&quot;"/>
    <numFmt numFmtId="168" formatCode="&quot;Actif&quot;;&quot;Actif&quot;;&quot;Inactif&quot;"/>
    <numFmt numFmtId="169" formatCode="0.00000000"/>
    <numFmt numFmtId="170" formatCode="0.000%"/>
    <numFmt numFmtId="171" formatCode="0.0000%"/>
    <numFmt numFmtId="172" formatCode="0.00000%"/>
    <numFmt numFmtId="173" formatCode="0.000000%"/>
    <numFmt numFmtId="174" formatCode="0.0000000%"/>
    <numFmt numFmtId="175" formatCode="_-* #,##0.0\ _€_-;\-* #,##0.0\ _€_-;_-* &quot;-&quot;??\ _€_-;_-@_-"/>
    <numFmt numFmtId="176" formatCode="_-* #,##0\ _€_-;\-* #,##0\ _€_-;_-* &quot;-&quot;??\ _€_-;_-@_-"/>
    <numFmt numFmtId="177" formatCode="0&quot; &quot;%"/>
  </numFmts>
  <fonts count="16">
    <font>
      <sz val="10"/>
      <name val="Arial"/>
      <family val="0"/>
    </font>
    <font>
      <u val="single"/>
      <sz val="10"/>
      <color indexed="12"/>
      <name val="Arial"/>
      <family val="0"/>
    </font>
    <font>
      <u val="single"/>
      <sz val="10"/>
      <color indexed="36"/>
      <name val="Arial"/>
      <family val="0"/>
    </font>
    <font>
      <sz val="8"/>
      <name val="Arial"/>
      <family val="0"/>
    </font>
    <font>
      <sz val="10"/>
      <name val="MS Sans Serif"/>
      <family val="0"/>
    </font>
    <font>
      <b/>
      <sz val="8"/>
      <name val="Arial"/>
      <family val="0"/>
    </font>
    <font>
      <sz val="8"/>
      <color indexed="22"/>
      <name val="Arial"/>
      <family val="0"/>
    </font>
    <font>
      <sz val="8"/>
      <color indexed="55"/>
      <name val="Arial"/>
      <family val="0"/>
    </font>
    <font>
      <sz val="8"/>
      <name val="MS Sans Serif"/>
      <family val="0"/>
    </font>
    <font>
      <sz val="8"/>
      <color indexed="55"/>
      <name val="MS Sans Serif"/>
      <family val="0"/>
    </font>
    <font>
      <b/>
      <sz val="8"/>
      <name val="MS Sans Serif"/>
      <family val="2"/>
    </font>
    <font>
      <i/>
      <sz val="8"/>
      <name val="Arial"/>
      <family val="2"/>
    </font>
    <font>
      <i/>
      <vertAlign val="superscript"/>
      <sz val="8"/>
      <name val="Arial"/>
      <family val="2"/>
    </font>
    <font>
      <vertAlign val="superscript"/>
      <sz val="8"/>
      <name val="Arial"/>
      <family val="2"/>
    </font>
    <font>
      <b/>
      <sz val="8"/>
      <color indexed="55"/>
      <name val="Arial"/>
      <family val="2"/>
    </font>
    <font>
      <i/>
      <sz val="8"/>
      <color indexed="55"/>
      <name val="Arial"/>
      <family val="2"/>
    </font>
  </fonts>
  <fills count="2">
    <fill>
      <patternFill/>
    </fill>
    <fill>
      <patternFill patternType="gray125"/>
    </fill>
  </fills>
  <borders count="16">
    <border>
      <left/>
      <right/>
      <top/>
      <bottom/>
      <diagonal/>
    </border>
    <border>
      <left style="hair"/>
      <right style="hair"/>
      <top style="hair"/>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style="hair"/>
    </border>
    <border>
      <left>
        <color indexed="63"/>
      </left>
      <right style="hair"/>
      <top style="hair"/>
      <bottom style="hair"/>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color indexed="63"/>
      </left>
      <right>
        <color indexed="63"/>
      </right>
      <top style="hair"/>
      <bottom style="hair"/>
    </border>
    <border>
      <left>
        <color indexed="63"/>
      </left>
      <right>
        <color indexed="63"/>
      </right>
      <top>
        <color indexed="63"/>
      </top>
      <bottom style="hair"/>
    </border>
    <border>
      <left>
        <color indexed="63"/>
      </left>
      <right>
        <color indexed="63"/>
      </right>
      <top style="hair"/>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lignment/>
      <protection/>
    </xf>
    <xf numFmtId="0" fontId="0" fillId="0" borderId="0">
      <alignment/>
      <protection/>
    </xf>
    <xf numFmtId="9" fontId="0" fillId="0" borderId="0" applyFont="0" applyFill="0" applyBorder="0" applyAlignment="0" applyProtection="0"/>
  </cellStyleXfs>
  <cellXfs count="212">
    <xf numFmtId="0" fontId="0" fillId="0" borderId="0" xfId="0" applyAlignment="1">
      <alignment/>
    </xf>
    <xf numFmtId="0" fontId="3" fillId="0" borderId="0" xfId="0" applyFont="1" applyFill="1" applyAlignment="1">
      <alignment/>
    </xf>
    <xf numFmtId="0" fontId="5" fillId="0" borderId="1" xfId="0" applyFont="1" applyFill="1" applyBorder="1" applyAlignment="1">
      <alignment horizontal="center" vertical="center" wrapText="1"/>
    </xf>
    <xf numFmtId="0" fontId="3" fillId="0" borderId="0" xfId="0" applyFont="1" applyFill="1" applyBorder="1" applyAlignment="1">
      <alignment/>
    </xf>
    <xf numFmtId="3" fontId="3" fillId="0" borderId="2" xfId="0" applyNumberFormat="1" applyFont="1" applyFill="1" applyBorder="1" applyAlignment="1">
      <alignment horizontal="center" vertical="center" wrapText="1"/>
    </xf>
    <xf numFmtId="165" fontId="3" fillId="0" borderId="2" xfId="0" applyNumberFormat="1" applyFont="1" applyFill="1" applyBorder="1" applyAlignment="1">
      <alignment horizontal="center" vertical="center" wrapText="1"/>
    </xf>
    <xf numFmtId="3" fontId="5" fillId="0" borderId="2" xfId="0" applyNumberFormat="1" applyFont="1" applyFill="1" applyBorder="1" applyAlignment="1">
      <alignment horizontal="center" vertical="center" wrapText="1"/>
    </xf>
    <xf numFmtId="3" fontId="3" fillId="0" borderId="3" xfId="0" applyNumberFormat="1" applyFont="1" applyFill="1" applyBorder="1" applyAlignment="1">
      <alignment horizontal="center" vertical="center" wrapText="1"/>
    </xf>
    <xf numFmtId="165" fontId="3" fillId="0" borderId="3" xfId="0" applyNumberFormat="1" applyFont="1" applyFill="1" applyBorder="1" applyAlignment="1">
      <alignment horizontal="center" vertical="center" wrapText="1"/>
    </xf>
    <xf numFmtId="3" fontId="5" fillId="0" borderId="3" xfId="0" applyNumberFormat="1" applyFont="1" applyFill="1" applyBorder="1" applyAlignment="1">
      <alignment horizontal="center" vertical="center" wrapText="1"/>
    </xf>
    <xf numFmtId="3" fontId="3" fillId="0" borderId="0" xfId="0" applyNumberFormat="1" applyFont="1" applyFill="1" applyBorder="1" applyAlignment="1">
      <alignment/>
    </xf>
    <xf numFmtId="1" fontId="3" fillId="0" borderId="0" xfId="0" applyNumberFormat="1" applyFont="1" applyFill="1" applyBorder="1" applyAlignment="1">
      <alignment/>
    </xf>
    <xf numFmtId="3" fontId="3" fillId="0" borderId="4" xfId="0" applyNumberFormat="1" applyFont="1" applyFill="1" applyBorder="1" applyAlignment="1">
      <alignment horizontal="center" vertical="center" wrapText="1"/>
    </xf>
    <xf numFmtId="165" fontId="3" fillId="0" borderId="4" xfId="0" applyNumberFormat="1" applyFont="1" applyFill="1" applyBorder="1" applyAlignment="1">
      <alignment horizontal="center" vertical="center" wrapText="1"/>
    </xf>
    <xf numFmtId="3" fontId="5" fillId="0" borderId="4" xfId="0" applyNumberFormat="1" applyFont="1" applyFill="1" applyBorder="1" applyAlignment="1">
      <alignment horizontal="center" vertical="center" wrapText="1"/>
    </xf>
    <xf numFmtId="0" fontId="3" fillId="0" borderId="0" xfId="0" applyFont="1" applyFill="1" applyAlignment="1">
      <alignment horizontal="left"/>
    </xf>
    <xf numFmtId="0" fontId="5" fillId="0" borderId="0" xfId="0" applyFont="1" applyFill="1" applyAlignment="1">
      <alignment vertical="top"/>
    </xf>
    <xf numFmtId="0" fontId="3" fillId="0" borderId="0" xfId="0" applyFont="1" applyFill="1" applyAlignment="1">
      <alignment vertical="top"/>
    </xf>
    <xf numFmtId="0" fontId="3" fillId="0" borderId="0" xfId="0" applyFont="1" applyFill="1" applyAlignment="1">
      <alignment horizontal="right" vertical="top"/>
    </xf>
    <xf numFmtId="0" fontId="5" fillId="0" borderId="1" xfId="22" applyNumberFormat="1" applyFont="1" applyFill="1" applyBorder="1" applyAlignment="1">
      <alignment vertical="top"/>
      <protection/>
    </xf>
    <xf numFmtId="3" fontId="5" fillId="0" borderId="5" xfId="0" applyNumberFormat="1" applyFont="1" applyFill="1" applyBorder="1" applyAlignment="1">
      <alignment horizontal="right" vertical="top" wrapText="1"/>
    </xf>
    <xf numFmtId="49" fontId="5" fillId="0" borderId="6" xfId="0" applyNumberFormat="1" applyFont="1" applyFill="1" applyBorder="1" applyAlignment="1">
      <alignment horizontal="left" vertical="top" wrapText="1"/>
    </xf>
    <xf numFmtId="0" fontId="5" fillId="0" borderId="5" xfId="0" applyFont="1" applyFill="1" applyBorder="1" applyAlignment="1">
      <alignment horizontal="right" vertical="top"/>
    </xf>
    <xf numFmtId="49" fontId="5" fillId="0" borderId="6" xfId="0" applyNumberFormat="1" applyFont="1" applyFill="1" applyBorder="1" applyAlignment="1">
      <alignment horizontal="left" vertical="top"/>
    </xf>
    <xf numFmtId="0" fontId="5" fillId="0" borderId="1" xfId="0" applyFont="1" applyFill="1" applyBorder="1" applyAlignment="1">
      <alignment horizontal="center" vertical="top"/>
    </xf>
    <xf numFmtId="0" fontId="5" fillId="0" borderId="1" xfId="0" applyFont="1" applyFill="1" applyBorder="1" applyAlignment="1">
      <alignment horizontal="right" vertical="top" indent="3"/>
    </xf>
    <xf numFmtId="0" fontId="3" fillId="0" borderId="2" xfId="22" applyNumberFormat="1" applyFont="1" applyFill="1" applyBorder="1" applyAlignment="1">
      <alignment vertical="top"/>
      <protection/>
    </xf>
    <xf numFmtId="3" fontId="3" fillId="0" borderId="7" xfId="22" applyNumberFormat="1" applyFont="1" applyFill="1" applyBorder="1" applyAlignment="1">
      <alignment horizontal="right" vertical="top"/>
      <protection/>
    </xf>
    <xf numFmtId="49" fontId="3" fillId="0" borderId="8" xfId="22" applyNumberFormat="1" applyFont="1" applyFill="1" applyBorder="1" applyAlignment="1">
      <alignment horizontal="left" vertical="top"/>
      <protection/>
    </xf>
    <xf numFmtId="3" fontId="3" fillId="0" borderId="2" xfId="0" applyNumberFormat="1" applyFont="1" applyFill="1" applyBorder="1" applyAlignment="1">
      <alignment horizontal="right" vertical="top" indent="2"/>
    </xf>
    <xf numFmtId="3" fontId="3" fillId="0" borderId="2" xfId="0" applyNumberFormat="1" applyFont="1" applyFill="1" applyBorder="1" applyAlignment="1">
      <alignment horizontal="right" vertical="top" indent="3"/>
    </xf>
    <xf numFmtId="0" fontId="3" fillId="0" borderId="3" xfId="22" applyNumberFormat="1" applyFont="1" applyFill="1" applyBorder="1" applyAlignment="1">
      <alignment vertical="top"/>
      <protection/>
    </xf>
    <xf numFmtId="3" fontId="3" fillId="0" borderId="9" xfId="22" applyNumberFormat="1" applyFont="1" applyFill="1" applyBorder="1" applyAlignment="1">
      <alignment horizontal="right" vertical="top"/>
      <protection/>
    </xf>
    <xf numFmtId="49" fontId="3" fillId="0" borderId="10" xfId="22" applyNumberFormat="1" applyFont="1" applyFill="1" applyBorder="1" applyAlignment="1">
      <alignment horizontal="left" vertical="top"/>
      <protection/>
    </xf>
    <xf numFmtId="3" fontId="3" fillId="0" borderId="3" xfId="0" applyNumberFormat="1" applyFont="1" applyFill="1" applyBorder="1" applyAlignment="1">
      <alignment horizontal="right" vertical="top" indent="2"/>
    </xf>
    <xf numFmtId="3" fontId="3" fillId="0" borderId="3" xfId="0" applyNumberFormat="1" applyFont="1" applyFill="1" applyBorder="1" applyAlignment="1">
      <alignment horizontal="right" vertical="top" indent="3"/>
    </xf>
    <xf numFmtId="0" fontId="11" fillId="0" borderId="3" xfId="22" applyNumberFormat="1" applyFont="1" applyFill="1" applyBorder="1" applyAlignment="1">
      <alignment vertical="top"/>
      <protection/>
    </xf>
    <xf numFmtId="3" fontId="11" fillId="0" borderId="9" xfId="22" applyNumberFormat="1" applyFont="1" applyFill="1" applyBorder="1" applyAlignment="1">
      <alignment horizontal="right" vertical="top"/>
      <protection/>
    </xf>
    <xf numFmtId="49" fontId="11" fillId="0" borderId="10" xfId="22" applyNumberFormat="1" applyFont="1" applyFill="1" applyBorder="1" applyAlignment="1">
      <alignment horizontal="left" vertical="top"/>
      <protection/>
    </xf>
    <xf numFmtId="3" fontId="11" fillId="0" borderId="3" xfId="0" applyNumberFormat="1" applyFont="1" applyFill="1" applyBorder="1" applyAlignment="1">
      <alignment horizontal="right" vertical="top" indent="2"/>
    </xf>
    <xf numFmtId="3" fontId="11" fillId="0" borderId="3" xfId="0" applyNumberFormat="1" applyFont="1" applyFill="1" applyBorder="1" applyAlignment="1">
      <alignment horizontal="right" vertical="top" indent="3"/>
    </xf>
    <xf numFmtId="0" fontId="11" fillId="0" borderId="0" xfId="0" applyFont="1" applyFill="1" applyAlignment="1">
      <alignment vertical="top"/>
    </xf>
    <xf numFmtId="49" fontId="13" fillId="0" borderId="10" xfId="22" applyNumberFormat="1" applyFont="1" applyFill="1" applyBorder="1" applyAlignment="1">
      <alignment horizontal="left" vertical="top"/>
      <protection/>
    </xf>
    <xf numFmtId="0" fontId="3" fillId="0" borderId="4" xfId="22" applyNumberFormat="1" applyFont="1" applyFill="1" applyBorder="1" applyAlignment="1">
      <alignment vertical="top"/>
      <protection/>
    </xf>
    <xf numFmtId="3" fontId="3" fillId="0" borderId="11" xfId="22" applyNumberFormat="1" applyFont="1" applyFill="1" applyBorder="1" applyAlignment="1">
      <alignment horizontal="right" vertical="top"/>
      <protection/>
    </xf>
    <xf numFmtId="49" fontId="3" fillId="0" borderId="12" xfId="22" applyNumberFormat="1" applyFont="1" applyFill="1" applyBorder="1" applyAlignment="1">
      <alignment horizontal="left" vertical="top"/>
      <protection/>
    </xf>
    <xf numFmtId="49" fontId="3" fillId="0" borderId="12" xfId="22" applyNumberFormat="1" applyFont="1" applyFill="1" applyBorder="1" applyAlignment="1">
      <alignment horizontal="center" vertical="top"/>
      <protection/>
    </xf>
    <xf numFmtId="3" fontId="3" fillId="0" borderId="4" xfId="0" applyNumberFormat="1" applyFont="1" applyFill="1" applyBorder="1" applyAlignment="1">
      <alignment horizontal="right" vertical="top" indent="2"/>
    </xf>
    <xf numFmtId="3" fontId="3" fillId="0" borderId="4" xfId="0" applyNumberFormat="1" applyFont="1" applyFill="1" applyBorder="1" applyAlignment="1">
      <alignment horizontal="right" vertical="top" indent="3"/>
    </xf>
    <xf numFmtId="0" fontId="3" fillId="0" borderId="0" xfId="22" applyNumberFormat="1" applyFont="1" applyFill="1" applyBorder="1" applyAlignment="1">
      <alignment vertical="top"/>
      <protection/>
    </xf>
    <xf numFmtId="3" fontId="3" fillId="0" borderId="0" xfId="22" applyNumberFormat="1" applyFont="1" applyFill="1" applyBorder="1" applyAlignment="1">
      <alignment horizontal="right" vertical="top"/>
      <protection/>
    </xf>
    <xf numFmtId="49" fontId="3" fillId="0" borderId="0" xfId="22" applyNumberFormat="1" applyFont="1" applyFill="1" applyBorder="1" applyAlignment="1">
      <alignment horizontal="left" vertical="top"/>
      <protection/>
    </xf>
    <xf numFmtId="49" fontId="3" fillId="0" borderId="0" xfId="22" applyNumberFormat="1" applyFont="1" applyFill="1" applyBorder="1" applyAlignment="1">
      <alignment horizontal="center" vertical="top"/>
      <protection/>
    </xf>
    <xf numFmtId="3" fontId="3" fillId="0" borderId="0" xfId="0" applyNumberFormat="1" applyFont="1" applyFill="1" applyBorder="1" applyAlignment="1">
      <alignment horizontal="right" vertical="top" indent="2"/>
    </xf>
    <xf numFmtId="3" fontId="3" fillId="0" borderId="0" xfId="0" applyNumberFormat="1" applyFont="1" applyFill="1" applyBorder="1" applyAlignment="1">
      <alignment horizontal="right" vertical="top" indent="3"/>
    </xf>
    <xf numFmtId="0" fontId="3" fillId="0" borderId="0" xfId="0" applyFont="1" applyFill="1" applyBorder="1" applyAlignment="1">
      <alignment vertical="top"/>
    </xf>
    <xf numFmtId="0" fontId="5" fillId="0" borderId="4"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3" fillId="0" borderId="0" xfId="0" applyFont="1" applyAlignment="1">
      <alignment/>
    </xf>
    <xf numFmtId="0" fontId="6" fillId="0" borderId="0" xfId="0" applyFont="1" applyAlignment="1">
      <alignment/>
    </xf>
    <xf numFmtId="0" fontId="5" fillId="0" borderId="1" xfId="0" applyFont="1" applyBorder="1" applyAlignment="1">
      <alignment wrapText="1"/>
    </xf>
    <xf numFmtId="176" fontId="3" fillId="0" borderId="0" xfId="17" applyNumberFormat="1" applyFont="1" applyAlignment="1">
      <alignment/>
    </xf>
    <xf numFmtId="0" fontId="3" fillId="0" borderId="1" xfId="0" applyFont="1" applyBorder="1" applyAlignment="1">
      <alignment horizontal="left" wrapText="1"/>
    </xf>
    <xf numFmtId="3" fontId="3" fillId="0" borderId="1" xfId="17" applyNumberFormat="1" applyFont="1" applyBorder="1" applyAlignment="1">
      <alignment horizontal="center" wrapText="1"/>
    </xf>
    <xf numFmtId="3" fontId="3" fillId="0" borderId="1" xfId="0" applyNumberFormat="1" applyFont="1" applyBorder="1" applyAlignment="1">
      <alignment horizontal="center" wrapText="1"/>
    </xf>
    <xf numFmtId="176" fontId="6" fillId="0" borderId="0" xfId="17" applyNumberFormat="1" applyFont="1" applyAlignment="1">
      <alignment/>
    </xf>
    <xf numFmtId="9" fontId="3" fillId="0" borderId="0" xfId="23" applyFont="1" applyAlignment="1">
      <alignment/>
    </xf>
    <xf numFmtId="0" fontId="3" fillId="0" borderId="0" xfId="0" applyFont="1" applyBorder="1" applyAlignment="1">
      <alignment horizontal="left" wrapText="1"/>
    </xf>
    <xf numFmtId="3" fontId="3" fillId="0" borderId="0" xfId="0" applyNumberFormat="1" applyFont="1" applyBorder="1" applyAlignment="1">
      <alignment horizontal="center" wrapText="1"/>
    </xf>
    <xf numFmtId="0" fontId="3" fillId="0" borderId="0" xfId="0" applyFont="1" applyAlignment="1">
      <alignment wrapText="1"/>
    </xf>
    <xf numFmtId="176" fontId="5" fillId="0" borderId="1" xfId="17" applyNumberFormat="1" applyFont="1" applyBorder="1" applyAlignment="1">
      <alignment horizontal="center" wrapText="1"/>
    </xf>
    <xf numFmtId="0" fontId="5" fillId="0" borderId="1" xfId="0" applyFont="1" applyBorder="1" applyAlignment="1">
      <alignment horizontal="center" wrapText="1"/>
    </xf>
    <xf numFmtId="0" fontId="3" fillId="0" borderId="0" xfId="0" applyFont="1" applyAlignment="1">
      <alignment vertical="center"/>
    </xf>
    <xf numFmtId="0" fontId="5" fillId="0" borderId="0" xfId="0" applyFont="1" applyAlignment="1">
      <alignment vertical="center"/>
    </xf>
    <xf numFmtId="0" fontId="3" fillId="0" borderId="2" xfId="0" applyFont="1" applyBorder="1" applyAlignment="1">
      <alignment horizontal="center" vertical="center" wrapText="1"/>
    </xf>
    <xf numFmtId="0" fontId="5" fillId="0" borderId="1" xfId="0" applyFont="1" applyBorder="1" applyAlignment="1">
      <alignment horizontal="center" vertical="center" wrapText="1"/>
    </xf>
    <xf numFmtId="0" fontId="7" fillId="0" borderId="0" xfId="0" applyFont="1" applyAlignment="1">
      <alignment vertical="center"/>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3" fontId="3" fillId="0" borderId="1" xfId="0" applyNumberFormat="1" applyFont="1" applyBorder="1" applyAlignment="1">
      <alignment horizontal="center" vertical="center" wrapText="1"/>
    </xf>
    <xf numFmtId="6" fontId="7" fillId="0" borderId="0" xfId="0" applyNumberFormat="1" applyFont="1" applyAlignment="1">
      <alignment vertical="center"/>
    </xf>
    <xf numFmtId="10" fontId="7" fillId="0" borderId="0" xfId="0" applyNumberFormat="1" applyFont="1" applyAlignment="1">
      <alignment vertical="center"/>
    </xf>
    <xf numFmtId="166" fontId="7" fillId="0" borderId="0" xfId="23" applyNumberFormat="1" applyFont="1" applyAlignment="1">
      <alignment vertical="center"/>
    </xf>
    <xf numFmtId="10" fontId="7" fillId="0" borderId="0" xfId="23" applyNumberFormat="1" applyFont="1" applyAlignment="1">
      <alignment vertical="center"/>
    </xf>
    <xf numFmtId="166" fontId="7" fillId="0" borderId="0" xfId="0" applyNumberFormat="1" applyFont="1" applyAlignment="1">
      <alignment vertical="center"/>
    </xf>
    <xf numFmtId="0" fontId="3" fillId="0" borderId="0" xfId="0" applyFont="1" applyAlignment="1">
      <alignment vertical="center" wrapText="1"/>
    </xf>
    <xf numFmtId="166" fontId="3" fillId="0" borderId="0" xfId="0" applyNumberFormat="1" applyFont="1" applyAlignment="1">
      <alignment vertical="center"/>
    </xf>
    <xf numFmtId="0" fontId="5" fillId="0" borderId="0" xfId="0" applyFont="1" applyAlignment="1">
      <alignment wrapText="1"/>
    </xf>
    <xf numFmtId="0" fontId="8" fillId="0" borderId="1" xfId="21" applyFont="1" applyBorder="1" applyAlignment="1">
      <alignment horizontal="center" vertical="center"/>
      <protection/>
    </xf>
    <xf numFmtId="3" fontId="8" fillId="0" borderId="1" xfId="21" applyNumberFormat="1" applyFont="1" applyBorder="1" applyAlignment="1">
      <alignment horizontal="center" vertical="center"/>
      <protection/>
    </xf>
    <xf numFmtId="0" fontId="3" fillId="0" borderId="13" xfId="0" applyFont="1" applyBorder="1" applyAlignment="1">
      <alignment horizontal="center" vertical="center"/>
    </xf>
    <xf numFmtId="0" fontId="8" fillId="0" borderId="13" xfId="21" applyFont="1" applyBorder="1" applyAlignment="1">
      <alignment horizontal="center" vertical="center"/>
      <protection/>
    </xf>
    <xf numFmtId="3" fontId="8" fillId="0" borderId="13" xfId="21" applyNumberFormat="1" applyFont="1" applyBorder="1" applyAlignment="1">
      <alignment horizontal="center" vertical="center"/>
      <protection/>
    </xf>
    <xf numFmtId="0" fontId="3" fillId="0" borderId="0" xfId="0" applyFont="1" applyBorder="1" applyAlignment="1">
      <alignment/>
    </xf>
    <xf numFmtId="0" fontId="7" fillId="0" borderId="0" xfId="0" applyFont="1" applyBorder="1" applyAlignment="1">
      <alignment horizontal="center"/>
    </xf>
    <xf numFmtId="0" fontId="9" fillId="0" borderId="0" xfId="21" applyFont="1" applyBorder="1">
      <alignment/>
      <protection/>
    </xf>
    <xf numFmtId="3" fontId="9" fillId="0" borderId="0" xfId="21" applyNumberFormat="1" applyFont="1" applyBorder="1">
      <alignment/>
      <protection/>
    </xf>
    <xf numFmtId="0" fontId="3" fillId="0" borderId="0" xfId="0" applyFont="1" applyAlignment="1">
      <alignment/>
    </xf>
    <xf numFmtId="0" fontId="3" fillId="0" borderId="0" xfId="21" applyFont="1">
      <alignment/>
      <protection/>
    </xf>
    <xf numFmtId="0" fontId="10" fillId="0" borderId="1" xfId="21" applyFont="1" applyBorder="1" applyAlignment="1">
      <alignment horizontal="center" vertical="center"/>
      <protection/>
    </xf>
    <xf numFmtId="0" fontId="3" fillId="0" borderId="1" xfId="0" applyFont="1" applyBorder="1" applyAlignment="1">
      <alignment horizontal="center" vertical="center" wrapText="1"/>
    </xf>
    <xf numFmtId="166" fontId="3" fillId="0" borderId="1" xfId="0" applyNumberFormat="1" applyFont="1" applyBorder="1" applyAlignment="1">
      <alignment horizontal="center" vertical="center" wrapText="1"/>
    </xf>
    <xf numFmtId="10" fontId="3" fillId="0" borderId="1" xfId="0" applyNumberFormat="1" applyFont="1" applyBorder="1" applyAlignment="1">
      <alignment horizontal="center" vertical="center" wrapText="1"/>
    </xf>
    <xf numFmtId="0" fontId="5" fillId="0" borderId="0" xfId="0" applyFont="1" applyAlignment="1">
      <alignment vertical="center" wrapText="1"/>
    </xf>
    <xf numFmtId="0" fontId="3" fillId="0" borderId="0" xfId="0" applyFont="1" applyAlignment="1">
      <alignment vertical="center"/>
    </xf>
    <xf numFmtId="0" fontId="3" fillId="0" borderId="10" xfId="0" applyFont="1" applyFill="1" applyBorder="1" applyAlignment="1">
      <alignment vertical="top"/>
    </xf>
    <xf numFmtId="0" fontId="7" fillId="0" borderId="0" xfId="0" applyFont="1" applyAlignment="1">
      <alignment vertical="center"/>
    </xf>
    <xf numFmtId="0" fontId="7" fillId="0" borderId="0" xfId="0" applyFont="1" applyFill="1" applyAlignment="1">
      <alignment/>
    </xf>
    <xf numFmtId="0" fontId="3" fillId="0" borderId="0" xfId="0" applyFont="1" applyFill="1" applyBorder="1" applyAlignment="1">
      <alignment vertical="center"/>
    </xf>
    <xf numFmtId="0" fontId="3" fillId="0" borderId="0" xfId="0" applyFont="1" applyFill="1" applyBorder="1" applyAlignment="1">
      <alignment horizontal="center" vertical="center" wrapText="1"/>
    </xf>
    <xf numFmtId="0" fontId="7" fillId="0" borderId="0" xfId="0" applyFont="1" applyFill="1" applyAlignment="1">
      <alignment vertical="center"/>
    </xf>
    <xf numFmtId="0" fontId="3" fillId="0" borderId="0" xfId="0" applyFont="1" applyFill="1" applyAlignment="1">
      <alignment vertical="center"/>
    </xf>
    <xf numFmtId="0" fontId="3" fillId="0" borderId="12" xfId="0" applyFont="1" applyFill="1" applyBorder="1" applyAlignment="1">
      <alignment vertical="center"/>
    </xf>
    <xf numFmtId="0" fontId="5" fillId="0" borderId="0" xfId="0" applyFont="1" applyFill="1" applyBorder="1" applyAlignment="1">
      <alignment horizontal="left" vertical="center"/>
    </xf>
    <xf numFmtId="3" fontId="5" fillId="0" borderId="0" xfId="0" applyNumberFormat="1" applyFont="1" applyFill="1" applyBorder="1" applyAlignment="1">
      <alignment horizontal="left" vertical="center"/>
    </xf>
    <xf numFmtId="0" fontId="7" fillId="0" borderId="0" xfId="0" applyFont="1" applyFill="1" applyBorder="1" applyAlignment="1">
      <alignment vertical="center"/>
    </xf>
    <xf numFmtId="0" fontId="3" fillId="0" borderId="3" xfId="0" applyFont="1" applyFill="1" applyBorder="1" applyAlignment="1">
      <alignment horizontal="right" vertical="top" indent="2"/>
    </xf>
    <xf numFmtId="177" fontId="3" fillId="0" borderId="3" xfId="23" applyNumberFormat="1" applyFont="1" applyFill="1" applyBorder="1" applyAlignment="1">
      <alignment horizontal="right" vertical="top" indent="1"/>
    </xf>
    <xf numFmtId="0" fontId="3" fillId="0" borderId="0" xfId="0" applyFont="1" applyFill="1" applyBorder="1" applyAlignment="1">
      <alignment horizontal="right" indent="1"/>
    </xf>
    <xf numFmtId="3" fontId="3" fillId="0" borderId="0" xfId="0" applyNumberFormat="1" applyFont="1" applyFill="1" applyBorder="1" applyAlignment="1">
      <alignment horizontal="right"/>
    </xf>
    <xf numFmtId="0" fontId="7" fillId="0" borderId="0" xfId="0" applyFont="1" applyFill="1" applyBorder="1" applyAlignment="1">
      <alignment/>
    </xf>
    <xf numFmtId="0" fontId="3" fillId="0" borderId="10" xfId="0" applyFont="1" applyFill="1" applyBorder="1" applyAlignment="1">
      <alignment vertical="top" wrapText="1"/>
    </xf>
    <xf numFmtId="3" fontId="3" fillId="0" borderId="3" xfId="0" applyNumberFormat="1" applyFont="1" applyFill="1" applyBorder="1" applyAlignment="1">
      <alignment horizontal="right" vertical="center" indent="2"/>
    </xf>
    <xf numFmtId="0" fontId="3" fillId="0" borderId="3" xfId="0" applyFont="1" applyFill="1" applyBorder="1" applyAlignment="1">
      <alignment horizontal="right" vertical="center" indent="2"/>
    </xf>
    <xf numFmtId="177" fontId="3" fillId="0" borderId="3" xfId="23" applyNumberFormat="1" applyFont="1" applyFill="1" applyBorder="1" applyAlignment="1">
      <alignment horizontal="right" vertical="center" indent="1"/>
    </xf>
    <xf numFmtId="0" fontId="3" fillId="0" borderId="0" xfId="0" applyFont="1" applyFill="1" applyBorder="1" applyAlignment="1">
      <alignment horizontal="right"/>
    </xf>
    <xf numFmtId="0" fontId="3" fillId="0" borderId="12" xfId="0" applyFont="1" applyFill="1" applyBorder="1" applyAlignment="1">
      <alignment vertical="top"/>
    </xf>
    <xf numFmtId="0" fontId="3" fillId="0" borderId="4" xfId="0" applyFont="1" applyFill="1" applyBorder="1" applyAlignment="1">
      <alignment horizontal="right" vertical="top" indent="2"/>
    </xf>
    <xf numFmtId="177" fontId="3" fillId="0" borderId="4" xfId="23" applyNumberFormat="1" applyFont="1" applyFill="1" applyBorder="1" applyAlignment="1">
      <alignment horizontal="right" vertical="top" indent="1"/>
    </xf>
    <xf numFmtId="0" fontId="5" fillId="0" borderId="0" xfId="0" applyFont="1" applyFill="1" applyBorder="1" applyAlignment="1">
      <alignment horizontal="left" indent="1"/>
    </xf>
    <xf numFmtId="3" fontId="5" fillId="0" borderId="0" xfId="0" applyNumberFormat="1" applyFont="1" applyFill="1" applyBorder="1" applyAlignment="1">
      <alignment horizontal="left"/>
    </xf>
    <xf numFmtId="0" fontId="5" fillId="0" borderId="0" xfId="0" applyFont="1" applyFill="1" applyBorder="1" applyAlignment="1">
      <alignment horizontal="center"/>
    </xf>
    <xf numFmtId="3" fontId="5" fillId="0" borderId="0" xfId="0" applyNumberFormat="1" applyFont="1" applyFill="1" applyBorder="1" applyAlignment="1">
      <alignment horizontal="center"/>
    </xf>
    <xf numFmtId="0" fontId="14" fillId="0" borderId="0" xfId="0" applyFont="1" applyFill="1" applyBorder="1" applyAlignment="1">
      <alignment/>
    </xf>
    <xf numFmtId="0" fontId="5" fillId="0" borderId="0" xfId="0" applyFont="1" applyFill="1" applyBorder="1" applyAlignment="1">
      <alignment/>
    </xf>
    <xf numFmtId="0" fontId="11" fillId="0" borderId="10" xfId="0" applyFont="1" applyFill="1" applyBorder="1" applyAlignment="1">
      <alignment vertical="top"/>
    </xf>
    <xf numFmtId="0" fontId="11" fillId="0" borderId="3" xfId="0" applyFont="1" applyFill="1" applyBorder="1" applyAlignment="1">
      <alignment horizontal="right" vertical="top" indent="2"/>
    </xf>
    <xf numFmtId="177" fontId="11" fillId="0" borderId="3" xfId="23" applyNumberFormat="1" applyFont="1" applyFill="1" applyBorder="1" applyAlignment="1">
      <alignment horizontal="right" vertical="top" indent="1"/>
    </xf>
    <xf numFmtId="0" fontId="11" fillId="0" borderId="0" xfId="0" applyFont="1" applyFill="1" applyBorder="1" applyAlignment="1">
      <alignment/>
    </xf>
    <xf numFmtId="3" fontId="11" fillId="0" borderId="0" xfId="0" applyNumberFormat="1" applyFont="1" applyFill="1" applyBorder="1" applyAlignment="1">
      <alignment horizontal="right"/>
    </xf>
    <xf numFmtId="0" fontId="15" fillId="0" borderId="0" xfId="0" applyFont="1" applyFill="1" applyBorder="1" applyAlignment="1">
      <alignment/>
    </xf>
    <xf numFmtId="0" fontId="11" fillId="0" borderId="0" xfId="0" applyFont="1" applyFill="1" applyBorder="1" applyAlignment="1">
      <alignment/>
    </xf>
    <xf numFmtId="0" fontId="11" fillId="0" borderId="0" xfId="0" applyFont="1" applyFill="1" applyBorder="1" applyAlignment="1">
      <alignment horizontal="right"/>
    </xf>
    <xf numFmtId="3" fontId="5" fillId="0" borderId="0" xfId="0" applyNumberFormat="1" applyFont="1" applyFill="1" applyBorder="1" applyAlignment="1">
      <alignment horizontal="right" vertical="center"/>
    </xf>
    <xf numFmtId="3" fontId="5" fillId="0" borderId="0" xfId="0" applyNumberFormat="1" applyFont="1" applyFill="1" applyAlignment="1">
      <alignment horizontal="right" vertical="center"/>
    </xf>
    <xf numFmtId="0" fontId="3" fillId="0" borderId="0" xfId="0" applyFont="1" applyFill="1" applyAlignment="1">
      <alignment/>
    </xf>
    <xf numFmtId="0" fontId="5" fillId="0" borderId="0" xfId="0" applyFont="1" applyFill="1" applyBorder="1" applyAlignment="1">
      <alignment wrapText="1"/>
    </xf>
    <xf numFmtId="3" fontId="5" fillId="0" borderId="0" xfId="0" applyNumberFormat="1" applyFont="1" applyFill="1" applyBorder="1" applyAlignment="1">
      <alignment horizontal="right"/>
    </xf>
    <xf numFmtId="9" fontId="5" fillId="0" borderId="0" xfId="23" applyFont="1" applyFill="1" applyBorder="1" applyAlignment="1">
      <alignment horizontal="left"/>
    </xf>
    <xf numFmtId="3" fontId="5" fillId="0" borderId="0" xfId="0" applyNumberFormat="1" applyFont="1" applyFill="1" applyAlignment="1">
      <alignment horizontal="right"/>
    </xf>
    <xf numFmtId="0" fontId="5" fillId="0" borderId="1" xfId="0" applyFont="1" applyFill="1" applyBorder="1" applyAlignment="1" quotePrefix="1">
      <alignment horizontal="center" vertical="center" wrapText="1"/>
    </xf>
    <xf numFmtId="3" fontId="5" fillId="0" borderId="2" xfId="0" applyNumberFormat="1" applyFont="1" applyFill="1" applyBorder="1" applyAlignment="1">
      <alignment horizontal="right" vertical="center" indent="2"/>
    </xf>
    <xf numFmtId="0" fontId="5" fillId="0" borderId="2" xfId="0" applyFont="1" applyFill="1" applyBorder="1" applyAlignment="1">
      <alignment horizontal="right" vertical="center" indent="2"/>
    </xf>
    <xf numFmtId="177" fontId="5" fillId="0" borderId="2" xfId="23" applyNumberFormat="1" applyFont="1" applyFill="1" applyBorder="1" applyAlignment="1">
      <alignment horizontal="right" vertical="center" indent="1"/>
    </xf>
    <xf numFmtId="49" fontId="5" fillId="0" borderId="2" xfId="23" applyNumberFormat="1" applyFont="1" applyFill="1" applyBorder="1" applyAlignment="1">
      <alignment horizontal="right" vertical="center" indent="1"/>
    </xf>
    <xf numFmtId="3" fontId="5" fillId="0" borderId="1" xfId="0" applyNumberFormat="1" applyFont="1" applyFill="1" applyBorder="1" applyAlignment="1">
      <alignment horizontal="right" vertical="center" indent="2"/>
    </xf>
    <xf numFmtId="3" fontId="5" fillId="0" borderId="1" xfId="0" applyNumberFormat="1" applyFont="1" applyFill="1" applyBorder="1" applyAlignment="1">
      <alignment horizontal="right" vertical="center"/>
    </xf>
    <xf numFmtId="177" fontId="5" fillId="0" borderId="1" xfId="23" applyNumberFormat="1" applyFont="1" applyFill="1" applyBorder="1" applyAlignment="1">
      <alignment horizontal="right" vertical="center" indent="1"/>
    </xf>
    <xf numFmtId="0" fontId="5" fillId="0" borderId="0" xfId="0" applyFont="1" applyFill="1" applyBorder="1" applyAlignment="1">
      <alignment vertical="center" wrapText="1"/>
    </xf>
    <xf numFmtId="3" fontId="5" fillId="0" borderId="0" xfId="0" applyNumberFormat="1" applyFont="1" applyFill="1" applyBorder="1" applyAlignment="1">
      <alignment horizontal="right" vertical="center" indent="2"/>
    </xf>
    <xf numFmtId="177" fontId="5" fillId="0" borderId="0" xfId="23" applyNumberFormat="1" applyFont="1" applyFill="1" applyBorder="1" applyAlignment="1">
      <alignment horizontal="right" vertical="center" indent="1"/>
    </xf>
    <xf numFmtId="0" fontId="3" fillId="0" borderId="1" xfId="0" applyFont="1" applyBorder="1" applyAlignment="1">
      <alignment vertical="center"/>
    </xf>
    <xf numFmtId="164" fontId="3" fillId="0" borderId="1" xfId="0" applyNumberFormat="1" applyFont="1" applyBorder="1" applyAlignment="1">
      <alignment horizontal="center" vertical="center"/>
    </xf>
    <xf numFmtId="0" fontId="5" fillId="0" borderId="1" xfId="0" applyFont="1" applyBorder="1" applyAlignment="1">
      <alignment vertical="center"/>
    </xf>
    <xf numFmtId="0" fontId="5" fillId="0" borderId="1" xfId="0" applyFont="1" applyBorder="1" applyAlignment="1">
      <alignment horizontal="center" vertical="center"/>
    </xf>
    <xf numFmtId="0" fontId="3" fillId="0" borderId="14" xfId="0" applyFont="1" applyBorder="1" applyAlignment="1">
      <alignment horizontal="justify"/>
    </xf>
    <xf numFmtId="0" fontId="3" fillId="0" borderId="14" xfId="0" applyFont="1" applyBorder="1" applyAlignment="1">
      <alignment/>
    </xf>
    <xf numFmtId="0" fontId="10" fillId="0" borderId="1" xfId="21" applyFont="1" applyBorder="1" applyAlignment="1">
      <alignment horizontal="center" vertical="center"/>
      <protection/>
    </xf>
    <xf numFmtId="0" fontId="5" fillId="0" borderId="0" xfId="0" applyFont="1" applyAlignment="1">
      <alignment vertical="center" wrapText="1"/>
    </xf>
    <xf numFmtId="0" fontId="3" fillId="0" borderId="7" xfId="0" applyFont="1" applyFill="1" applyBorder="1" applyAlignment="1">
      <alignment vertical="center"/>
    </xf>
    <xf numFmtId="0" fontId="3" fillId="0" borderId="8" xfId="0" applyFont="1" applyFill="1" applyBorder="1" applyAlignment="1">
      <alignment vertical="center"/>
    </xf>
    <xf numFmtId="0" fontId="3" fillId="0" borderId="11" xfId="0" applyFont="1" applyFill="1" applyBorder="1" applyAlignment="1">
      <alignment vertical="center"/>
    </xf>
    <xf numFmtId="0" fontId="3" fillId="0" borderId="9" xfId="0" applyFont="1" applyFill="1" applyBorder="1" applyAlignment="1">
      <alignment vertical="top"/>
    </xf>
    <xf numFmtId="0" fontId="3" fillId="0" borderId="11" xfId="0" applyFont="1" applyFill="1" applyBorder="1" applyAlignment="1">
      <alignment vertical="top"/>
    </xf>
    <xf numFmtId="0" fontId="11" fillId="0" borderId="9" xfId="0" applyFont="1" applyFill="1" applyBorder="1" applyAlignment="1">
      <alignment vertical="top"/>
    </xf>
    <xf numFmtId="0" fontId="3" fillId="0" borderId="2" xfId="0" applyFont="1" applyFill="1" applyBorder="1" applyAlignment="1">
      <alignment horizontal="left"/>
    </xf>
    <xf numFmtId="0" fontId="5"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22" applyNumberFormat="1" applyFont="1" applyFill="1" applyBorder="1" applyAlignment="1">
      <alignment vertical="top" wrapText="1"/>
      <protection/>
    </xf>
    <xf numFmtId="0" fontId="3" fillId="0" borderId="0" xfId="0" applyFont="1" applyFill="1" applyAlignment="1">
      <alignment vertical="top" wrapText="1"/>
    </xf>
    <xf numFmtId="0" fontId="5" fillId="0" borderId="2" xfId="0" applyFont="1" applyFill="1" applyBorder="1" applyAlignment="1">
      <alignment vertical="center" wrapText="1"/>
    </xf>
    <xf numFmtId="0" fontId="3" fillId="0" borderId="4" xfId="0" applyFont="1" applyFill="1" applyBorder="1" applyAlignment="1">
      <alignment/>
    </xf>
    <xf numFmtId="0" fontId="5" fillId="0" borderId="2"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3" fillId="0" borderId="15" xfId="0" applyFont="1" applyFill="1" applyBorder="1" applyAlignment="1">
      <alignment/>
    </xf>
    <xf numFmtId="0" fontId="3" fillId="0" borderId="8" xfId="0" applyFont="1" applyFill="1" applyBorder="1" applyAlignment="1">
      <alignment/>
    </xf>
    <xf numFmtId="0" fontId="3" fillId="0" borderId="13" xfId="0" applyFont="1" applyFill="1" applyBorder="1" applyAlignment="1">
      <alignment/>
    </xf>
    <xf numFmtId="0" fontId="3" fillId="0" borderId="6" xfId="0" applyFont="1" applyFill="1" applyBorder="1" applyAlignment="1">
      <alignment/>
    </xf>
    <xf numFmtId="0" fontId="3" fillId="0" borderId="3" xfId="0" applyFont="1" applyFill="1" applyBorder="1" applyAlignment="1">
      <alignment vertical="top"/>
    </xf>
    <xf numFmtId="0" fontId="3" fillId="0" borderId="9" xfId="0" applyFont="1" applyFill="1" applyBorder="1" applyAlignment="1">
      <alignment vertical="top"/>
    </xf>
    <xf numFmtId="0" fontId="3" fillId="0" borderId="10" xfId="0" applyFont="1" applyFill="1" applyBorder="1" applyAlignment="1">
      <alignment vertical="top"/>
    </xf>
    <xf numFmtId="0" fontId="5" fillId="0" borderId="1" xfId="0" applyFont="1" applyFill="1" applyBorder="1" applyAlignment="1">
      <alignment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3" fillId="0" borderId="1" xfId="0" applyFont="1" applyBorder="1" applyAlignment="1">
      <alignment horizontal="center" vertical="center"/>
    </xf>
    <xf numFmtId="0" fontId="3" fillId="0" borderId="0" xfId="0" applyFont="1" applyAlignment="1">
      <alignment vertical="center" wrapText="1"/>
    </xf>
    <xf numFmtId="0" fontId="3" fillId="0" borderId="14" xfId="0" applyFont="1" applyBorder="1" applyAlignment="1">
      <alignment horizontal="justify" vertical="center"/>
    </xf>
    <xf numFmtId="0" fontId="3" fillId="0" borderId="14" xfId="0" applyFont="1" applyBorder="1" applyAlignment="1">
      <alignment vertical="center"/>
    </xf>
    <xf numFmtId="0" fontId="3" fillId="0" borderId="15" xfId="0" applyFont="1" applyBorder="1" applyAlignment="1">
      <alignment horizontal="justify" vertical="center"/>
    </xf>
    <xf numFmtId="0" fontId="3" fillId="0" borderId="15" xfId="0" applyFont="1" applyBorder="1" applyAlignment="1">
      <alignment vertical="center"/>
    </xf>
    <xf numFmtId="0" fontId="3" fillId="0" borderId="1" xfId="0" applyFont="1" applyBorder="1" applyAlignment="1">
      <alignment horizontal="center" vertical="center" wrapText="1"/>
    </xf>
    <xf numFmtId="0" fontId="5" fillId="0" borderId="1" xfId="0" applyFont="1" applyBorder="1" applyAlignment="1">
      <alignment horizontal="center" vertical="center" wrapText="1"/>
    </xf>
    <xf numFmtId="0" fontId="3" fillId="0" borderId="0" xfId="0" applyFont="1" applyAlignment="1">
      <alignment horizontal="justify" vertical="center" wrapText="1"/>
    </xf>
    <xf numFmtId="0" fontId="3" fillId="0" borderId="0" xfId="0" applyFont="1" applyAlignment="1">
      <alignment vertical="center" wrapText="1"/>
    </xf>
    <xf numFmtId="0" fontId="6" fillId="0" borderId="0" xfId="0" applyFont="1" applyAlignment="1">
      <alignment vertical="center"/>
    </xf>
    <xf numFmtId="0" fontId="5" fillId="0" borderId="0" xfId="0" applyFont="1" applyFill="1" applyAlignment="1">
      <alignment vertical="center" wrapText="1"/>
    </xf>
    <xf numFmtId="0" fontId="3" fillId="0" borderId="0" xfId="0" applyFont="1" applyFill="1" applyAlignment="1">
      <alignment vertical="center" wrapText="1"/>
    </xf>
    <xf numFmtId="0" fontId="5" fillId="0" borderId="0" xfId="0" applyFont="1" applyFill="1" applyAlignment="1">
      <alignment horizontal="left" vertical="center"/>
    </xf>
    <xf numFmtId="0" fontId="5" fillId="0" borderId="0" xfId="0" applyFont="1" applyFill="1" applyAlignment="1">
      <alignment vertical="center"/>
    </xf>
  </cellXfs>
  <cellStyles count="10">
    <cellStyle name="Normal" xfId="0"/>
    <cellStyle name="Hyperlink" xfId="15"/>
    <cellStyle name="Followed Hyperlink" xfId="16"/>
    <cellStyle name="Comma" xfId="17"/>
    <cellStyle name="Comma [0]" xfId="18"/>
    <cellStyle name="Currency" xfId="19"/>
    <cellStyle name="Currency [0]" xfId="20"/>
    <cellStyle name="Normal_données_gen" xfId="21"/>
    <cellStyle name="Normal_Tab1-cadrage"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219075</xdr:colOff>
      <xdr:row>24</xdr:row>
      <xdr:rowOff>19050</xdr:rowOff>
    </xdr:from>
    <xdr:ext cx="5715000" cy="3124200"/>
    <xdr:sp>
      <xdr:nvSpPr>
        <xdr:cNvPr id="1" name="TextBox 1"/>
        <xdr:cNvSpPr txBox="1">
          <a:spLocks noChangeArrowheads="1"/>
        </xdr:cNvSpPr>
      </xdr:nvSpPr>
      <xdr:spPr>
        <a:xfrm>
          <a:off x="219075" y="4162425"/>
          <a:ext cx="5715000" cy="31242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Note • Le nombre de retraités de droit direct tous régimes confondus est une estimation réalisée par la DREES à partir des données de l'échantillon interrégimes de retraités 2004 et de l'enquête annuelle auprès des caisses de retraite de 2008 (cf. fiche 1). La méthode utilisée ne peut pas être répliquée pour estimer les nombres de nouveaux retraités de 2008 tous régimes confondus et de retraités de droit dérivé tous régimes confondus car on ne dispose pas dans l’EIR 2004 de données suffisamment précises sur les nouveaux liquidants ; ces données ne sont donc pas disponibles pour 2008. 
En italique figurent les régimes complémentaires.
(1) Par rapport aux publications précédentes de la DREES, la méthode de calcul des effectifs pensionnés à l’ARRCO a été révisée pour 2007 et 2008.
(2) Hors pensions d'invalidité des moins de 60 ans, hors pensions cristallisées.
(3) Hors pensions d'invalidité des moins de 60 ans.
(4) Au 1er janvier 2009.
(5) Y compris pensions de réforme.
(6) Y compris invalides ayant liquidé une pension d'invalidité à 60 ans ou plus.
Champ • Retraités bénéficiaires d'une pension de droit direct ou dérivé d'au moins un régime français, vivants au 31 décembre 2008 (résidents en France ou à l'étranger).
Sources • DREES, enquête annuelle auprès des caisses de retraite et enquête sur les allocations du minimum vieillesse.</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19050</xdr:colOff>
      <xdr:row>11</xdr:row>
      <xdr:rowOff>57150</xdr:rowOff>
    </xdr:from>
    <xdr:ext cx="4019550" cy="1190625"/>
    <xdr:sp>
      <xdr:nvSpPr>
        <xdr:cNvPr id="1" name="TextBox 1"/>
        <xdr:cNvSpPr txBox="1">
          <a:spLocks noChangeArrowheads="1"/>
        </xdr:cNvSpPr>
      </xdr:nvSpPr>
      <xdr:spPr>
        <a:xfrm>
          <a:off x="266700" y="1943100"/>
          <a:ext cx="4019550" cy="11906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Champ • Bénéficiaires d'un avantage principal de droit direct, nés en France ou à l'étranger, résidents en France entière ou à l'étranger, vivants au 31 décembre de l'année.
Sources • DREES, Enquêtes annuelles auprès des caisses de retraite 2003 à 2008 (colonne A), Échantillon interrégimes de retraités de 2004 (colonne B) ; calculs DREES.</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23</xdr:row>
      <xdr:rowOff>19050</xdr:rowOff>
    </xdr:from>
    <xdr:ext cx="2771775" cy="2381250"/>
    <xdr:sp>
      <xdr:nvSpPr>
        <xdr:cNvPr id="1" name="TextBox 2"/>
        <xdr:cNvSpPr txBox="1">
          <a:spLocks noChangeArrowheads="1"/>
        </xdr:cNvSpPr>
      </xdr:nvSpPr>
      <xdr:spPr>
        <a:xfrm>
          <a:off x="257175" y="3657600"/>
          <a:ext cx="2771775" cy="23812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Note • Dans le bilan démographique, la population est estimée au 1er janvier de l'année suivante. Pour la CNAV, les données sur le nombre de nouveaux retraités peuvent différer légèrement de celles qui sont présentées dans la suite de cet ouvrage. Les différences s'expliquent d'une part par le champ (couvrant ou non les DOM) et par des différences de concept.
Champ • France métropolitaine et DOM (pour la population) ; France métropolitaine uniquement (pour les données CNAV).
Sources • INSEE, bilan démographique ; CNAV, recueil statistique 2008.</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247650</xdr:colOff>
      <xdr:row>11</xdr:row>
      <xdr:rowOff>57150</xdr:rowOff>
    </xdr:from>
    <xdr:ext cx="4019550" cy="1095375"/>
    <xdr:sp>
      <xdr:nvSpPr>
        <xdr:cNvPr id="1" name="TextBox 1"/>
        <xdr:cNvSpPr txBox="1">
          <a:spLocks noChangeArrowheads="1"/>
        </xdr:cNvSpPr>
      </xdr:nvSpPr>
      <xdr:spPr>
        <a:xfrm>
          <a:off x="247650" y="1981200"/>
          <a:ext cx="4019550" cy="10953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Champ • Bénéficiaires d'un avantage principal de droit direct, nés en France ou à l'étranger, résidents en France entière ou à l'étranger, vivants au 31 décembre de l'année.
Sources • DREES, Enquêtes annuelles auprès des caisses de retraite 2003 à 2008 et EIR 2004 ; calculs DREES.</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247650</xdr:colOff>
      <xdr:row>16</xdr:row>
      <xdr:rowOff>95250</xdr:rowOff>
    </xdr:from>
    <xdr:ext cx="6315075" cy="2209800"/>
    <xdr:sp>
      <xdr:nvSpPr>
        <xdr:cNvPr id="1" name="TextBox 1"/>
        <xdr:cNvSpPr txBox="1">
          <a:spLocks noChangeArrowheads="1"/>
        </xdr:cNvSpPr>
      </xdr:nvSpPr>
      <xdr:spPr>
        <a:xfrm>
          <a:off x="247650" y="2733675"/>
          <a:ext cx="6315075" cy="22098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Note • Ces données excluent les personnes ayant perçu un versement forfaitaire unique. L'avantage principal moyen est observé pour chaque génération au cours de l'année où elle atteint l'âge de 66 ans. Il est revalorisé selon les revalorisations moyennes annuelles légales pour être exprimé en valeur au 31 décembre 2008.
Lecture • À l’âge de 66 ans, les personnes nées en 1939 et titulaires d’une pension de retraite à la CNAV ont un avantage principal de droit direct moyen supérieur respectivement de 0,9 % pour les hommes et de 2 % pour les femmes aux personnes nées en 1938 et titulaires d’une pension de retraite à la CNAV au même âge.
Champ • Retraités titulaires d’un avantage de droit direct, vivants au 31 décembre de l’année des 66 ans.
Sources • Enquêtes annuelles auprès des caisses de retraite, DREES.</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1:I33"/>
  <sheetViews>
    <sheetView showGridLines="0" tabSelected="1" workbookViewId="0" topLeftCell="A1">
      <selection activeCell="A1" sqref="A1"/>
    </sheetView>
  </sheetViews>
  <sheetFormatPr defaultColWidth="11.421875" defaultRowHeight="12.75"/>
  <cols>
    <col min="1" max="1" width="3.7109375" style="17" customWidth="1"/>
    <col min="2" max="2" width="36.57421875" style="17" customWidth="1"/>
    <col min="3" max="3" width="7.421875" style="17" customWidth="1"/>
    <col min="4" max="4" width="3.00390625" style="17" customWidth="1"/>
    <col min="5" max="5" width="8.7109375" style="17" customWidth="1"/>
    <col min="6" max="6" width="5.00390625" style="17" customWidth="1"/>
    <col min="7" max="7" width="10.57421875" style="17" customWidth="1"/>
    <col min="8" max="8" width="13.57421875" style="17" customWidth="1"/>
    <col min="9" max="16384" width="11.421875" style="17" customWidth="1"/>
  </cols>
  <sheetData>
    <row r="1" s="112" customFormat="1" ht="15" customHeight="1">
      <c r="B1" s="211" t="s">
        <v>44</v>
      </c>
    </row>
    <row r="2" ht="11.25">
      <c r="B2" s="16"/>
    </row>
    <row r="3" spans="7:8" ht="13.5" customHeight="1">
      <c r="G3" s="16"/>
      <c r="H3" s="18" t="s">
        <v>45</v>
      </c>
    </row>
    <row r="4" spans="2:8" ht="20.25" customHeight="1">
      <c r="B4" s="181" t="s">
        <v>10</v>
      </c>
      <c r="C4" s="186" t="s">
        <v>64</v>
      </c>
      <c r="D4" s="187"/>
      <c r="E4" s="187"/>
      <c r="F4" s="188"/>
      <c r="G4" s="183" t="s">
        <v>13</v>
      </c>
      <c r="H4" s="183" t="s">
        <v>68</v>
      </c>
    </row>
    <row r="5" spans="2:8" s="16" customFormat="1" ht="38.25" customHeight="1">
      <c r="B5" s="182"/>
      <c r="C5" s="184" t="s">
        <v>19</v>
      </c>
      <c r="D5" s="185"/>
      <c r="E5" s="177" t="s">
        <v>67</v>
      </c>
      <c r="F5" s="178"/>
      <c r="G5" s="182"/>
      <c r="H5" s="182"/>
    </row>
    <row r="6" spans="2:8" ht="12" customHeight="1">
      <c r="B6" s="19" t="s">
        <v>81</v>
      </c>
      <c r="C6" s="20">
        <v>14970</v>
      </c>
      <c r="D6" s="21"/>
      <c r="E6" s="22" t="s">
        <v>18</v>
      </c>
      <c r="F6" s="23"/>
      <c r="G6" s="24" t="s">
        <v>18</v>
      </c>
      <c r="H6" s="25">
        <v>575</v>
      </c>
    </row>
    <row r="7" spans="2:8" ht="12" customHeight="1">
      <c r="B7" s="26" t="s">
        <v>0</v>
      </c>
      <c r="C7" s="27">
        <v>11395.34</v>
      </c>
      <c r="D7" s="28"/>
      <c r="E7" s="27">
        <v>747.665</v>
      </c>
      <c r="F7" s="28"/>
      <c r="G7" s="29">
        <v>2627.293</v>
      </c>
      <c r="H7" s="30">
        <v>406.917</v>
      </c>
    </row>
    <row r="8" spans="2:8" ht="12" customHeight="1">
      <c r="B8" s="31" t="s">
        <v>1</v>
      </c>
      <c r="C8" s="32">
        <v>1927.005</v>
      </c>
      <c r="D8" s="33"/>
      <c r="E8" s="32">
        <v>107.373</v>
      </c>
      <c r="F8" s="33"/>
      <c r="G8" s="34">
        <v>732.462</v>
      </c>
      <c r="H8" s="35">
        <v>22.061</v>
      </c>
    </row>
    <row r="9" spans="2:8" s="41" customFormat="1" ht="12" customHeight="1">
      <c r="B9" s="36" t="s">
        <v>84</v>
      </c>
      <c r="C9" s="37">
        <v>9559.693</v>
      </c>
      <c r="D9" s="38"/>
      <c r="E9" s="37">
        <v>653.386</v>
      </c>
      <c r="F9" s="38"/>
      <c r="G9" s="39">
        <v>2809.541</v>
      </c>
      <c r="H9" s="40" t="s">
        <v>12</v>
      </c>
    </row>
    <row r="10" spans="2:8" s="41" customFormat="1" ht="12" customHeight="1">
      <c r="B10" s="36" t="s">
        <v>2</v>
      </c>
      <c r="C10" s="37">
        <v>1906.141</v>
      </c>
      <c r="D10" s="38"/>
      <c r="E10" s="37">
        <v>146.615</v>
      </c>
      <c r="F10" s="38"/>
      <c r="G10" s="39">
        <v>546.388</v>
      </c>
      <c r="H10" s="40" t="s">
        <v>12</v>
      </c>
    </row>
    <row r="11" spans="2:8" ht="12" customHeight="1">
      <c r="B11" s="31" t="s">
        <v>62</v>
      </c>
      <c r="C11" s="32">
        <v>1306</v>
      </c>
      <c r="D11" s="42" t="s">
        <v>65</v>
      </c>
      <c r="E11" s="32">
        <v>78</v>
      </c>
      <c r="F11" s="42" t="s">
        <v>66</v>
      </c>
      <c r="G11" s="34">
        <v>260.985</v>
      </c>
      <c r="H11" s="35">
        <v>0.651</v>
      </c>
    </row>
    <row r="12" spans="2:8" ht="12" customHeight="1">
      <c r="B12" s="31" t="s">
        <v>63</v>
      </c>
      <c r="C12" s="32">
        <v>350</v>
      </c>
      <c r="D12" s="42" t="s">
        <v>65</v>
      </c>
      <c r="E12" s="32">
        <v>11</v>
      </c>
      <c r="F12" s="42" t="s">
        <v>66</v>
      </c>
      <c r="G12" s="34">
        <v>146.895</v>
      </c>
      <c r="H12" s="35">
        <v>0</v>
      </c>
    </row>
    <row r="13" spans="2:8" ht="12" customHeight="1">
      <c r="B13" s="31" t="s">
        <v>20</v>
      </c>
      <c r="C13" s="32">
        <v>758</v>
      </c>
      <c r="D13" s="42" t="s">
        <v>65</v>
      </c>
      <c r="E13" s="32">
        <v>59</v>
      </c>
      <c r="F13" s="42" t="s">
        <v>66</v>
      </c>
      <c r="G13" s="34">
        <v>119.939</v>
      </c>
      <c r="H13" s="35">
        <v>0.283</v>
      </c>
    </row>
    <row r="14" spans="2:8" s="41" customFormat="1" ht="12" customHeight="1">
      <c r="B14" s="36" t="s">
        <v>3</v>
      </c>
      <c r="C14" s="37">
        <v>1458.856</v>
      </c>
      <c r="D14" s="38"/>
      <c r="E14" s="37">
        <v>116.086</v>
      </c>
      <c r="F14" s="38"/>
      <c r="G14" s="39">
        <v>315.87</v>
      </c>
      <c r="H14" s="40" t="s">
        <v>12</v>
      </c>
    </row>
    <row r="15" spans="2:8" ht="12" customHeight="1">
      <c r="B15" s="31" t="s">
        <v>4</v>
      </c>
      <c r="C15" s="32">
        <v>1671.897</v>
      </c>
      <c r="D15" s="33"/>
      <c r="E15" s="32">
        <v>46.123</v>
      </c>
      <c r="F15" s="33"/>
      <c r="G15" s="34">
        <v>475.932</v>
      </c>
      <c r="H15" s="35">
        <v>50.003</v>
      </c>
    </row>
    <row r="16" spans="2:8" ht="12" customHeight="1">
      <c r="B16" s="31" t="s">
        <v>5</v>
      </c>
      <c r="C16" s="32">
        <v>833.592</v>
      </c>
      <c r="D16" s="33"/>
      <c r="E16" s="32">
        <v>46.603</v>
      </c>
      <c r="F16" s="33"/>
      <c r="G16" s="34">
        <v>274.707</v>
      </c>
      <c r="H16" s="35">
        <v>9.102</v>
      </c>
    </row>
    <row r="17" spans="2:8" s="41" customFormat="1" ht="12" customHeight="1">
      <c r="B17" s="36" t="s">
        <v>6</v>
      </c>
      <c r="C17" s="37">
        <v>247.983</v>
      </c>
      <c r="D17" s="38"/>
      <c r="E17" s="37">
        <v>18.107</v>
      </c>
      <c r="F17" s="38"/>
      <c r="G17" s="39">
        <v>92.943</v>
      </c>
      <c r="H17" s="40" t="s">
        <v>12</v>
      </c>
    </row>
    <row r="18" spans="2:8" ht="12" customHeight="1">
      <c r="B18" s="31" t="s">
        <v>7</v>
      </c>
      <c r="C18" s="32">
        <v>608.005</v>
      </c>
      <c r="D18" s="33"/>
      <c r="E18" s="32">
        <v>39.645</v>
      </c>
      <c r="F18" s="33"/>
      <c r="G18" s="34">
        <v>239.485</v>
      </c>
      <c r="H18" s="35">
        <v>6.17</v>
      </c>
    </row>
    <row r="19" spans="2:8" s="41" customFormat="1" ht="12" customHeight="1">
      <c r="B19" s="36" t="s">
        <v>8</v>
      </c>
      <c r="C19" s="37">
        <v>500.965</v>
      </c>
      <c r="D19" s="38"/>
      <c r="E19" s="37">
        <v>31.452</v>
      </c>
      <c r="F19" s="38"/>
      <c r="G19" s="39">
        <v>189.5</v>
      </c>
      <c r="H19" s="40" t="s">
        <v>12</v>
      </c>
    </row>
    <row r="20" spans="2:8" ht="12" customHeight="1">
      <c r="B20" s="31" t="s">
        <v>85</v>
      </c>
      <c r="C20" s="32">
        <v>110.19</v>
      </c>
      <c r="D20" s="33"/>
      <c r="E20" s="32">
        <v>5.403</v>
      </c>
      <c r="F20" s="33"/>
      <c r="G20" s="34">
        <v>39.94</v>
      </c>
      <c r="H20" s="35">
        <v>0</v>
      </c>
    </row>
    <row r="21" spans="2:8" ht="12" customHeight="1">
      <c r="B21" s="31" t="s">
        <v>86</v>
      </c>
      <c r="C21" s="32">
        <v>187.005</v>
      </c>
      <c r="D21" s="33"/>
      <c r="E21" s="32">
        <v>5.936</v>
      </c>
      <c r="F21" s="33"/>
      <c r="G21" s="34">
        <v>109.52</v>
      </c>
      <c r="H21" s="35">
        <v>0.369</v>
      </c>
    </row>
    <row r="22" spans="2:8" ht="12" customHeight="1">
      <c r="B22" s="31" t="s">
        <v>9</v>
      </c>
      <c r="C22" s="32">
        <v>30.369</v>
      </c>
      <c r="D22" s="33"/>
      <c r="E22" s="32">
        <v>1.557</v>
      </c>
      <c r="F22" s="33"/>
      <c r="G22" s="34">
        <v>11.281</v>
      </c>
      <c r="H22" s="35">
        <v>0</v>
      </c>
    </row>
    <row r="23" spans="2:8" ht="12" customHeight="1">
      <c r="B23" s="43" t="s">
        <v>11</v>
      </c>
      <c r="C23" s="44" t="s">
        <v>12</v>
      </c>
      <c r="D23" s="45"/>
      <c r="E23" s="44" t="s">
        <v>12</v>
      </c>
      <c r="F23" s="46"/>
      <c r="G23" s="47" t="s">
        <v>12</v>
      </c>
      <c r="H23" s="48">
        <v>69.116</v>
      </c>
    </row>
    <row r="24" spans="2:8" ht="12" customHeight="1">
      <c r="B24" s="49"/>
      <c r="C24" s="50"/>
      <c r="D24" s="51"/>
      <c r="E24" s="50"/>
      <c r="F24" s="52"/>
      <c r="G24" s="53"/>
      <c r="H24" s="54"/>
    </row>
    <row r="25" spans="2:9" ht="49.5" customHeight="1">
      <c r="B25" s="179"/>
      <c r="C25" s="180"/>
      <c r="D25" s="180"/>
      <c r="E25" s="180"/>
      <c r="F25" s="180"/>
      <c r="G25" s="180"/>
      <c r="H25" s="180"/>
      <c r="I25" s="180"/>
    </row>
    <row r="26" spans="2:9" ht="21" customHeight="1">
      <c r="B26" s="179"/>
      <c r="C26" s="180"/>
      <c r="D26" s="180"/>
      <c r="E26" s="180"/>
      <c r="F26" s="180"/>
      <c r="G26" s="180"/>
      <c r="H26" s="180"/>
      <c r="I26" s="180"/>
    </row>
    <row r="27" spans="2:8" ht="11.25">
      <c r="B27" s="49"/>
      <c r="C27" s="55"/>
      <c r="D27" s="55"/>
      <c r="E27" s="55"/>
      <c r="F27" s="55"/>
      <c r="G27" s="55"/>
      <c r="H27" s="55"/>
    </row>
    <row r="28" spans="2:8" ht="11.25">
      <c r="B28" s="49"/>
      <c r="C28" s="55"/>
      <c r="D28" s="55"/>
      <c r="E28" s="55"/>
      <c r="F28" s="55"/>
      <c r="G28" s="55"/>
      <c r="H28" s="55"/>
    </row>
    <row r="29" spans="2:8" ht="11.25">
      <c r="B29" s="49"/>
      <c r="C29" s="55"/>
      <c r="D29" s="55"/>
      <c r="E29" s="55"/>
      <c r="F29" s="55"/>
      <c r="G29" s="55"/>
      <c r="H29" s="55"/>
    </row>
    <row r="30" spans="2:8" ht="11.25">
      <c r="B30" s="49"/>
      <c r="C30" s="55"/>
      <c r="D30" s="55"/>
      <c r="E30" s="55"/>
      <c r="F30" s="55"/>
      <c r="G30" s="55"/>
      <c r="H30" s="55"/>
    </row>
    <row r="31" spans="2:8" ht="17.25" customHeight="1">
      <c r="B31" s="49"/>
      <c r="C31" s="55"/>
      <c r="D31" s="55"/>
      <c r="E31" s="55"/>
      <c r="F31" s="55"/>
      <c r="G31" s="55"/>
      <c r="H31" s="55"/>
    </row>
    <row r="32" spans="2:9" ht="27" customHeight="1">
      <c r="B32" s="179"/>
      <c r="C32" s="180"/>
      <c r="D32" s="180"/>
      <c r="E32" s="180"/>
      <c r="F32" s="180"/>
      <c r="G32" s="180"/>
      <c r="H32" s="180"/>
      <c r="I32" s="180"/>
    </row>
    <row r="33" ht="11.25">
      <c r="B33" s="49"/>
    </row>
    <row r="34" ht="11.25"/>
    <row r="35" ht="11.25"/>
    <row r="36" ht="11.25"/>
    <row r="37" ht="11.25"/>
    <row r="38" ht="11.25"/>
    <row r="39" ht="11.25"/>
  </sheetData>
  <mergeCells count="9">
    <mergeCell ref="E5:F5"/>
    <mergeCell ref="B25:I25"/>
    <mergeCell ref="B26:I26"/>
    <mergeCell ref="B32:I32"/>
    <mergeCell ref="B4:B5"/>
    <mergeCell ref="G4:G5"/>
    <mergeCell ref="H4:H5"/>
    <mergeCell ref="C5:D5"/>
    <mergeCell ref="C4:F4"/>
  </mergeCells>
  <printOptions/>
  <pageMargins left="0.1968503937007874" right="0.1968503937007874" top="0.984251968503937" bottom="0.984251968503937"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1:I10"/>
  <sheetViews>
    <sheetView showGridLines="0" workbookViewId="0" topLeftCell="A1">
      <selection activeCell="A1" sqref="A1"/>
    </sheetView>
  </sheetViews>
  <sheetFormatPr defaultColWidth="11.421875" defaultRowHeight="12.75"/>
  <cols>
    <col min="1" max="1" width="3.7109375" style="1" customWidth="1"/>
    <col min="2" max="2" width="7.421875" style="15" customWidth="1"/>
    <col min="3" max="3" width="13.421875" style="1" customWidth="1"/>
    <col min="4" max="4" width="13.28125" style="1" customWidth="1"/>
    <col min="5" max="5" width="8.421875" style="1" customWidth="1"/>
    <col min="6" max="6" width="8.57421875" style="1" customWidth="1"/>
    <col min="7" max="7" width="9.28125" style="1" customWidth="1"/>
    <col min="8" max="16384" width="7.421875" style="1" customWidth="1"/>
  </cols>
  <sheetData>
    <row r="1" s="112" customFormat="1" ht="15" customHeight="1">
      <c r="B1" s="210" t="s">
        <v>46</v>
      </c>
    </row>
    <row r="3" spans="2:7" ht="10.5" customHeight="1">
      <c r="B3" s="176"/>
      <c r="C3" s="183" t="s">
        <v>69</v>
      </c>
      <c r="D3" s="183" t="s">
        <v>70</v>
      </c>
      <c r="E3" s="184" t="s">
        <v>47</v>
      </c>
      <c r="F3" s="189"/>
      <c r="G3" s="190"/>
    </row>
    <row r="4" spans="2:7" ht="34.5" customHeight="1">
      <c r="B4" s="56"/>
      <c r="C4" s="182"/>
      <c r="D4" s="182"/>
      <c r="E4" s="2" t="s">
        <v>15</v>
      </c>
      <c r="F4" s="2" t="s">
        <v>16</v>
      </c>
      <c r="G4" s="2" t="s">
        <v>17</v>
      </c>
    </row>
    <row r="5" spans="2:7" s="3" customFormat="1" ht="10.5" customHeight="1">
      <c r="B5" s="57">
        <v>2003</v>
      </c>
      <c r="C5" s="4">
        <v>29453</v>
      </c>
      <c r="D5" s="5">
        <v>2.3</v>
      </c>
      <c r="E5" s="6">
        <v>12800</v>
      </c>
      <c r="F5" s="4"/>
      <c r="G5" s="4"/>
    </row>
    <row r="6" spans="2:9" s="3" customFormat="1" ht="10.5" customHeight="1">
      <c r="B6" s="58">
        <v>2004</v>
      </c>
      <c r="C6" s="7">
        <v>30363</v>
      </c>
      <c r="D6" s="8">
        <v>2.302</v>
      </c>
      <c r="E6" s="9">
        <v>13190</v>
      </c>
      <c r="F6" s="7">
        <v>6530</v>
      </c>
      <c r="G6" s="7">
        <v>6660</v>
      </c>
      <c r="H6" s="10"/>
      <c r="I6" s="11"/>
    </row>
    <row r="7" spans="2:9" s="3" customFormat="1" ht="10.5" customHeight="1">
      <c r="B7" s="58">
        <v>2005</v>
      </c>
      <c r="C7" s="7">
        <v>31222</v>
      </c>
      <c r="D7" s="8">
        <v>2.304</v>
      </c>
      <c r="E7" s="9">
        <v>13550</v>
      </c>
      <c r="F7" s="7">
        <v>6710</v>
      </c>
      <c r="G7" s="7">
        <v>6840</v>
      </c>
      <c r="H7" s="10"/>
      <c r="I7" s="11"/>
    </row>
    <row r="8" spans="2:9" s="3" customFormat="1" ht="10.5" customHeight="1">
      <c r="B8" s="58">
        <v>2006</v>
      </c>
      <c r="C8" s="7">
        <v>32449</v>
      </c>
      <c r="D8" s="8">
        <v>2.306</v>
      </c>
      <c r="E8" s="9">
        <v>14070</v>
      </c>
      <c r="F8" s="7">
        <v>6940</v>
      </c>
      <c r="G8" s="7">
        <v>7130</v>
      </c>
      <c r="H8" s="10"/>
      <c r="I8" s="11"/>
    </row>
    <row r="9" spans="2:9" s="3" customFormat="1" ht="10.5" customHeight="1">
      <c r="B9" s="58">
        <v>2007</v>
      </c>
      <c r="C9" s="7">
        <v>33478</v>
      </c>
      <c r="D9" s="8">
        <v>2.308</v>
      </c>
      <c r="E9" s="9">
        <v>14500</v>
      </c>
      <c r="F9" s="7">
        <v>7200</v>
      </c>
      <c r="G9" s="7">
        <v>7300</v>
      </c>
      <c r="H9" s="10"/>
      <c r="I9" s="11"/>
    </row>
    <row r="10" spans="2:9" s="3" customFormat="1" ht="10.5" customHeight="1">
      <c r="B10" s="56">
        <v>2008</v>
      </c>
      <c r="C10" s="12">
        <v>34593.613757552666</v>
      </c>
      <c r="D10" s="13">
        <v>2.3104762930279485</v>
      </c>
      <c r="E10" s="14">
        <v>14970</v>
      </c>
      <c r="F10" s="12">
        <v>7420</v>
      </c>
      <c r="G10" s="12">
        <v>7550</v>
      </c>
      <c r="H10" s="10"/>
      <c r="I10" s="11"/>
    </row>
    <row r="13" ht="11.25"/>
    <row r="14" ht="11.25"/>
    <row r="15" ht="11.25"/>
    <row r="16" ht="11.25"/>
    <row r="17" ht="11.25"/>
    <row r="18" ht="11.25"/>
    <row r="19" ht="11.25"/>
  </sheetData>
  <mergeCells count="3">
    <mergeCell ref="E3:G3"/>
    <mergeCell ref="D3:D4"/>
    <mergeCell ref="C3:C4"/>
  </mergeCells>
  <printOptions/>
  <pageMargins left="0.7874015748031497" right="0.7874015748031497" top="0.984251968503937" bottom="0.984251968503937"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1:R27"/>
  <sheetViews>
    <sheetView showGridLines="0" workbookViewId="0" topLeftCell="A1">
      <selection activeCell="A1" sqref="A1"/>
    </sheetView>
  </sheetViews>
  <sheetFormatPr defaultColWidth="11.421875" defaultRowHeight="12.75"/>
  <cols>
    <col min="1" max="1" width="3.7109375" style="1" customWidth="1"/>
    <col min="2" max="2" width="3.28125" style="1" customWidth="1"/>
    <col min="3" max="3" width="37.28125" style="1" customWidth="1"/>
    <col min="4" max="4" width="21.57421875" style="1" customWidth="1"/>
    <col min="5" max="5" width="13.57421875" style="1" customWidth="1"/>
    <col min="6" max="6" width="11.28125" style="1" customWidth="1"/>
    <col min="7" max="7" width="11.00390625" style="108" customWidth="1"/>
    <col min="8" max="8" width="12.57421875" style="108" customWidth="1"/>
    <col min="9" max="9" width="14.140625" style="108" customWidth="1"/>
    <col min="10" max="12" width="11.421875" style="1" customWidth="1"/>
    <col min="13" max="18" width="11.421875" style="108" customWidth="1"/>
    <col min="19" max="16384" width="11.421875" style="1" customWidth="1"/>
  </cols>
  <sheetData>
    <row r="1" spans="2:18" s="112" customFormat="1" ht="15" customHeight="1">
      <c r="B1" s="208" t="s">
        <v>57</v>
      </c>
      <c r="C1" s="209"/>
      <c r="D1" s="209"/>
      <c r="E1" s="209"/>
      <c r="F1" s="209"/>
      <c r="G1" s="209"/>
      <c r="H1" s="209"/>
      <c r="I1" s="209"/>
      <c r="M1" s="111"/>
      <c r="N1" s="111"/>
      <c r="O1" s="111"/>
      <c r="P1" s="111"/>
      <c r="Q1" s="111"/>
      <c r="R1" s="111"/>
    </row>
    <row r="3" spans="2:18" s="112" customFormat="1" ht="37.5" customHeight="1">
      <c r="B3" s="170"/>
      <c r="C3" s="171"/>
      <c r="D3" s="177" t="s">
        <v>80</v>
      </c>
      <c r="E3" s="177" t="s">
        <v>76</v>
      </c>
      <c r="F3" s="177"/>
      <c r="G3" s="177" t="s">
        <v>77</v>
      </c>
      <c r="H3" s="177"/>
      <c r="I3" s="177"/>
      <c r="J3" s="110"/>
      <c r="K3" s="110"/>
      <c r="L3" s="110"/>
      <c r="M3" s="111"/>
      <c r="N3" s="111"/>
      <c r="O3" s="111"/>
      <c r="P3" s="111"/>
      <c r="Q3" s="111"/>
      <c r="R3" s="111"/>
    </row>
    <row r="4" spans="2:18" s="112" customFormat="1" ht="45.75" customHeight="1">
      <c r="B4" s="172"/>
      <c r="C4" s="113"/>
      <c r="D4" s="177"/>
      <c r="E4" s="2" t="s">
        <v>79</v>
      </c>
      <c r="F4" s="2" t="s">
        <v>75</v>
      </c>
      <c r="G4" s="151" t="s">
        <v>34</v>
      </c>
      <c r="H4" s="151" t="s">
        <v>35</v>
      </c>
      <c r="I4" s="151" t="s">
        <v>36</v>
      </c>
      <c r="J4" s="110"/>
      <c r="K4" s="110"/>
      <c r="L4" s="110"/>
      <c r="M4" s="111"/>
      <c r="N4" s="111"/>
      <c r="O4" s="111"/>
      <c r="P4" s="111"/>
      <c r="Q4" s="111"/>
      <c r="R4" s="111"/>
    </row>
    <row r="5" spans="2:18" s="109" customFormat="1" ht="26.25" customHeight="1">
      <c r="B5" s="181" t="s">
        <v>87</v>
      </c>
      <c r="C5" s="181"/>
      <c r="D5" s="152">
        <v>28441</v>
      </c>
      <c r="E5" s="152">
        <v>3036</v>
      </c>
      <c r="F5" s="153">
        <v>802</v>
      </c>
      <c r="G5" s="154">
        <f>D5/$D$20</f>
        <v>0.22612781655986133</v>
      </c>
      <c r="H5" s="154">
        <v>0.17</v>
      </c>
      <c r="I5" s="154">
        <v>0.31</v>
      </c>
      <c r="J5" s="114"/>
      <c r="K5" s="114"/>
      <c r="L5" s="115"/>
      <c r="M5" s="116"/>
      <c r="N5" s="116"/>
      <c r="O5" s="116"/>
      <c r="P5" s="116"/>
      <c r="Q5" s="116"/>
      <c r="R5" s="116"/>
    </row>
    <row r="6" spans="2:18" s="3" customFormat="1" ht="12" customHeight="1">
      <c r="B6" s="173"/>
      <c r="C6" s="106" t="s">
        <v>25</v>
      </c>
      <c r="D6" s="34">
        <v>4091</v>
      </c>
      <c r="E6" s="34">
        <v>2049</v>
      </c>
      <c r="F6" s="117">
        <v>16</v>
      </c>
      <c r="G6" s="118">
        <f>D6/$D$20</f>
        <v>0.03252659532176762</v>
      </c>
      <c r="H6" s="118">
        <v>0.09</v>
      </c>
      <c r="I6" s="118">
        <v>0.01</v>
      </c>
      <c r="J6" s="119"/>
      <c r="K6" s="119"/>
      <c r="L6" s="120"/>
      <c r="M6" s="121"/>
      <c r="N6" s="121"/>
      <c r="O6" s="121"/>
      <c r="P6" s="121"/>
      <c r="Q6" s="121"/>
      <c r="R6" s="121"/>
    </row>
    <row r="7" spans="2:18" s="3" customFormat="1" ht="26.25" customHeight="1">
      <c r="B7" s="173"/>
      <c r="C7" s="122" t="s">
        <v>74</v>
      </c>
      <c r="D7" s="123">
        <v>15878</v>
      </c>
      <c r="E7" s="124">
        <v>791</v>
      </c>
      <c r="F7" s="124">
        <v>403</v>
      </c>
      <c r="G7" s="125">
        <f>D7/$D$20</f>
        <v>0.12624230763114794</v>
      </c>
      <c r="H7" s="125">
        <v>0.07</v>
      </c>
      <c r="I7" s="125">
        <v>0.15</v>
      </c>
      <c r="J7" s="119"/>
      <c r="K7" s="119"/>
      <c r="L7" s="120"/>
      <c r="M7" s="121"/>
      <c r="N7" s="121"/>
      <c r="O7" s="121"/>
      <c r="P7" s="121"/>
      <c r="Q7" s="121"/>
      <c r="R7" s="121"/>
    </row>
    <row r="8" spans="2:18" s="3" customFormat="1" ht="13.5" customHeight="1">
      <c r="B8" s="173"/>
      <c r="C8" s="122" t="s">
        <v>26</v>
      </c>
      <c r="D8" s="34">
        <v>6346</v>
      </c>
      <c r="E8" s="117">
        <v>67</v>
      </c>
      <c r="F8" s="117">
        <v>346</v>
      </c>
      <c r="G8" s="118">
        <f>D8/$D$20</f>
        <v>0.05045557905449457</v>
      </c>
      <c r="H8" s="118">
        <v>0.01</v>
      </c>
      <c r="I8" s="118">
        <v>0.14</v>
      </c>
      <c r="J8" s="119"/>
      <c r="K8" s="119"/>
      <c r="L8" s="126"/>
      <c r="M8" s="121"/>
      <c r="N8" s="121"/>
      <c r="O8" s="121"/>
      <c r="P8" s="121"/>
      <c r="Q8" s="121"/>
      <c r="R8" s="121"/>
    </row>
    <row r="9" spans="2:18" s="3" customFormat="1" ht="13.5" customHeight="1">
      <c r="B9" s="174"/>
      <c r="C9" s="127" t="s">
        <v>78</v>
      </c>
      <c r="D9" s="47">
        <v>2126</v>
      </c>
      <c r="E9" s="128">
        <v>129</v>
      </c>
      <c r="F9" s="128">
        <v>37</v>
      </c>
      <c r="G9" s="129">
        <f>D9/$D$20</f>
        <v>0.016903334552451223</v>
      </c>
      <c r="H9" s="129">
        <v>0</v>
      </c>
      <c r="I9" s="129">
        <v>0.02</v>
      </c>
      <c r="J9" s="119"/>
      <c r="K9" s="119"/>
      <c r="L9" s="120"/>
      <c r="M9" s="121"/>
      <c r="N9" s="121"/>
      <c r="O9" s="121"/>
      <c r="P9" s="121"/>
      <c r="Q9" s="121"/>
      <c r="R9" s="121"/>
    </row>
    <row r="10" spans="2:18" s="3" customFormat="1" ht="27.75" customHeight="1">
      <c r="B10" s="181" t="s">
        <v>88</v>
      </c>
      <c r="C10" s="181"/>
      <c r="D10" s="152">
        <v>97333</v>
      </c>
      <c r="E10" s="153" t="s">
        <v>33</v>
      </c>
      <c r="F10" s="153" t="s">
        <v>33</v>
      </c>
      <c r="G10" s="155" t="s">
        <v>82</v>
      </c>
      <c r="H10" s="154">
        <v>0.83</v>
      </c>
      <c r="I10" s="154">
        <v>0.69</v>
      </c>
      <c r="J10" s="130"/>
      <c r="K10" s="130"/>
      <c r="L10" s="131"/>
      <c r="M10" s="121"/>
      <c r="N10" s="121"/>
      <c r="O10" s="121"/>
      <c r="P10" s="121"/>
      <c r="Q10" s="121"/>
      <c r="R10" s="121"/>
    </row>
    <row r="11" spans="2:18" s="135" customFormat="1" ht="12" customHeight="1">
      <c r="B11" s="191" t="s">
        <v>72</v>
      </c>
      <c r="C11" s="191"/>
      <c r="D11" s="34"/>
      <c r="E11" s="34">
        <v>1320</v>
      </c>
      <c r="F11" s="117">
        <v>115</v>
      </c>
      <c r="G11" s="118">
        <f>SUM(G12:G13)</f>
        <v>0.15053985720419166</v>
      </c>
      <c r="H11" s="118">
        <v>0.2</v>
      </c>
      <c r="I11" s="118">
        <v>0.05</v>
      </c>
      <c r="J11" s="132"/>
      <c r="K11" s="132"/>
      <c r="L11" s="133"/>
      <c r="M11" s="134"/>
      <c r="N11" s="134"/>
      <c r="O11" s="134"/>
      <c r="P11" s="134"/>
      <c r="Q11" s="134"/>
      <c r="R11" s="134"/>
    </row>
    <row r="12" spans="2:18" s="142" customFormat="1" ht="12" customHeight="1">
      <c r="B12" s="175"/>
      <c r="C12" s="136" t="s">
        <v>27</v>
      </c>
      <c r="D12" s="39">
        <v>16194</v>
      </c>
      <c r="E12" s="39">
        <v>1068</v>
      </c>
      <c r="F12" s="137">
        <v>92</v>
      </c>
      <c r="G12" s="138">
        <f>D12/$D$20</f>
        <v>0.12875475058438152</v>
      </c>
      <c r="H12" s="138">
        <v>0.18</v>
      </c>
      <c r="I12" s="138">
        <v>0.04</v>
      </c>
      <c r="J12" s="139"/>
      <c r="K12" s="139"/>
      <c r="L12" s="140"/>
      <c r="M12" s="141"/>
      <c r="N12" s="141"/>
      <c r="O12" s="141"/>
      <c r="P12" s="141"/>
      <c r="Q12" s="141"/>
      <c r="R12" s="141"/>
    </row>
    <row r="13" spans="2:18" s="142" customFormat="1" ht="12" customHeight="1">
      <c r="B13" s="175"/>
      <c r="C13" s="136" t="s">
        <v>28</v>
      </c>
      <c r="D13" s="39">
        <v>2740</v>
      </c>
      <c r="E13" s="137">
        <v>252</v>
      </c>
      <c r="F13" s="137">
        <v>23</v>
      </c>
      <c r="G13" s="138">
        <f>D13/$D$20</f>
        <v>0.021785106619810136</v>
      </c>
      <c r="H13" s="138">
        <v>0.02</v>
      </c>
      <c r="I13" s="138">
        <v>0.01</v>
      </c>
      <c r="J13" s="139"/>
      <c r="K13" s="139"/>
      <c r="L13" s="140"/>
      <c r="M13" s="141"/>
      <c r="N13" s="141"/>
      <c r="O13" s="141"/>
      <c r="P13" s="141"/>
      <c r="Q13" s="141"/>
      <c r="R13" s="141"/>
    </row>
    <row r="14" spans="2:18" s="135" customFormat="1" ht="12" customHeight="1">
      <c r="B14" s="192" t="s">
        <v>73</v>
      </c>
      <c r="C14" s="193"/>
      <c r="D14" s="34"/>
      <c r="E14" s="117" t="s">
        <v>33</v>
      </c>
      <c r="F14" s="117" t="s">
        <v>33</v>
      </c>
      <c r="G14" s="118">
        <f>SUM(G16:G19)</f>
        <v>0.6085518469636014</v>
      </c>
      <c r="H14" s="118">
        <v>0.63</v>
      </c>
      <c r="I14" s="118">
        <v>0.64</v>
      </c>
      <c r="J14" s="132"/>
      <c r="K14" s="132"/>
      <c r="L14" s="133"/>
      <c r="M14" s="134"/>
      <c r="N14" s="134"/>
      <c r="O14" s="134"/>
      <c r="P14" s="134"/>
      <c r="Q14" s="134"/>
      <c r="R14" s="134"/>
    </row>
    <row r="15" spans="2:18" s="142" customFormat="1" ht="12" customHeight="1">
      <c r="B15" s="175"/>
      <c r="C15" s="136" t="s">
        <v>89</v>
      </c>
      <c r="D15" s="39">
        <v>1859</v>
      </c>
      <c r="E15" s="137">
        <v>444</v>
      </c>
      <c r="F15" s="137"/>
      <c r="G15" s="138">
        <f aca="true" t="shared" si="0" ref="G15:G20">D15/$D$20</f>
        <v>0.014780479272345637</v>
      </c>
      <c r="H15" s="138">
        <v>0.07</v>
      </c>
      <c r="I15" s="138"/>
      <c r="J15" s="143"/>
      <c r="K15" s="143"/>
      <c r="L15" s="140"/>
      <c r="M15" s="141"/>
      <c r="N15" s="141"/>
      <c r="O15" s="141"/>
      <c r="P15" s="141"/>
      <c r="Q15" s="141"/>
      <c r="R15" s="141"/>
    </row>
    <row r="16" spans="2:18" s="142" customFormat="1" ht="12" customHeight="1">
      <c r="B16" s="175"/>
      <c r="C16" s="136" t="s">
        <v>37</v>
      </c>
      <c r="D16" s="137">
        <v>108</v>
      </c>
      <c r="E16" s="137">
        <v>92</v>
      </c>
      <c r="F16" s="137" t="s">
        <v>29</v>
      </c>
      <c r="G16" s="138">
        <f t="shared" si="0"/>
        <v>0.0008586830346494506</v>
      </c>
      <c r="H16" s="138">
        <v>0</v>
      </c>
      <c r="I16" s="138" t="s">
        <v>29</v>
      </c>
      <c r="J16" s="143"/>
      <c r="K16" s="143"/>
      <c r="L16" s="143"/>
      <c r="M16" s="141"/>
      <c r="N16" s="141"/>
      <c r="O16" s="141"/>
      <c r="P16" s="141"/>
      <c r="Q16" s="141"/>
      <c r="R16" s="141"/>
    </row>
    <row r="17" spans="2:18" s="142" customFormat="1" ht="12" customHeight="1">
      <c r="B17" s="175"/>
      <c r="C17" s="136" t="s">
        <v>30</v>
      </c>
      <c r="D17" s="39">
        <v>42023</v>
      </c>
      <c r="E17" s="137" t="s">
        <v>71</v>
      </c>
      <c r="F17" s="137" t="s">
        <v>33</v>
      </c>
      <c r="G17" s="138">
        <f t="shared" si="0"/>
        <v>0.33411515893586907</v>
      </c>
      <c r="H17" s="138">
        <v>0.24</v>
      </c>
      <c r="I17" s="138">
        <v>0.2</v>
      </c>
      <c r="J17" s="143"/>
      <c r="K17" s="143"/>
      <c r="L17" s="140"/>
      <c r="M17" s="141"/>
      <c r="N17" s="141"/>
      <c r="O17" s="141"/>
      <c r="P17" s="141"/>
      <c r="Q17" s="141"/>
      <c r="R17" s="141"/>
    </row>
    <row r="18" spans="2:18" s="142" customFormat="1" ht="12" customHeight="1">
      <c r="B18" s="175"/>
      <c r="C18" s="136" t="s">
        <v>31</v>
      </c>
      <c r="D18" s="39">
        <v>2864</v>
      </c>
      <c r="E18" s="137" t="s">
        <v>83</v>
      </c>
      <c r="F18" s="137" t="s">
        <v>33</v>
      </c>
      <c r="G18" s="138">
        <f t="shared" si="0"/>
        <v>0.022771001955889134</v>
      </c>
      <c r="H18" s="138">
        <v>0.02</v>
      </c>
      <c r="I18" s="138">
        <v>0.01</v>
      </c>
      <c r="J18" s="143"/>
      <c r="K18" s="143"/>
      <c r="L18" s="140"/>
      <c r="M18" s="141"/>
      <c r="N18" s="141"/>
      <c r="O18" s="141"/>
      <c r="P18" s="141"/>
      <c r="Q18" s="141"/>
      <c r="R18" s="141"/>
    </row>
    <row r="19" spans="2:18" s="142" customFormat="1" ht="12" customHeight="1">
      <c r="B19" s="175"/>
      <c r="C19" s="136" t="s">
        <v>32</v>
      </c>
      <c r="D19" s="39">
        <v>31545</v>
      </c>
      <c r="E19" s="137" t="s">
        <v>33</v>
      </c>
      <c r="F19" s="137" t="s">
        <v>33</v>
      </c>
      <c r="G19" s="138">
        <f t="shared" si="0"/>
        <v>0.2508070030371937</v>
      </c>
      <c r="H19" s="138">
        <v>0.3</v>
      </c>
      <c r="I19" s="138">
        <v>0.43</v>
      </c>
      <c r="J19" s="143"/>
      <c r="K19" s="143"/>
      <c r="L19" s="140"/>
      <c r="M19" s="141"/>
      <c r="N19" s="141"/>
      <c r="O19" s="141"/>
      <c r="P19" s="141"/>
      <c r="Q19" s="141"/>
      <c r="R19" s="141"/>
    </row>
    <row r="20" spans="2:18" s="112" customFormat="1" ht="23.25" customHeight="1">
      <c r="B20" s="194" t="s">
        <v>42</v>
      </c>
      <c r="C20" s="194"/>
      <c r="D20" s="156">
        <v>125774</v>
      </c>
      <c r="E20" s="157"/>
      <c r="F20" s="157"/>
      <c r="G20" s="158">
        <f t="shared" si="0"/>
        <v>1</v>
      </c>
      <c r="H20" s="158">
        <v>1</v>
      </c>
      <c r="I20" s="158">
        <f>I10+I5</f>
        <v>1</v>
      </c>
      <c r="J20" s="144"/>
      <c r="K20" s="144"/>
      <c r="L20" s="145"/>
      <c r="M20" s="111"/>
      <c r="N20" s="111"/>
      <c r="O20" s="111"/>
      <c r="P20" s="111"/>
      <c r="Q20" s="111"/>
      <c r="R20" s="111"/>
    </row>
    <row r="21" spans="2:18" s="112" customFormat="1" ht="7.5" customHeight="1">
      <c r="B21" s="159"/>
      <c r="C21" s="159"/>
      <c r="D21" s="160"/>
      <c r="E21" s="144"/>
      <c r="F21" s="144"/>
      <c r="G21" s="161"/>
      <c r="H21" s="161"/>
      <c r="I21" s="161"/>
      <c r="J21" s="144"/>
      <c r="K21" s="144"/>
      <c r="L21" s="145"/>
      <c r="M21" s="111"/>
      <c r="N21" s="111"/>
      <c r="O21" s="111"/>
      <c r="P21" s="111"/>
      <c r="Q21" s="111"/>
      <c r="R21" s="111"/>
    </row>
    <row r="22" spans="2:12" ht="12.75" customHeight="1">
      <c r="B22" s="146" t="s">
        <v>58</v>
      </c>
      <c r="C22" s="147"/>
      <c r="D22" s="131"/>
      <c r="E22" s="148"/>
      <c r="F22" s="148"/>
      <c r="G22" s="149"/>
      <c r="H22" s="149"/>
      <c r="I22" s="149"/>
      <c r="J22" s="148"/>
      <c r="K22" s="148"/>
      <c r="L22" s="150"/>
    </row>
    <row r="23" spans="2:12" ht="15.75" customHeight="1">
      <c r="B23" s="1" t="s">
        <v>59</v>
      </c>
      <c r="C23" s="147"/>
      <c r="D23" s="131"/>
      <c r="E23" s="148"/>
      <c r="F23" s="148"/>
      <c r="G23" s="149"/>
      <c r="H23" s="149"/>
      <c r="I23" s="149"/>
      <c r="J23" s="148"/>
      <c r="K23" s="148"/>
      <c r="L23" s="150"/>
    </row>
    <row r="24" ht="18" customHeight="1">
      <c r="B24" s="1" t="s">
        <v>60</v>
      </c>
    </row>
    <row r="27" ht="11.25">
      <c r="B27" s="146"/>
    </row>
  </sheetData>
  <mergeCells count="9">
    <mergeCell ref="B11:C11"/>
    <mergeCell ref="B14:C14"/>
    <mergeCell ref="B1:I1"/>
    <mergeCell ref="B20:C20"/>
    <mergeCell ref="G3:I3"/>
    <mergeCell ref="D3:D4"/>
    <mergeCell ref="B5:C5"/>
    <mergeCell ref="B10:C10"/>
    <mergeCell ref="E3:F3"/>
  </mergeCells>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B1:J23"/>
  <sheetViews>
    <sheetView showGridLines="0" workbookViewId="0" topLeftCell="A1">
      <selection activeCell="A1" sqref="A1"/>
    </sheetView>
  </sheetViews>
  <sheetFormatPr defaultColWidth="11.421875" defaultRowHeight="12.75"/>
  <cols>
    <col min="1" max="1" width="3.7109375" style="59" customWidth="1"/>
    <col min="2" max="2" width="11.421875" style="59" customWidth="1"/>
    <col min="3" max="3" width="15.8515625" style="59" customWidth="1"/>
    <col min="4" max="4" width="14.140625" style="59" customWidth="1"/>
    <col min="5" max="5" width="12.8515625" style="59" bestFit="1" customWidth="1"/>
    <col min="6" max="6" width="11.421875" style="60" customWidth="1"/>
    <col min="7" max="16384" width="11.421875" style="59" customWidth="1"/>
  </cols>
  <sheetData>
    <row r="1" spans="2:6" s="73" customFormat="1" ht="15" customHeight="1">
      <c r="B1" s="74" t="s">
        <v>40</v>
      </c>
      <c r="F1" s="207"/>
    </row>
    <row r="3" spans="2:8" ht="33.75">
      <c r="B3" s="61"/>
      <c r="C3" s="71" t="s">
        <v>38</v>
      </c>
      <c r="D3" s="72" t="s">
        <v>39</v>
      </c>
      <c r="H3" s="62"/>
    </row>
    <row r="4" spans="2:9" ht="11.25">
      <c r="B4" s="63">
        <v>1990</v>
      </c>
      <c r="C4" s="64">
        <v>625808</v>
      </c>
      <c r="D4" s="65">
        <v>533329</v>
      </c>
      <c r="F4" s="66"/>
      <c r="H4" s="62"/>
      <c r="I4" s="62"/>
    </row>
    <row r="5" spans="2:10" ht="11.25">
      <c r="B5" s="63">
        <v>1991</v>
      </c>
      <c r="C5" s="64">
        <v>610951</v>
      </c>
      <c r="D5" s="65">
        <v>522180</v>
      </c>
      <c r="F5" s="66"/>
      <c r="H5" s="62"/>
      <c r="I5" s="62"/>
      <c r="J5" s="67"/>
    </row>
    <row r="6" spans="2:10" ht="11.25">
      <c r="B6" s="63">
        <v>1992</v>
      </c>
      <c r="C6" s="64">
        <v>611959</v>
      </c>
      <c r="D6" s="65">
        <v>533765</v>
      </c>
      <c r="F6" s="66"/>
      <c r="H6" s="62"/>
      <c r="I6" s="62"/>
      <c r="J6" s="67"/>
    </row>
    <row r="7" spans="2:10" ht="11.25">
      <c r="B7" s="63">
        <v>1993</v>
      </c>
      <c r="C7" s="64">
        <v>584397</v>
      </c>
      <c r="D7" s="65">
        <v>513049</v>
      </c>
      <c r="F7" s="66"/>
      <c r="H7" s="62"/>
      <c r="I7" s="62"/>
      <c r="J7" s="67"/>
    </row>
    <row r="8" spans="2:10" ht="11.25">
      <c r="B8" s="63">
        <v>1994</v>
      </c>
      <c r="C8" s="64">
        <v>592614</v>
      </c>
      <c r="D8" s="65">
        <v>503771</v>
      </c>
      <c r="F8" s="66"/>
      <c r="H8" s="62"/>
      <c r="I8" s="62"/>
      <c r="J8" s="67"/>
    </row>
    <row r="9" spans="2:10" ht="11.25">
      <c r="B9" s="63">
        <v>1995</v>
      </c>
      <c r="C9" s="64">
        <v>569798</v>
      </c>
      <c r="D9" s="65">
        <v>472120</v>
      </c>
      <c r="F9" s="66"/>
      <c r="H9" s="62"/>
      <c r="I9" s="62"/>
      <c r="J9" s="67"/>
    </row>
    <row r="10" spans="2:10" ht="11.25">
      <c r="B10" s="63">
        <v>1996</v>
      </c>
      <c r="C10" s="64">
        <v>570347</v>
      </c>
      <c r="D10" s="65">
        <v>485596</v>
      </c>
      <c r="F10" s="66"/>
      <c r="H10" s="62"/>
      <c r="I10" s="62"/>
      <c r="J10" s="67"/>
    </row>
    <row r="11" spans="2:10" ht="11.25">
      <c r="B11" s="63">
        <v>1997</v>
      </c>
      <c r="C11" s="64">
        <v>559626</v>
      </c>
      <c r="D11" s="65">
        <v>474128</v>
      </c>
      <c r="F11" s="66"/>
      <c r="H11" s="62"/>
      <c r="I11" s="62"/>
      <c r="J11" s="67"/>
    </row>
    <row r="12" spans="2:10" ht="11.25">
      <c r="B12" s="63">
        <v>1998</v>
      </c>
      <c r="C12" s="65">
        <v>556251</v>
      </c>
      <c r="D12" s="65">
        <v>474208</v>
      </c>
      <c r="F12" s="66"/>
      <c r="H12" s="62"/>
      <c r="I12" s="62"/>
      <c r="J12" s="67"/>
    </row>
    <row r="13" spans="2:10" ht="11.25">
      <c r="B13" s="63">
        <v>1999</v>
      </c>
      <c r="C13" s="65">
        <v>560468</v>
      </c>
      <c r="D13" s="65">
        <v>479464</v>
      </c>
      <c r="F13" s="66"/>
      <c r="H13" s="62"/>
      <c r="I13" s="62"/>
      <c r="J13" s="67"/>
    </row>
    <row r="14" spans="2:10" ht="11.25">
      <c r="B14" s="63">
        <v>2000</v>
      </c>
      <c r="C14" s="65">
        <v>526579</v>
      </c>
      <c r="D14" s="65">
        <v>448750</v>
      </c>
      <c r="F14" s="66"/>
      <c r="H14" s="62"/>
      <c r="I14" s="62"/>
      <c r="J14" s="67"/>
    </row>
    <row r="15" spans="2:10" ht="11.25">
      <c r="B15" s="63">
        <v>2001</v>
      </c>
      <c r="C15" s="65">
        <v>501525</v>
      </c>
      <c r="D15" s="65">
        <v>450592</v>
      </c>
      <c r="F15" s="66"/>
      <c r="H15" s="62"/>
      <c r="I15" s="62"/>
      <c r="J15" s="67"/>
    </row>
    <row r="16" spans="2:10" ht="11.25">
      <c r="B16" s="63">
        <v>2002</v>
      </c>
      <c r="C16" s="65">
        <v>555219</v>
      </c>
      <c r="D16" s="65">
        <v>456671</v>
      </c>
      <c r="F16" s="66"/>
      <c r="H16" s="62"/>
      <c r="I16" s="62"/>
      <c r="J16" s="67"/>
    </row>
    <row r="17" spans="2:10" ht="11.25">
      <c r="B17" s="63">
        <v>2003</v>
      </c>
      <c r="C17" s="65">
        <v>590513</v>
      </c>
      <c r="D17" s="65">
        <v>470025</v>
      </c>
      <c r="F17" s="66"/>
      <c r="H17" s="62"/>
      <c r="I17" s="62"/>
      <c r="J17" s="67"/>
    </row>
    <row r="18" spans="2:10" ht="11.25">
      <c r="B18" s="63">
        <v>2004</v>
      </c>
      <c r="C18" s="65">
        <v>603672</v>
      </c>
      <c r="D18" s="65">
        <v>675335</v>
      </c>
      <c r="F18" s="66"/>
      <c r="H18" s="62"/>
      <c r="I18" s="62"/>
      <c r="J18" s="67"/>
    </row>
    <row r="19" spans="2:10" ht="11.25">
      <c r="B19" s="63">
        <v>2005</v>
      </c>
      <c r="C19" s="65">
        <v>610306</v>
      </c>
      <c r="D19" s="65">
        <v>611006</v>
      </c>
      <c r="F19" s="66"/>
      <c r="H19" s="62"/>
      <c r="I19" s="62"/>
      <c r="J19" s="67"/>
    </row>
    <row r="20" spans="2:10" ht="11.25">
      <c r="B20" s="63">
        <v>2006</v>
      </c>
      <c r="C20" s="65">
        <v>799230</v>
      </c>
      <c r="D20" s="65">
        <v>681871</v>
      </c>
      <c r="F20" s="66"/>
      <c r="H20" s="62"/>
      <c r="I20" s="62"/>
      <c r="J20" s="67"/>
    </row>
    <row r="21" spans="2:10" ht="11.25">
      <c r="B21" s="63">
        <v>2007</v>
      </c>
      <c r="C21" s="65">
        <v>836728</v>
      </c>
      <c r="D21" s="65">
        <v>722045</v>
      </c>
      <c r="F21" s="66"/>
      <c r="H21" s="62"/>
      <c r="I21" s="62"/>
      <c r="J21" s="67"/>
    </row>
    <row r="22" spans="2:10" ht="11.25">
      <c r="B22" s="63">
        <v>2008</v>
      </c>
      <c r="C22" s="65">
        <v>845878</v>
      </c>
      <c r="D22" s="65">
        <v>695601</v>
      </c>
      <c r="F22" s="66"/>
      <c r="H22" s="62"/>
      <c r="I22" s="62"/>
      <c r="J22" s="67"/>
    </row>
    <row r="23" spans="2:10" ht="11.25">
      <c r="B23" s="68"/>
      <c r="C23" s="69"/>
      <c r="D23" s="69"/>
      <c r="F23" s="66"/>
      <c r="H23" s="62"/>
      <c r="I23" s="62"/>
      <c r="J23" s="67"/>
    </row>
    <row r="25" ht="11.25"/>
    <row r="26" ht="11.25"/>
    <row r="27" ht="11.25"/>
    <row r="28" ht="11.25"/>
    <row r="29" ht="11.25"/>
    <row r="30" ht="11.25"/>
    <row r="31" ht="11.25"/>
    <row r="32" ht="11.25"/>
    <row r="33" ht="11.25"/>
    <row r="34" ht="11.25"/>
    <row r="35" ht="11.25"/>
    <row r="36" ht="11.25"/>
    <row r="37" ht="11.25"/>
    <row r="38" ht="11.25"/>
    <row r="39" ht="11.25"/>
  </sheetData>
  <printOptions/>
  <pageMargins left="0.75" right="0.75" top="1" bottom="1" header="0.4921259845" footer="0.492125984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B1:L31"/>
  <sheetViews>
    <sheetView showGridLines="0" workbookViewId="0" topLeftCell="A1">
      <selection activeCell="A1" sqref="A1"/>
    </sheetView>
  </sheetViews>
  <sheetFormatPr defaultColWidth="11.421875" defaultRowHeight="12.75"/>
  <cols>
    <col min="1" max="1" width="3.7109375" style="73" customWidth="1"/>
    <col min="2" max="2" width="11.421875" style="73" customWidth="1"/>
    <col min="3" max="3" width="25.140625" style="73" customWidth="1"/>
    <col min="4" max="16384" width="11.421875" style="73" customWidth="1"/>
  </cols>
  <sheetData>
    <row r="1" ht="15" customHeight="1">
      <c r="B1" s="74" t="s">
        <v>48</v>
      </c>
    </row>
    <row r="3" spans="2:12" ht="33.75">
      <c r="B3" s="75"/>
      <c r="C3" s="76" t="s">
        <v>49</v>
      </c>
      <c r="D3" s="195" t="s">
        <v>14</v>
      </c>
      <c r="E3" s="196"/>
      <c r="F3" s="77"/>
      <c r="G3" s="77"/>
      <c r="H3" s="77"/>
      <c r="I3" s="77"/>
      <c r="J3" s="77"/>
      <c r="K3" s="77"/>
      <c r="L3" s="77"/>
    </row>
    <row r="4" spans="2:12" ht="11.25">
      <c r="B4" s="78"/>
      <c r="C4" s="76" t="s">
        <v>19</v>
      </c>
      <c r="D4" s="76" t="s">
        <v>16</v>
      </c>
      <c r="E4" s="76" t="s">
        <v>17</v>
      </c>
      <c r="F4" s="77"/>
      <c r="G4" s="77"/>
      <c r="H4" s="77"/>
      <c r="I4" s="77"/>
      <c r="J4" s="77"/>
      <c r="K4" s="77"/>
      <c r="L4" s="77"/>
    </row>
    <row r="5" spans="2:12" ht="11.25">
      <c r="B5" s="79">
        <v>2003</v>
      </c>
      <c r="C5" s="80">
        <v>995</v>
      </c>
      <c r="D5" s="80"/>
      <c r="E5" s="80"/>
      <c r="F5" s="77"/>
      <c r="G5" s="77"/>
      <c r="H5" s="77"/>
      <c r="I5" s="77"/>
      <c r="J5" s="81"/>
      <c r="K5" s="77"/>
      <c r="L5" s="77"/>
    </row>
    <row r="6" spans="2:12" ht="11.25">
      <c r="B6" s="79">
        <v>2004</v>
      </c>
      <c r="C6" s="80">
        <v>1016</v>
      </c>
      <c r="D6" s="80">
        <v>1314</v>
      </c>
      <c r="E6" s="80">
        <v>724</v>
      </c>
      <c r="F6" s="82"/>
      <c r="G6" s="83"/>
      <c r="H6" s="77"/>
      <c r="I6" s="77"/>
      <c r="J6" s="81"/>
      <c r="K6" s="84"/>
      <c r="L6" s="77"/>
    </row>
    <row r="7" spans="2:12" ht="11.25">
      <c r="B7" s="79">
        <v>2005</v>
      </c>
      <c r="C7" s="80">
        <v>1042</v>
      </c>
      <c r="D7" s="80">
        <v>1346</v>
      </c>
      <c r="E7" s="80">
        <v>744</v>
      </c>
      <c r="F7" s="82"/>
      <c r="G7" s="83"/>
      <c r="H7" s="85"/>
      <c r="I7" s="77"/>
      <c r="J7" s="81"/>
      <c r="K7" s="84"/>
      <c r="L7" s="77"/>
    </row>
    <row r="8" spans="2:12" ht="11.25">
      <c r="B8" s="79">
        <v>2006</v>
      </c>
      <c r="C8" s="80">
        <v>1067</v>
      </c>
      <c r="D8" s="80">
        <v>1373</v>
      </c>
      <c r="E8" s="80">
        <v>771</v>
      </c>
      <c r="F8" s="82"/>
      <c r="G8" s="83"/>
      <c r="H8" s="85"/>
      <c r="I8" s="77"/>
      <c r="J8" s="81"/>
      <c r="K8" s="84"/>
      <c r="L8" s="77"/>
    </row>
    <row r="9" spans="2:12" ht="11.25">
      <c r="B9" s="79">
        <v>2007</v>
      </c>
      <c r="C9" s="80">
        <v>1095</v>
      </c>
      <c r="D9" s="80">
        <v>1396</v>
      </c>
      <c r="E9" s="80">
        <v>799</v>
      </c>
      <c r="F9" s="82"/>
      <c r="G9" s="83"/>
      <c r="H9" s="85"/>
      <c r="I9" s="77"/>
      <c r="J9" s="81"/>
      <c r="K9" s="84"/>
      <c r="L9" s="77"/>
    </row>
    <row r="10" spans="2:12" ht="11.25">
      <c r="B10" s="79">
        <v>2008</v>
      </c>
      <c r="C10" s="80">
        <v>1122</v>
      </c>
      <c r="D10" s="80">
        <v>1426</v>
      </c>
      <c r="E10" s="80">
        <v>825</v>
      </c>
      <c r="F10" s="82"/>
      <c r="G10" s="83"/>
      <c r="H10" s="85"/>
      <c r="I10" s="77"/>
      <c r="J10" s="81"/>
      <c r="K10" s="84"/>
      <c r="L10" s="77"/>
    </row>
    <row r="11" spans="2:12" ht="11.25">
      <c r="B11" s="77"/>
      <c r="C11" s="81"/>
      <c r="D11" s="81"/>
      <c r="E11" s="81"/>
      <c r="F11" s="82"/>
      <c r="G11" s="83"/>
      <c r="H11" s="85"/>
      <c r="I11" s="77"/>
      <c r="J11" s="81"/>
      <c r="K11" s="84"/>
      <c r="L11" s="77"/>
    </row>
    <row r="12" ht="11.25"/>
    <row r="13" ht="11.25"/>
    <row r="14" ht="11.25"/>
    <row r="15" ht="11.25"/>
    <row r="16" ht="11.25"/>
    <row r="17" ht="11.25"/>
    <row r="18" ht="11.25"/>
    <row r="19" ht="11.25"/>
    <row r="20" ht="11.25">
      <c r="G20" s="87"/>
    </row>
    <row r="26" spans="3:9" ht="11.25">
      <c r="C26" s="77"/>
      <c r="D26" s="77"/>
      <c r="E26" s="77"/>
      <c r="F26" s="77"/>
      <c r="G26" s="77"/>
      <c r="H26" s="77"/>
      <c r="I26" s="77"/>
    </row>
    <row r="27" spans="3:9" ht="11.25">
      <c r="C27" s="77"/>
      <c r="D27" s="77"/>
      <c r="E27" s="77"/>
      <c r="F27" s="84"/>
      <c r="G27" s="77"/>
      <c r="H27" s="77"/>
      <c r="I27" s="83"/>
    </row>
    <row r="28" spans="3:9" ht="11.25">
      <c r="C28" s="77"/>
      <c r="D28" s="77"/>
      <c r="E28" s="77"/>
      <c r="F28" s="84"/>
      <c r="G28" s="77"/>
      <c r="H28" s="77"/>
      <c r="I28" s="83"/>
    </row>
    <row r="29" spans="3:9" ht="11.25">
      <c r="C29" s="77"/>
      <c r="D29" s="77"/>
      <c r="E29" s="77"/>
      <c r="F29" s="84"/>
      <c r="G29" s="77"/>
      <c r="H29" s="77"/>
      <c r="I29" s="83"/>
    </row>
    <row r="30" spans="3:9" ht="11.25">
      <c r="C30" s="77"/>
      <c r="D30" s="77"/>
      <c r="E30" s="77"/>
      <c r="F30" s="84"/>
      <c r="G30" s="77"/>
      <c r="H30" s="77"/>
      <c r="I30" s="83"/>
    </row>
    <row r="31" spans="3:9" ht="11.25">
      <c r="C31" s="77"/>
      <c r="D31" s="77"/>
      <c r="E31" s="77"/>
      <c r="F31" s="77"/>
      <c r="G31" s="85"/>
      <c r="H31" s="77"/>
      <c r="I31" s="77"/>
    </row>
  </sheetData>
  <mergeCells count="1">
    <mergeCell ref="D3:E3"/>
  </mergeCells>
  <printOptions/>
  <pageMargins left="0.75" right="0.75" top="1" bottom="1" header="0.4921259845" footer="0.492125984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B1:G16"/>
  <sheetViews>
    <sheetView showGridLines="0" workbookViewId="0" topLeftCell="A1">
      <selection activeCell="A1" sqref="A1"/>
    </sheetView>
  </sheetViews>
  <sheetFormatPr defaultColWidth="11.421875" defaultRowHeight="12.75"/>
  <cols>
    <col min="1" max="1" width="3.7109375" style="59" customWidth="1"/>
    <col min="2" max="3" width="11.421875" style="59" customWidth="1"/>
    <col min="4" max="6" width="17.28125" style="59" customWidth="1"/>
    <col min="7" max="7" width="19.00390625" style="59" customWidth="1"/>
    <col min="8" max="16384" width="11.421875" style="59" customWidth="1"/>
  </cols>
  <sheetData>
    <row r="1" spans="2:7" s="73" customFormat="1" ht="30" customHeight="1">
      <c r="B1" s="169" t="s">
        <v>50</v>
      </c>
      <c r="C1" s="198"/>
      <c r="D1" s="198"/>
      <c r="E1" s="198"/>
      <c r="F1" s="198"/>
      <c r="G1" s="198"/>
    </row>
    <row r="2" spans="2:7" ht="11.25" customHeight="1">
      <c r="B2" s="88"/>
      <c r="C2" s="70"/>
      <c r="D2" s="70"/>
      <c r="E2" s="70"/>
      <c r="F2" s="70"/>
      <c r="G2" s="70"/>
    </row>
    <row r="3" spans="2:6" s="98" customFormat="1" ht="11.25">
      <c r="B3" s="166" t="s">
        <v>51</v>
      </c>
      <c r="C3" s="167"/>
      <c r="D3" s="167"/>
      <c r="E3" s="99"/>
      <c r="F3" s="99"/>
    </row>
    <row r="4" spans="2:7" ht="12" customHeight="1">
      <c r="B4" s="168" t="s">
        <v>41</v>
      </c>
      <c r="C4" s="168"/>
      <c r="D4" s="100" t="s">
        <v>0</v>
      </c>
      <c r="E4" s="100" t="s">
        <v>1</v>
      </c>
      <c r="F4" s="100" t="s">
        <v>5</v>
      </c>
      <c r="G4" s="100" t="s">
        <v>7</v>
      </c>
    </row>
    <row r="5" spans="2:7" ht="12" customHeight="1">
      <c r="B5" s="197" t="s">
        <v>16</v>
      </c>
      <c r="C5" s="89">
        <f>2004-66</f>
        <v>1938</v>
      </c>
      <c r="D5" s="90">
        <v>100</v>
      </c>
      <c r="E5" s="90">
        <v>100</v>
      </c>
      <c r="F5" s="90">
        <v>100</v>
      </c>
      <c r="G5" s="90">
        <v>100</v>
      </c>
    </row>
    <row r="6" spans="2:7" ht="12" customHeight="1">
      <c r="B6" s="197"/>
      <c r="C6" s="89">
        <v>1939</v>
      </c>
      <c r="D6" s="90">
        <v>100.60540732211813</v>
      </c>
      <c r="E6" s="90">
        <v>101.92628823616586</v>
      </c>
      <c r="F6" s="90">
        <v>100.82545345834177</v>
      </c>
      <c r="G6" s="90">
        <v>102.11479873913107</v>
      </c>
    </row>
    <row r="7" spans="2:7" ht="12" customHeight="1">
      <c r="B7" s="197"/>
      <c r="C7" s="89">
        <f>C6+1</f>
        <v>1940</v>
      </c>
      <c r="D7" s="90">
        <v>99.68367549805642</v>
      </c>
      <c r="E7" s="90">
        <v>102.17458072000544</v>
      </c>
      <c r="F7" s="90">
        <v>95.19706080417997</v>
      </c>
      <c r="G7" s="90">
        <v>101.0559553191276</v>
      </c>
    </row>
    <row r="8" spans="2:7" ht="12" customHeight="1">
      <c r="B8" s="197"/>
      <c r="C8" s="89">
        <f>C7+1</f>
        <v>1941</v>
      </c>
      <c r="D8" s="90">
        <v>101.28265841552376</v>
      </c>
      <c r="E8" s="90">
        <v>107.09462585310011</v>
      </c>
      <c r="F8" s="90">
        <v>95.59175382405127</v>
      </c>
      <c r="G8" s="90">
        <v>104.3315849760167</v>
      </c>
    </row>
    <row r="9" spans="2:7" ht="12" customHeight="1">
      <c r="B9" s="197"/>
      <c r="C9" s="89">
        <f>C8+1</f>
        <v>1942</v>
      </c>
      <c r="D9" s="90">
        <v>103.0664750433691</v>
      </c>
      <c r="E9" s="90">
        <v>110.76545657174015</v>
      </c>
      <c r="F9" s="90">
        <v>94.44869426711557</v>
      </c>
      <c r="G9" s="90">
        <v>104.80696153448783</v>
      </c>
    </row>
    <row r="10" spans="2:7" s="94" customFormat="1" ht="12" customHeight="1">
      <c r="B10" s="91"/>
      <c r="C10" s="92"/>
      <c r="D10" s="93"/>
      <c r="E10" s="93"/>
      <c r="F10" s="93"/>
      <c r="G10" s="93"/>
    </row>
    <row r="11" spans="2:7" ht="12" customHeight="1">
      <c r="B11" s="197" t="s">
        <v>17</v>
      </c>
      <c r="C11" s="89">
        <f>2004-66</f>
        <v>1938</v>
      </c>
      <c r="D11" s="90">
        <v>100</v>
      </c>
      <c r="E11" s="90">
        <v>100</v>
      </c>
      <c r="F11" s="90">
        <v>100</v>
      </c>
      <c r="G11" s="90">
        <v>100</v>
      </c>
    </row>
    <row r="12" spans="2:7" ht="12" customHeight="1">
      <c r="B12" s="197"/>
      <c r="C12" s="89">
        <v>1939</v>
      </c>
      <c r="D12" s="90">
        <v>102.3972881148218</v>
      </c>
      <c r="E12" s="90">
        <v>102.17062143790969</v>
      </c>
      <c r="F12" s="90">
        <v>101.57275213992821</v>
      </c>
      <c r="G12" s="90">
        <v>107.54132720892262</v>
      </c>
    </row>
    <row r="13" spans="2:7" ht="12" customHeight="1">
      <c r="B13" s="197"/>
      <c r="C13" s="89">
        <f>C12+1</f>
        <v>1940</v>
      </c>
      <c r="D13" s="90">
        <v>104.41077328380648</v>
      </c>
      <c r="E13" s="90">
        <v>106.67409748099723</v>
      </c>
      <c r="F13" s="90">
        <v>100.17103343851042</v>
      </c>
      <c r="G13" s="90">
        <v>115.31658681449423</v>
      </c>
    </row>
    <row r="14" spans="2:7" ht="12" customHeight="1">
      <c r="B14" s="197"/>
      <c r="C14" s="89">
        <f>C13+1</f>
        <v>1941</v>
      </c>
      <c r="D14" s="90">
        <v>107.22442203804762</v>
      </c>
      <c r="E14" s="90">
        <v>115.55579923886953</v>
      </c>
      <c r="F14" s="90">
        <v>100.63250081700713</v>
      </c>
      <c r="G14" s="90">
        <v>120.03629444555789</v>
      </c>
    </row>
    <row r="15" spans="2:7" ht="12" customHeight="1">
      <c r="B15" s="197"/>
      <c r="C15" s="89">
        <f>C14+1</f>
        <v>1942</v>
      </c>
      <c r="D15" s="90">
        <v>109.64287950285268</v>
      </c>
      <c r="E15" s="90">
        <v>121.10183532998678</v>
      </c>
      <c r="F15" s="90">
        <v>101.09252224360658</v>
      </c>
      <c r="G15" s="90">
        <v>127.67928027404292</v>
      </c>
    </row>
    <row r="16" spans="2:7" ht="11.25">
      <c r="B16" s="95"/>
      <c r="C16" s="96"/>
      <c r="D16" s="97"/>
      <c r="E16" s="97"/>
      <c r="F16" s="97"/>
      <c r="G16" s="97"/>
    </row>
    <row r="18" ht="11.25"/>
    <row r="19" ht="11.25"/>
    <row r="20" ht="11.25"/>
    <row r="21" ht="11.25"/>
    <row r="22" ht="11.25"/>
    <row r="23" ht="11.25"/>
    <row r="24" ht="11.25"/>
    <row r="25" ht="11.25"/>
    <row r="26" ht="11.25"/>
    <row r="27" ht="11.25"/>
    <row r="28" ht="11.25"/>
    <row r="29" ht="11.25"/>
    <row r="30" ht="11.25"/>
    <row r="31" ht="11.25"/>
  </sheetData>
  <mergeCells count="5">
    <mergeCell ref="B11:B15"/>
    <mergeCell ref="B1:G1"/>
    <mergeCell ref="B3:D3"/>
    <mergeCell ref="B4:C4"/>
    <mergeCell ref="B5:B9"/>
  </mergeCells>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B1:I16"/>
  <sheetViews>
    <sheetView showGridLines="0" workbookViewId="0" topLeftCell="A1">
      <selection activeCell="A1" sqref="A1"/>
    </sheetView>
  </sheetViews>
  <sheetFormatPr defaultColWidth="11.421875" defaultRowHeight="12.75"/>
  <cols>
    <col min="1" max="1" width="3.7109375" style="73" customWidth="1"/>
    <col min="2" max="3" width="11.421875" style="73" customWidth="1"/>
    <col min="4" max="8" width="12.28125" style="73" customWidth="1"/>
    <col min="9" max="16384" width="11.421875" style="73" customWidth="1"/>
  </cols>
  <sheetData>
    <row r="1" spans="2:9" ht="30" customHeight="1">
      <c r="B1" s="169" t="s">
        <v>52</v>
      </c>
      <c r="C1" s="198"/>
      <c r="D1" s="198"/>
      <c r="E1" s="198"/>
      <c r="F1" s="198"/>
      <c r="G1" s="198"/>
      <c r="H1" s="198"/>
      <c r="I1" s="105"/>
    </row>
    <row r="2" spans="2:9" ht="10.5" customHeight="1">
      <c r="B2" s="104"/>
      <c r="C2" s="86"/>
      <c r="D2" s="86"/>
      <c r="E2" s="86"/>
      <c r="F2" s="86"/>
      <c r="G2" s="86"/>
      <c r="H2" s="86"/>
      <c r="I2" s="105"/>
    </row>
    <row r="3" spans="2:9" ht="15" customHeight="1">
      <c r="B3" s="199" t="s">
        <v>53</v>
      </c>
      <c r="C3" s="200"/>
      <c r="D3" s="200"/>
      <c r="E3" s="105"/>
      <c r="F3" s="105"/>
      <c r="G3" s="105"/>
      <c r="H3" s="105"/>
      <c r="I3" s="105"/>
    </row>
    <row r="4" spans="2:9" ht="30" customHeight="1">
      <c r="B4" s="204"/>
      <c r="C4" s="204"/>
      <c r="D4" s="76" t="s">
        <v>0</v>
      </c>
      <c r="E4" s="76" t="s">
        <v>1</v>
      </c>
      <c r="F4" s="76" t="s">
        <v>4</v>
      </c>
      <c r="G4" s="76" t="s">
        <v>5</v>
      </c>
      <c r="H4" s="76" t="s">
        <v>7</v>
      </c>
      <c r="I4" s="107"/>
    </row>
    <row r="5" spans="2:9" ht="11.25">
      <c r="B5" s="203" t="s">
        <v>21</v>
      </c>
      <c r="C5" s="101">
        <v>2005</v>
      </c>
      <c r="D5" s="102">
        <v>0.05174284000040677</v>
      </c>
      <c r="E5" s="102"/>
      <c r="F5" s="103">
        <v>0.017988499511771727</v>
      </c>
      <c r="G5" s="102"/>
      <c r="H5" s="102">
        <v>0.03175552730626387</v>
      </c>
      <c r="I5" s="107"/>
    </row>
    <row r="6" spans="2:9" ht="11.25">
      <c r="B6" s="203"/>
      <c r="C6" s="101">
        <v>2006</v>
      </c>
      <c r="D6" s="102">
        <v>0.05302936774877371</v>
      </c>
      <c r="E6" s="102">
        <v>0.01306981192221868</v>
      </c>
      <c r="F6" s="102">
        <v>0.023180875274404367</v>
      </c>
      <c r="G6" s="102"/>
      <c r="H6" s="102">
        <v>0.03598594261505873</v>
      </c>
      <c r="I6" s="107"/>
    </row>
    <row r="7" spans="2:9" ht="11.25">
      <c r="B7" s="203"/>
      <c r="C7" s="101">
        <v>2007</v>
      </c>
      <c r="D7" s="102">
        <v>0.06013213091830715</v>
      </c>
      <c r="E7" s="102">
        <v>0.012377253337659487</v>
      </c>
      <c r="F7" s="102">
        <v>0.02847240957104613</v>
      </c>
      <c r="G7" s="102">
        <v>0.05983257051206822</v>
      </c>
      <c r="H7" s="102">
        <v>0.04021719824414503</v>
      </c>
      <c r="I7" s="107"/>
    </row>
    <row r="8" spans="2:9" ht="11.25">
      <c r="B8" s="203"/>
      <c r="C8" s="101">
        <v>2008</v>
      </c>
      <c r="D8" s="102">
        <v>0.06023553329365424</v>
      </c>
      <c r="E8" s="102">
        <v>0.013159732893744237</v>
      </c>
      <c r="F8" s="102">
        <v>0.030700518179650065</v>
      </c>
      <c r="G8" s="102">
        <v>0.06660886016080719</v>
      </c>
      <c r="H8" s="102">
        <v>0.040055492495901124</v>
      </c>
      <c r="I8" s="107"/>
    </row>
    <row r="9" spans="2:9" ht="11.25">
      <c r="B9" s="101"/>
      <c r="C9" s="101"/>
      <c r="D9" s="102"/>
      <c r="E9" s="102"/>
      <c r="F9" s="102"/>
      <c r="G9" s="102"/>
      <c r="H9" s="102"/>
      <c r="I9" s="107"/>
    </row>
    <row r="10" spans="2:9" ht="11.25">
      <c r="B10" s="203" t="s">
        <v>22</v>
      </c>
      <c r="C10" s="101">
        <v>2005</v>
      </c>
      <c r="D10" s="102">
        <v>0.042124747548363296</v>
      </c>
      <c r="E10" s="102"/>
      <c r="F10" s="103"/>
      <c r="G10" s="102"/>
      <c r="H10" s="102"/>
      <c r="I10" s="107"/>
    </row>
    <row r="11" spans="2:9" ht="11.25">
      <c r="B11" s="203"/>
      <c r="C11" s="101">
        <v>2006</v>
      </c>
      <c r="D11" s="102">
        <v>0.05722540567722276</v>
      </c>
      <c r="E11" s="102">
        <v>0.012</v>
      </c>
      <c r="F11" s="102">
        <v>0.09699999999999999</v>
      </c>
      <c r="G11" s="102">
        <v>0.12324517484439731</v>
      </c>
      <c r="H11" s="102">
        <v>0.08545156942037357</v>
      </c>
      <c r="I11" s="107"/>
    </row>
    <row r="12" spans="2:9" ht="11.25">
      <c r="B12" s="203"/>
      <c r="C12" s="101">
        <v>2007</v>
      </c>
      <c r="D12" s="102">
        <v>0.07302977998208394</v>
      </c>
      <c r="E12" s="102">
        <v>0.028390384486921338</v>
      </c>
      <c r="F12" s="102">
        <v>0.092</v>
      </c>
      <c r="G12" s="102">
        <v>0.12277510464342996</v>
      </c>
      <c r="H12" s="102">
        <v>0.08720915480449619</v>
      </c>
      <c r="I12" s="107"/>
    </row>
    <row r="13" spans="2:9" ht="11.25">
      <c r="B13" s="203"/>
      <c r="C13" s="101">
        <v>2008</v>
      </c>
      <c r="D13" s="102">
        <v>0.09187269699664957</v>
      </c>
      <c r="E13" s="102">
        <v>0.031143769849030948</v>
      </c>
      <c r="F13" s="102">
        <v>0.13164798473646555</v>
      </c>
      <c r="G13" s="102">
        <v>0.13014346523726944</v>
      </c>
      <c r="H13" s="102">
        <v>0.08566023458191449</v>
      </c>
      <c r="I13" s="107"/>
    </row>
    <row r="14" spans="2:9" ht="17.25" customHeight="1">
      <c r="B14" s="201" t="s">
        <v>54</v>
      </c>
      <c r="C14" s="202"/>
      <c r="D14" s="202"/>
      <c r="E14" s="202"/>
      <c r="F14" s="202"/>
      <c r="G14" s="202"/>
      <c r="H14" s="202"/>
      <c r="I14" s="107"/>
    </row>
    <row r="15" spans="2:9" ht="19.5" customHeight="1">
      <c r="B15" s="105" t="s">
        <v>55</v>
      </c>
      <c r="C15" s="105"/>
      <c r="D15" s="105"/>
      <c r="E15" s="105"/>
      <c r="F15" s="105"/>
      <c r="G15" s="105"/>
      <c r="H15" s="105"/>
      <c r="I15" s="105"/>
    </row>
    <row r="16" spans="2:9" ht="11.25">
      <c r="B16" s="105" t="s">
        <v>56</v>
      </c>
      <c r="C16" s="105"/>
      <c r="D16" s="105"/>
      <c r="E16" s="105"/>
      <c r="F16" s="105"/>
      <c r="G16" s="105"/>
      <c r="H16" s="105"/>
      <c r="I16" s="105"/>
    </row>
  </sheetData>
  <mergeCells count="6">
    <mergeCell ref="B1:H1"/>
    <mergeCell ref="B3:D3"/>
    <mergeCell ref="B14:H14"/>
    <mergeCell ref="B5:B8"/>
    <mergeCell ref="B10:B13"/>
    <mergeCell ref="B4:C4"/>
  </mergeCells>
  <printOptions/>
  <pageMargins left="0.75" right="0.75" top="1" bottom="1" header="0.4921259845" footer="0.492125984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B1:J6"/>
  <sheetViews>
    <sheetView showGridLines="0" workbookViewId="0" topLeftCell="A1">
      <selection activeCell="A1" sqref="A1"/>
    </sheetView>
  </sheetViews>
  <sheetFormatPr defaultColWidth="11.421875" defaultRowHeight="12.75"/>
  <cols>
    <col min="1" max="1" width="3.7109375" style="73" customWidth="1"/>
    <col min="2" max="16384" width="11.421875" style="73" customWidth="1"/>
  </cols>
  <sheetData>
    <row r="1" spans="2:8" ht="30" customHeight="1">
      <c r="B1" s="169" t="s">
        <v>43</v>
      </c>
      <c r="C1" s="198"/>
      <c r="D1" s="198"/>
      <c r="E1" s="198"/>
      <c r="F1" s="198"/>
      <c r="G1" s="198"/>
      <c r="H1" s="198"/>
    </row>
    <row r="3" spans="2:10" ht="12.75" customHeight="1">
      <c r="B3" s="164"/>
      <c r="C3" s="165">
        <v>2004</v>
      </c>
      <c r="D3" s="165">
        <v>2005</v>
      </c>
      <c r="E3" s="165">
        <v>2006</v>
      </c>
      <c r="F3" s="165">
        <v>2007</v>
      </c>
      <c r="G3" s="165">
        <v>2008</v>
      </c>
      <c r="H3" s="77"/>
      <c r="I3" s="77"/>
      <c r="J3" s="77"/>
    </row>
    <row r="4" spans="2:10" ht="12" customHeight="1">
      <c r="B4" s="162" t="s">
        <v>24</v>
      </c>
      <c r="C4" s="163">
        <v>4.2</v>
      </c>
      <c r="D4" s="163">
        <v>4.4</v>
      </c>
      <c r="E4" s="163">
        <v>4.7</v>
      </c>
      <c r="F4" s="163">
        <v>4.8</v>
      </c>
      <c r="G4" s="163">
        <v>5.3</v>
      </c>
      <c r="H4" s="77"/>
      <c r="I4" s="77"/>
      <c r="J4" s="77"/>
    </row>
    <row r="5" spans="2:10" ht="15.75" customHeight="1">
      <c r="B5" s="162" t="s">
        <v>23</v>
      </c>
      <c r="C5" s="163">
        <v>1.7</v>
      </c>
      <c r="D5" s="163">
        <v>1.9</v>
      </c>
      <c r="E5" s="163">
        <v>2.2</v>
      </c>
      <c r="F5" s="163">
        <v>2</v>
      </c>
      <c r="G5" s="163">
        <v>2.5</v>
      </c>
      <c r="H5" s="77"/>
      <c r="I5" s="77"/>
      <c r="J5" s="77"/>
    </row>
    <row r="6" spans="2:7" ht="36.75" customHeight="1">
      <c r="B6" s="205" t="s">
        <v>61</v>
      </c>
      <c r="C6" s="206"/>
      <c r="D6" s="206"/>
      <c r="E6" s="206"/>
      <c r="F6" s="206"/>
      <c r="G6" s="206"/>
    </row>
  </sheetData>
  <mergeCells count="2">
    <mergeCell ref="B1:H1"/>
    <mergeCell ref="B6:G6"/>
  </mergeCells>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 de la Santé</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AUBERT Patrick</dc:creator>
  <cp:keywords/>
  <dc:description/>
  <cp:lastModifiedBy>Betty Thierry</cp:lastModifiedBy>
  <cp:lastPrinted>2010-02-02T16:58:32Z</cp:lastPrinted>
  <dcterms:created xsi:type="dcterms:W3CDTF">2010-01-04T15:33:38Z</dcterms:created>
  <dcterms:modified xsi:type="dcterms:W3CDTF">2010-04-07T13:04:38Z</dcterms:modified>
  <cp:category/>
  <cp:version/>
  <cp:contentType/>
  <cp:contentStatus/>
</cp:coreProperties>
</file>