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sylviemaylin/Dropbox (NDBD)/2 - Production/Drees - Panorama/5 - DREES - Panorama - Minima sociaux 2019/Assemblage/DREES - MS 2019 - excel - V2/"/>
    </mc:Choice>
  </mc:AlternateContent>
  <xr:revisionPtr revIDLastSave="0" documentId="13_ncr:1_{1257ED9E-F64A-B94E-83B2-622B540BBB18}" xr6:coauthVersionLast="44" xr6:coauthVersionMax="44" xr10:uidLastSave="{00000000-0000-0000-0000-000000000000}"/>
  <bookViews>
    <workbookView xWindow="0" yWindow="460" windowWidth="19420" windowHeight="10420" xr2:uid="{00000000-000D-0000-FFFF-FFFF00000000}"/>
  </bookViews>
  <sheets>
    <sheet name="schéma" sheetId="15" r:id="rId1"/>
    <sheet name="Tableau 1" sheetId="6" r:id="rId2"/>
    <sheet name=" Graphique 1" sheetId="13" r:id="rId3"/>
    <sheet name="Tableau 2" sheetId="5" r:id="rId4"/>
    <sheet name="Graphique 2" sheetId="14" r:id="rId5"/>
    <sheet name="carteetdonnées_RSA" sheetId="4" r:id="rId6"/>
  </sheets>
  <definedNames>
    <definedName name="_xlnm.Print_Area" localSheetId="1">'Tableau 1'!$B$1:$E$8</definedName>
    <definedName name="_xlnm.Print_Area" localSheetId="3">'Tableau 2'!$B$1:$E$28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8" i="15" l="1"/>
  <c r="D118" i="15"/>
  <c r="E118" i="15" s="1"/>
  <c r="F118" i="15" s="1"/>
  <c r="C117" i="15"/>
  <c r="D117" i="15" s="1"/>
  <c r="E117" i="15" s="1"/>
  <c r="F117" i="15" s="1"/>
  <c r="C116" i="15" l="1"/>
  <c r="D116" i="15" s="1"/>
  <c r="E116" i="15" s="1"/>
  <c r="F116" i="15" s="1"/>
  <c r="D6" i="15"/>
  <c r="E6" i="15" s="1"/>
  <c r="F6" i="15" s="1"/>
  <c r="E4" i="15"/>
  <c r="C6" i="15"/>
  <c r="C7" i="15"/>
  <c r="D7" i="15" s="1"/>
  <c r="E7" i="15" s="1"/>
  <c r="F7" i="15" s="1"/>
  <c r="C8" i="15"/>
  <c r="D8" i="15" s="1"/>
  <c r="E8" i="15" s="1"/>
  <c r="F8" i="15" s="1"/>
  <c r="C9" i="15"/>
  <c r="D9" i="15" s="1"/>
  <c r="E9" i="15" s="1"/>
  <c r="F9" i="15" s="1"/>
  <c r="C10" i="15"/>
  <c r="D10" i="15" s="1"/>
  <c r="E10" i="15" s="1"/>
  <c r="F10" i="15" s="1"/>
  <c r="C11" i="15"/>
  <c r="D11" i="15" s="1"/>
  <c r="E11" i="15" s="1"/>
  <c r="F11" i="15" s="1"/>
  <c r="C12" i="15"/>
  <c r="D12" i="15" s="1"/>
  <c r="E12" i="15" s="1"/>
  <c r="F12" i="15" s="1"/>
  <c r="C13" i="15"/>
  <c r="D13" i="15" s="1"/>
  <c r="E13" i="15" s="1"/>
  <c r="F13" i="15" s="1"/>
  <c r="C14" i="15"/>
  <c r="D14" i="15" s="1"/>
  <c r="E14" i="15" s="1"/>
  <c r="F14" i="15" s="1"/>
  <c r="C15" i="15"/>
  <c r="D15" i="15" s="1"/>
  <c r="E15" i="15" s="1"/>
  <c r="F15" i="15" s="1"/>
  <c r="C16" i="15"/>
  <c r="D16" i="15" s="1"/>
  <c r="E16" i="15" s="1"/>
  <c r="F16" i="15" s="1"/>
  <c r="C17" i="15"/>
  <c r="D17" i="15" s="1"/>
  <c r="E17" i="15" s="1"/>
  <c r="F17" i="15" s="1"/>
  <c r="C18" i="15"/>
  <c r="D18" i="15" s="1"/>
  <c r="E18" i="15" s="1"/>
  <c r="F18" i="15" s="1"/>
  <c r="C19" i="15"/>
  <c r="D19" i="15" s="1"/>
  <c r="E19" i="15" s="1"/>
  <c r="F19" i="15" s="1"/>
  <c r="C20" i="15"/>
  <c r="D20" i="15" s="1"/>
  <c r="E20" i="15" s="1"/>
  <c r="F20" i="15" s="1"/>
  <c r="C21" i="15"/>
  <c r="D21" i="15" s="1"/>
  <c r="E21" i="15" s="1"/>
  <c r="F21" i="15" s="1"/>
  <c r="C22" i="15"/>
  <c r="D22" i="15" s="1"/>
  <c r="E22" i="15" s="1"/>
  <c r="F22" i="15" s="1"/>
  <c r="C23" i="15"/>
  <c r="D23" i="15" s="1"/>
  <c r="E23" i="15" s="1"/>
  <c r="F23" i="15" s="1"/>
  <c r="C24" i="15"/>
  <c r="D24" i="15" s="1"/>
  <c r="E24" i="15" s="1"/>
  <c r="F24" i="15" s="1"/>
  <c r="C25" i="15"/>
  <c r="D25" i="15" s="1"/>
  <c r="E25" i="15" s="1"/>
  <c r="F25" i="15" s="1"/>
  <c r="C26" i="15"/>
  <c r="D26" i="15" s="1"/>
  <c r="E26" i="15" s="1"/>
  <c r="F26" i="15" s="1"/>
  <c r="C27" i="15"/>
  <c r="D27" i="15" s="1"/>
  <c r="E27" i="15" s="1"/>
  <c r="F27" i="15" s="1"/>
  <c r="C28" i="15"/>
  <c r="D28" i="15" s="1"/>
  <c r="E28" i="15" s="1"/>
  <c r="F28" i="15" s="1"/>
  <c r="C29" i="15"/>
  <c r="D29" i="15" s="1"/>
  <c r="E29" i="15" s="1"/>
  <c r="F29" i="15" s="1"/>
  <c r="C30" i="15"/>
  <c r="D30" i="15" s="1"/>
  <c r="E30" i="15" s="1"/>
  <c r="F30" i="15" s="1"/>
  <c r="C31" i="15"/>
  <c r="D31" i="15" s="1"/>
  <c r="E31" i="15" s="1"/>
  <c r="F31" i="15" s="1"/>
  <c r="C32" i="15"/>
  <c r="D32" i="15" s="1"/>
  <c r="E32" i="15" s="1"/>
  <c r="F32" i="15" s="1"/>
  <c r="C33" i="15"/>
  <c r="D33" i="15" s="1"/>
  <c r="E33" i="15" s="1"/>
  <c r="F33" i="15" s="1"/>
  <c r="C34" i="15"/>
  <c r="D34" i="15" s="1"/>
  <c r="E34" i="15" s="1"/>
  <c r="F34" i="15" s="1"/>
  <c r="C35" i="15"/>
  <c r="D35" i="15" s="1"/>
  <c r="E35" i="15" s="1"/>
  <c r="F35" i="15" s="1"/>
  <c r="C36" i="15"/>
  <c r="D36" i="15" s="1"/>
  <c r="E36" i="15" s="1"/>
  <c r="F36" i="15" s="1"/>
  <c r="C37" i="15"/>
  <c r="D37" i="15" s="1"/>
  <c r="E37" i="15" s="1"/>
  <c r="F37" i="15" s="1"/>
  <c r="C38" i="15"/>
  <c r="D38" i="15" s="1"/>
  <c r="E38" i="15" s="1"/>
  <c r="F38" i="15" s="1"/>
  <c r="C39" i="15"/>
  <c r="D39" i="15" s="1"/>
  <c r="E39" i="15" s="1"/>
  <c r="F39" i="15" s="1"/>
  <c r="C40" i="15"/>
  <c r="D40" i="15" s="1"/>
  <c r="E40" i="15" s="1"/>
  <c r="F40" i="15" s="1"/>
  <c r="C41" i="15"/>
  <c r="D41" i="15" s="1"/>
  <c r="E41" i="15" s="1"/>
  <c r="F41" i="15" s="1"/>
  <c r="C42" i="15"/>
  <c r="D42" i="15" s="1"/>
  <c r="E42" i="15" s="1"/>
  <c r="F42" i="15" s="1"/>
  <c r="C43" i="15"/>
  <c r="D43" i="15" s="1"/>
  <c r="E43" i="15" s="1"/>
  <c r="F43" i="15" s="1"/>
  <c r="C44" i="15"/>
  <c r="D44" i="15" s="1"/>
  <c r="E44" i="15" s="1"/>
  <c r="F44" i="15" s="1"/>
  <c r="C45" i="15"/>
  <c r="D45" i="15" s="1"/>
  <c r="E45" i="15" s="1"/>
  <c r="F45" i="15" s="1"/>
  <c r="C46" i="15"/>
  <c r="D46" i="15" s="1"/>
  <c r="E46" i="15" s="1"/>
  <c r="F46" i="15" s="1"/>
  <c r="C47" i="15"/>
  <c r="D47" i="15" s="1"/>
  <c r="E47" i="15" s="1"/>
  <c r="F47" i="15" s="1"/>
  <c r="C48" i="15"/>
  <c r="D48" i="15" s="1"/>
  <c r="E48" i="15" s="1"/>
  <c r="F48" i="15" s="1"/>
  <c r="C49" i="15"/>
  <c r="D49" i="15" s="1"/>
  <c r="E49" i="15" s="1"/>
  <c r="F49" i="15" s="1"/>
  <c r="C50" i="15"/>
  <c r="D50" i="15"/>
  <c r="E50" i="15" s="1"/>
  <c r="F50" i="15" s="1"/>
  <c r="C51" i="15"/>
  <c r="D51" i="15"/>
  <c r="E51" i="15" s="1"/>
  <c r="F51" i="15" s="1"/>
  <c r="C52" i="15"/>
  <c r="D52" i="15"/>
  <c r="E52" i="15" s="1"/>
  <c r="F52" i="15" s="1"/>
  <c r="C53" i="15"/>
  <c r="D53" i="15" s="1"/>
  <c r="E53" i="15" s="1"/>
  <c r="F53" i="15" s="1"/>
  <c r="C54" i="15"/>
  <c r="D54" i="15"/>
  <c r="E54" i="15" s="1"/>
  <c r="F54" i="15" s="1"/>
  <c r="C55" i="15"/>
  <c r="D55" i="15"/>
  <c r="E55" i="15" s="1"/>
  <c r="F55" i="15" s="1"/>
  <c r="C56" i="15"/>
  <c r="D56" i="15"/>
  <c r="E56" i="15" s="1"/>
  <c r="F56" i="15" s="1"/>
  <c r="C57" i="15"/>
  <c r="D57" i="15" s="1"/>
  <c r="E57" i="15" s="1"/>
  <c r="F57" i="15" s="1"/>
  <c r="C58" i="15"/>
  <c r="D58" i="15"/>
  <c r="E58" i="15" s="1"/>
  <c r="F58" i="15" s="1"/>
  <c r="C59" i="15"/>
  <c r="D59" i="15"/>
  <c r="E59" i="15" s="1"/>
  <c r="F59" i="15" s="1"/>
  <c r="C60" i="15"/>
  <c r="D60" i="15"/>
  <c r="E60" i="15" s="1"/>
  <c r="F60" i="15" s="1"/>
  <c r="C61" i="15"/>
  <c r="D61" i="15" s="1"/>
  <c r="E61" i="15" s="1"/>
  <c r="F61" i="15" s="1"/>
  <c r="C62" i="15"/>
  <c r="D62" i="15"/>
  <c r="E62" i="15" s="1"/>
  <c r="F62" i="15" s="1"/>
  <c r="C63" i="15"/>
  <c r="D63" i="15"/>
  <c r="E63" i="15" s="1"/>
  <c r="F63" i="15" s="1"/>
  <c r="C64" i="15"/>
  <c r="D64" i="15"/>
  <c r="E64" i="15" s="1"/>
  <c r="F64" i="15" s="1"/>
  <c r="C65" i="15"/>
  <c r="D65" i="15" s="1"/>
  <c r="E65" i="15" s="1"/>
  <c r="F65" i="15" s="1"/>
  <c r="C66" i="15"/>
  <c r="D66" i="15"/>
  <c r="E66" i="15" s="1"/>
  <c r="F66" i="15" s="1"/>
  <c r="C67" i="15"/>
  <c r="D67" i="15"/>
  <c r="E67" i="15" s="1"/>
  <c r="F67" i="15" s="1"/>
  <c r="C68" i="15"/>
  <c r="D68" i="15"/>
  <c r="E68" i="15" s="1"/>
  <c r="F68" i="15" s="1"/>
  <c r="C69" i="15"/>
  <c r="D69" i="15" s="1"/>
  <c r="E69" i="15" s="1"/>
  <c r="F69" i="15" s="1"/>
  <c r="C70" i="15"/>
  <c r="D70" i="15"/>
  <c r="E70" i="15" s="1"/>
  <c r="F70" i="15" s="1"/>
  <c r="C71" i="15"/>
  <c r="D71" i="15"/>
  <c r="E71" i="15" s="1"/>
  <c r="F71" i="15" s="1"/>
  <c r="C72" i="15"/>
  <c r="D72" i="15"/>
  <c r="E72" i="15" s="1"/>
  <c r="F72" i="15" s="1"/>
  <c r="C73" i="15"/>
  <c r="D73" i="15" s="1"/>
  <c r="E73" i="15" s="1"/>
  <c r="F73" i="15" s="1"/>
  <c r="C74" i="15"/>
  <c r="D74" i="15"/>
  <c r="E74" i="15" s="1"/>
  <c r="F74" i="15" s="1"/>
  <c r="C75" i="15"/>
  <c r="D75" i="15"/>
  <c r="E75" i="15" s="1"/>
  <c r="F75" i="15" s="1"/>
  <c r="C76" i="15"/>
  <c r="D76" i="15"/>
  <c r="E76" i="15" s="1"/>
  <c r="F76" i="15" s="1"/>
  <c r="C77" i="15"/>
  <c r="D77" i="15" s="1"/>
  <c r="E77" i="15" s="1"/>
  <c r="F77" i="15" s="1"/>
  <c r="C78" i="15"/>
  <c r="D78" i="15"/>
  <c r="E78" i="15" s="1"/>
  <c r="F78" i="15" s="1"/>
  <c r="C79" i="15"/>
  <c r="D79" i="15"/>
  <c r="E79" i="15" s="1"/>
  <c r="F79" i="15" s="1"/>
  <c r="C80" i="15"/>
  <c r="D80" i="15"/>
  <c r="E80" i="15" s="1"/>
  <c r="F80" i="15" s="1"/>
  <c r="C81" i="15"/>
  <c r="D81" i="15" s="1"/>
  <c r="E81" i="15" s="1"/>
  <c r="F81" i="15" s="1"/>
  <c r="C82" i="15"/>
  <c r="D82" i="15"/>
  <c r="E82" i="15" s="1"/>
  <c r="F82" i="15" s="1"/>
  <c r="C83" i="15"/>
  <c r="D83" i="15"/>
  <c r="E83" i="15" s="1"/>
  <c r="F83" i="15" s="1"/>
  <c r="C84" i="15"/>
  <c r="D84" i="15"/>
  <c r="E84" i="15" s="1"/>
  <c r="F84" i="15" s="1"/>
  <c r="C85" i="15"/>
  <c r="D85" i="15" s="1"/>
  <c r="E85" i="15" s="1"/>
  <c r="F85" i="15" s="1"/>
  <c r="C86" i="15"/>
  <c r="D86" i="15"/>
  <c r="E86" i="15" s="1"/>
  <c r="F86" i="15" s="1"/>
  <c r="C87" i="15"/>
  <c r="D87" i="15"/>
  <c r="E87" i="15" s="1"/>
  <c r="F87" i="15" s="1"/>
  <c r="C88" i="15"/>
  <c r="D88" i="15"/>
  <c r="E88" i="15" s="1"/>
  <c r="F88" i="15" s="1"/>
  <c r="C89" i="15"/>
  <c r="D89" i="15" s="1"/>
  <c r="E89" i="15" s="1"/>
  <c r="F89" i="15" s="1"/>
  <c r="C90" i="15"/>
  <c r="D90" i="15"/>
  <c r="E90" i="15" s="1"/>
  <c r="F90" i="15" s="1"/>
  <c r="C91" i="15"/>
  <c r="D91" i="15"/>
  <c r="E91" i="15" s="1"/>
  <c r="F91" i="15" s="1"/>
  <c r="C92" i="15"/>
  <c r="D92" i="15"/>
  <c r="E92" i="15" s="1"/>
  <c r="F92" i="15" s="1"/>
  <c r="C93" i="15"/>
  <c r="D93" i="15" s="1"/>
  <c r="E93" i="15" s="1"/>
  <c r="F93" i="15" s="1"/>
  <c r="C94" i="15"/>
  <c r="D94" i="15"/>
  <c r="E94" i="15" s="1"/>
  <c r="F94" i="15" s="1"/>
  <c r="C95" i="15"/>
  <c r="D95" i="15"/>
  <c r="E95" i="15" s="1"/>
  <c r="F95" i="15" s="1"/>
  <c r="C96" i="15"/>
  <c r="D96" i="15"/>
  <c r="E96" i="15" s="1"/>
  <c r="F96" i="15" s="1"/>
  <c r="C97" i="15"/>
  <c r="D97" i="15" s="1"/>
  <c r="E97" i="15" s="1"/>
  <c r="F97" i="15" s="1"/>
  <c r="C98" i="15"/>
  <c r="D98" i="15"/>
  <c r="E98" i="15" s="1"/>
  <c r="F98" i="15" s="1"/>
  <c r="C99" i="15"/>
  <c r="D99" i="15"/>
  <c r="E99" i="15" s="1"/>
  <c r="F99" i="15" s="1"/>
  <c r="C100" i="15"/>
  <c r="D100" i="15"/>
  <c r="E100" i="15" s="1"/>
  <c r="F100" i="15" s="1"/>
  <c r="C101" i="15"/>
  <c r="D101" i="15" s="1"/>
  <c r="E101" i="15" s="1"/>
  <c r="F101" i="15" s="1"/>
  <c r="C102" i="15"/>
  <c r="D102" i="15"/>
  <c r="E102" i="15" s="1"/>
  <c r="F102" i="15" s="1"/>
  <c r="C103" i="15"/>
  <c r="D103" i="15"/>
  <c r="E103" i="15" s="1"/>
  <c r="F103" i="15" s="1"/>
  <c r="C104" i="15"/>
  <c r="D104" i="15"/>
  <c r="E104" i="15" s="1"/>
  <c r="F104" i="15" s="1"/>
  <c r="C105" i="15"/>
  <c r="D105" i="15" s="1"/>
  <c r="E105" i="15" s="1"/>
  <c r="F105" i="15" s="1"/>
  <c r="C106" i="15"/>
  <c r="D106" i="15"/>
  <c r="E106" i="15" s="1"/>
  <c r="F106" i="15" s="1"/>
  <c r="C107" i="15"/>
  <c r="D107" i="15"/>
  <c r="E107" i="15" s="1"/>
  <c r="F107" i="15" s="1"/>
  <c r="C108" i="15"/>
  <c r="D108" i="15"/>
  <c r="E108" i="15" s="1"/>
  <c r="F108" i="15" s="1"/>
  <c r="C109" i="15"/>
  <c r="D109" i="15" s="1"/>
  <c r="E109" i="15" s="1"/>
  <c r="F109" i="15" s="1"/>
  <c r="C110" i="15"/>
  <c r="D110" i="15"/>
  <c r="E110" i="15" s="1"/>
  <c r="F110" i="15" s="1"/>
  <c r="C111" i="15"/>
  <c r="D111" i="15"/>
  <c r="E111" i="15" s="1"/>
  <c r="F111" i="15" s="1"/>
  <c r="C112" i="15"/>
  <c r="D112" i="15"/>
  <c r="E112" i="15" s="1"/>
  <c r="F112" i="15" s="1"/>
  <c r="C113" i="15"/>
  <c r="D113" i="15" s="1"/>
  <c r="E113" i="15" s="1"/>
  <c r="F113" i="15" s="1"/>
  <c r="C114" i="15"/>
  <c r="D114" i="15"/>
  <c r="E114" i="15" s="1"/>
  <c r="F114" i="15" s="1"/>
  <c r="C115" i="15"/>
  <c r="D115" i="15"/>
  <c r="E115" i="15" s="1"/>
  <c r="F11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macalvo</author>
  </authors>
  <commentList>
    <comment ref="C100" authorId="0" shapeId="0" xr:uid="{00000000-0006-0000-0500-000001000000}">
      <text>
        <r>
          <rPr>
            <b/>
            <sz val="8"/>
            <color indexed="81"/>
            <rFont val="Tahoma"/>
            <family val="2"/>
          </rPr>
          <t>macalvo:</t>
        </r>
        <r>
          <rPr>
            <sz val="8"/>
            <color indexed="81"/>
            <rFont val="Tahoma"/>
            <family val="2"/>
          </rPr>
          <t xml:space="preserve">
uniquement les données guadeloupe.</t>
        </r>
      </text>
    </comment>
  </commentList>
</comments>
</file>

<file path=xl/sharedStrings.xml><?xml version="1.0" encoding="utf-8"?>
<sst xmlns="http://schemas.openxmlformats.org/spreadsheetml/2006/main" count="279" uniqueCount="266">
  <si>
    <t>N° Dep</t>
  </si>
  <si>
    <t>Libelle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</si>
  <si>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</si>
  <si>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</si>
  <si>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</si>
  <si>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</si>
  <si>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</si>
  <si>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</si>
  <si>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</si>
  <si>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</si>
  <si>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</si>
  <si>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</si>
  <si>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</si>
  <si>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</si>
  <si>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</si>
  <si>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</si>
  <si>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</si>
  <si>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</si>
  <si>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</si>
  <si>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</si>
  <si>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</si>
  <si>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</si>
  <si>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</si>
  <si>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</si>
  <si>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</si>
  <si>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</si>
  <si>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</si>
  <si>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</si>
  <si>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</si>
  <si>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</si>
  <si>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</si>
  <si>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</si>
  <si>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</si>
  <si>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</si>
  <si>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</si>
  <si>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</si>
  <si>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</si>
  <si>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</si>
  <si>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</si>
  <si>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</si>
  <si>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</si>
  <si>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</si>
  <si>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</si>
  <si>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</si>
  <si>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</si>
  <si>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</si>
  <si>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</si>
  <si>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</si>
  <si>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</si>
  <si>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</si>
  <si>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</si>
  <si>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</si>
  <si>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</si>
  <si>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</si>
  <si>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</si>
  <si>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</si>
  <si>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</si>
  <si>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</si>
  <si>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</si>
  <si>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</si>
  <si>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</si>
  <si>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</si>
  <si>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</si>
  <si>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</si>
  <si>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</si>
  <si>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</si>
  <si>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</si>
  <si>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</si>
  <si>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</si>
  <si>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</si>
  <si>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</si>
  <si>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</si>
  <si>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</si>
  <si>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</si>
  <si>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</si>
  <si>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</si>
  <si>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</si>
  <si>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</si>
  <si>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</si>
  <si>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</si>
  <si>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</si>
  <si>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</si>
  <si>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</si>
  <si>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</si>
  <si>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</si>
  <si>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</si>
  <si>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</si>
  <si>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</si>
  <si>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</si>
  <si>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</si>
  <si>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</si>
  <si>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</si>
  <si>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</si>
  <si>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</si>
  <si>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</si>
  <si>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</si>
  <si>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</si>
  <si>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</si>
  <si>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</si>
  <si>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</si>
  <si>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</si>
  <si>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</si>
  <si>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</si>
  <si>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</si>
  <si>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</si>
  <si>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</si>
  <si>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</si>
  <si>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</si>
  <si>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</si>
  <si>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</si>
  <si>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</si>
  <si>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</si>
  <si>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</si>
  <si>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</si>
  <si>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</si>
  <si>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</si>
  <si>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</si>
  <si>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</si>
  <si>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</si>
  <si>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</si>
  <si>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</si>
  <si>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</si>
  <si>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</si>
  <si>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</si>
  <si>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</si>
  <si>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</si>
  <si>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</si>
  <si>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</si>
  <si>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</si>
  <si>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</si>
  <si>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</si>
  <si>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</si>
  <si>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</si>
  <si>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</si>
  <si>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</si>
  <si>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</si>
  <si>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</si>
  <si>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</si>
  <si>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</si>
  <si>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</si>
  <si>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</si>
  <si>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</si>
  <si>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</si>
  <si>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</si>
  <si>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</si>
  <si>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</si>
  <si>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</si>
  <si>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</si>
  <si>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</si>
  <si>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</si>
  <si>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</si>
  <si>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</si>
  <si>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</si>
  <si>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</si>
  <si>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</si>
  <si>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</si>
  <si>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</si>
  <si>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</si>
  <si>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</si>
  <si>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</si>
  <si>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</si>
  <si>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</si>
  <si>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</si>
  <si>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</si>
  <si>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</si>
  <si>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</si>
  <si>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</si>
  <si>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</si>
  <si>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</si>
  <si>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</si>
  <si>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</si>
  <si>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</si>
  <si>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</si>
  <si>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</si>
  <si>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</si>
  <si>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</si>
  <si>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</si>
  <si>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</si>
  <si>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</si>
  <si>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</si>
  <si>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</si>
  <si>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</si>
  <si>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</si>
  <si>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</si>
  <si>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</si>
  <si>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</si>
  <si>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</si>
  <si>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</si>
  <si>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</si>
  <si>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</si>
  <si>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</si>
  <si>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</si>
  <si>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</si>
  <si>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</si>
  <si>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1 an à moins de 2 ans</t>
  </si>
  <si>
    <t>2 ans à moins de 5 ans</t>
  </si>
  <si>
    <t>5 ans à moins de 10 ans</t>
  </si>
  <si>
    <t>Moins de 25 ans</t>
  </si>
  <si>
    <t>25 à 29 ans</t>
  </si>
  <si>
    <t>30 à 39 ans</t>
  </si>
  <si>
    <t>40 à 49 ans</t>
  </si>
  <si>
    <t>50 à 59 ans</t>
  </si>
  <si>
    <t>pop 15-64</t>
  </si>
  <si>
    <t>Homme</t>
  </si>
  <si>
    <t>Femme</t>
  </si>
  <si>
    <t xml:space="preserve">Guadeloupe </t>
  </si>
  <si>
    <t xml:space="preserve">Martinique </t>
  </si>
  <si>
    <t>Guyane</t>
  </si>
  <si>
    <t>La Réunion</t>
  </si>
  <si>
    <t>Montant forfaitaire :</t>
  </si>
  <si>
    <t>RA</t>
  </si>
  <si>
    <t>Allocataire seul</t>
  </si>
  <si>
    <t>Par enfant supplémentaire</t>
  </si>
  <si>
    <t>10 ans ou plus</t>
  </si>
  <si>
    <t>Couple sans personne à charge</t>
  </si>
  <si>
    <t>Âge</t>
  </si>
  <si>
    <t>Allocataire en couple</t>
  </si>
  <si>
    <t>En %</t>
  </si>
  <si>
    <t>taux (en %)</t>
  </si>
  <si>
    <t xml:space="preserve">effectifs </t>
  </si>
  <si>
    <t>Mayotte</t>
  </si>
  <si>
    <t>Un enfant</t>
  </si>
  <si>
    <t>Deux enfants</t>
  </si>
  <si>
    <t>Sans enfant</t>
  </si>
  <si>
    <t>En euros</t>
  </si>
  <si>
    <t>Couple avec personne(s) à charge</t>
  </si>
  <si>
    <t xml:space="preserve">Allocataire seul avec majoration </t>
  </si>
  <si>
    <t>Montant allocation</t>
  </si>
  <si>
    <t>Caractéristiques</t>
  </si>
  <si>
    <t>RSA non majoré</t>
  </si>
  <si>
    <t xml:space="preserve"> RSA majoré</t>
  </si>
  <si>
    <t>Ensemble de la population de 15 à 64 ans</t>
  </si>
  <si>
    <t>Part d'allocataires parmi la population de 15 à 64 ans (échelle de droite)</t>
  </si>
  <si>
    <t xml:space="preserve">RSA </t>
  </si>
  <si>
    <t>Nombre d'allocataires (échelle de gauche)</t>
  </si>
  <si>
    <t>Effectifs (en nombre)</t>
  </si>
  <si>
    <t>Source &gt; Législation.</t>
  </si>
  <si>
    <t>Tableau 2 - Caractéristiques des foyers allocataires du RSA, fin 2017</t>
  </si>
  <si>
    <t>-</t>
  </si>
  <si>
    <t>Seul sans personne à charge</t>
  </si>
  <si>
    <t>Seul avec personne(s) à charge</t>
  </si>
  <si>
    <t>RSA majoré</t>
  </si>
  <si>
    <t>Ensemble RSA</t>
  </si>
  <si>
    <t>Taux de sortie</t>
  </si>
  <si>
    <t>Femme enceinte : 7</t>
  </si>
  <si>
    <t>718,78 (grossesse)</t>
  </si>
  <si>
    <t>65 ans ou plus</t>
  </si>
  <si>
    <t>60 à 64 ans</t>
  </si>
  <si>
    <t>Taux d’entrée</t>
  </si>
  <si>
    <t>Carte 1 - Part d’allocataires du RSA, fin 2017, parmi la population âgée de 15 à 64 ans</t>
  </si>
  <si>
    <r>
      <t>Sexe</t>
    </r>
    <r>
      <rPr>
        <b/>
        <vertAlign val="superscript"/>
        <sz val="8"/>
        <color rgb="FF000000"/>
        <rFont val="Arial"/>
        <family val="2"/>
      </rPr>
      <t>1</t>
    </r>
  </si>
  <si>
    <r>
      <t>Situation familiale</t>
    </r>
    <r>
      <rPr>
        <b/>
        <vertAlign val="superscript"/>
        <sz val="8"/>
        <color rgb="FF000000"/>
        <rFont val="Arial"/>
        <family val="2"/>
      </rPr>
      <t>2</t>
    </r>
  </si>
  <si>
    <t>Femme avec un enfant : 35
Femme avec plus d’un enfant : 55
Homme avec un enfant : 2
Homme avec plus d’un enfant : 1</t>
  </si>
  <si>
    <t>Moins de 1 an</t>
  </si>
  <si>
    <r>
      <t>Inscrits à Pôle emploi</t>
    </r>
    <r>
      <rPr>
        <b/>
        <vertAlign val="superscript"/>
        <sz val="8"/>
        <color rgb="FF000000"/>
        <rFont val="Arial"/>
        <family val="2"/>
      </rPr>
      <t>1</t>
    </r>
  </si>
  <si>
    <r>
      <rPr>
        <sz val="8"/>
        <rFont val="Arial"/>
        <family val="2"/>
      </rPr>
      <t xml:space="preserve">Lecture &gt; Une personne seule sans enfant et sans ressources initiales perçoit le RSA à taux plein d’un montant de 559,74 euros
par mois. Avec des ressources initiales, elle perçoit une allocation égale à la différence entre le plafond des ressources (559,74 euros)
et le montant de ses ressources initiales. Son revenu total garanti s’élève à 559,74 euros. Son revenu global peut être supérieur car
certains types de ressources ne sont pas pris en compte dans l’assiette des ressources (voir fiche 09).
</t>
    </r>
    <r>
      <rPr>
        <b/>
        <sz val="8"/>
        <rFont val="Arial"/>
        <family val="2"/>
      </rPr>
      <t xml:space="preserve">
</t>
    </r>
  </si>
  <si>
    <t>Graphique 1 - Évolution du nombre, et de la part parmi la population âgée de 15 à
64 ans, d’allocataires du RMI, de l’API, du RSA socle et du RSA, depuis 1999</t>
  </si>
  <si>
    <t>1. La répartition par sexe, la répartition selon l’ancienneté dans le RSA et la part d’inscrits à Pôle emploi sont calculées sur le
champ des bénéficiaires (allocataires et éventuels conjoints).
2. Dans l’ensemble de la population, la répartition par situation familiale a été calculée au niveau du ménage, sans tenir compte
des ménages complexes, en se restreignant aux personnes de référence.
3. En tenant compte de l’ancienneté dans le RMI, l’API ou le RSA socle, mais sans tenir compte du RSA activité. L’ancienneté est
calculée comme la présence ou non dans le dispositif au 31 décembre de chaque année. Les allers-retours en cours d’année ne
sont donc pas comptabilisés.
Champ &gt; France ; ensemble de la population : ménages ordinaires en France (hors Mayotte).
Sources &gt; CNAF et MSA pour les effectifs ; CNAF pour les répartitions (98,6 % des allocataires du RSA relèvent des CAF) ;
DREES, ENIACRAMS, pour le taux d’inscription à Pôle emploi et la répartition selon l’ancienneté dans le RSA ; Insee, enquête
Emploi 2017, pour les caractéristiques de l’ensemble de la population.</t>
  </si>
  <si>
    <t>Graphique 2 - Évolution des taux d’entrée et de sortie du RSA et de ses composantes,
depuis 2011</t>
  </si>
  <si>
    <r>
      <t>Note &gt; Il y a une rupture de série en 2016. Pour cette année, le graphique présente à la fois les données semi-définitives et
définitives de la CNAF (voir encadré 1, fiche 06).
Champ &gt; Effectifs en France, au 31 décembre de chaque année.
Sources &gt; CNAF ; MSA ; Insee, population estimée au 1</t>
    </r>
    <r>
      <rPr>
        <vertAlign val="superscript"/>
        <sz val="8"/>
        <color theme="1"/>
        <rFont val="Arial"/>
        <family val="2"/>
      </rPr>
      <t>er</t>
    </r>
    <r>
      <rPr>
        <sz val="8"/>
        <color theme="1"/>
        <rFont val="Arial"/>
        <family val="2"/>
      </rPr>
      <t xml:space="preserve"> janvier de l’année </t>
    </r>
    <r>
      <rPr>
        <i/>
        <sz val="8"/>
        <color theme="1"/>
        <rFont val="Arial"/>
        <family val="2"/>
      </rPr>
      <t>n+1</t>
    </r>
    <r>
      <rPr>
        <sz val="8"/>
        <color theme="1"/>
        <rFont val="Arial"/>
        <family val="2"/>
      </rPr>
      <t xml:space="preserve"> (pour le taux d’allocataires de l’année </t>
    </r>
    <r>
      <rPr>
        <i/>
        <sz val="8"/>
        <color theme="1"/>
        <rFont val="Arial"/>
        <family val="2"/>
      </rPr>
      <t>n</t>
    </r>
    <r>
      <rPr>
        <sz val="8"/>
        <color theme="1"/>
        <rFont val="Arial"/>
        <family val="2"/>
      </rPr>
      <t>).</t>
    </r>
  </si>
  <si>
    <r>
      <t>Schéma 1 - Revenu mensuel garanti pour une personne seule sans enfant,
selon ses ressources, au 1</t>
    </r>
    <r>
      <rPr>
        <b/>
        <vertAlign val="superscript"/>
        <sz val="8"/>
        <rFont val="Arial"/>
        <family val="2"/>
      </rPr>
      <t>er</t>
    </r>
    <r>
      <rPr>
        <b/>
        <sz val="8"/>
        <rFont val="Arial"/>
        <family val="2"/>
      </rPr>
      <t xml:space="preserve"> avril 2019</t>
    </r>
  </si>
  <si>
    <t>Revenu garanti</t>
  </si>
  <si>
    <r>
      <t>Tableau 1 -Barème des montants mensuels forfaitaires du RSA, selon le type de foyer,
au 1</t>
    </r>
    <r>
      <rPr>
        <b/>
        <vertAlign val="superscript"/>
        <sz val="8"/>
        <color theme="1"/>
        <rFont val="Arial"/>
        <family val="2"/>
      </rPr>
      <t xml:space="preserve">er </t>
    </r>
    <r>
      <rPr>
        <b/>
        <sz val="8"/>
        <color theme="1"/>
        <rFont val="Arial"/>
        <family val="2"/>
      </rPr>
      <t>avril 2019</t>
    </r>
  </si>
  <si>
    <r>
      <t>Ancienneté dans le RSA</t>
    </r>
    <r>
      <rPr>
        <b/>
        <vertAlign val="superscript"/>
        <sz val="8"/>
        <color rgb="FF000000"/>
        <rFont val="Arial"/>
        <family val="2"/>
      </rPr>
      <t>1, 3</t>
    </r>
  </si>
  <si>
    <r>
      <t>Note &gt; Le taux d’entrée de l’année n rapporte le nombre de personnes absentes du dispositif au 31/12/</t>
    </r>
    <r>
      <rPr>
        <i/>
        <sz val="8"/>
        <rFont val="Arial"/>
        <family val="2"/>
      </rPr>
      <t>n-1</t>
    </r>
    <r>
      <rPr>
        <sz val="8"/>
        <rFont val="Arial"/>
        <family val="2"/>
      </rPr>
      <t xml:space="preserve"> mais présentes au
31/12/</t>
    </r>
    <r>
      <rPr>
        <i/>
        <sz val="8"/>
        <rFont val="Arial"/>
        <family val="2"/>
      </rPr>
      <t>n</t>
    </r>
    <r>
      <rPr>
        <sz val="8"/>
        <rFont val="Arial"/>
        <family val="2"/>
      </rPr>
      <t xml:space="preserve"> au stock présent au 31/12/</t>
    </r>
    <r>
      <rPr>
        <i/>
        <sz val="8"/>
        <rFont val="Arial"/>
        <family val="2"/>
      </rPr>
      <t>n</t>
    </r>
    <r>
      <rPr>
        <sz val="8"/>
        <rFont val="Arial"/>
        <family val="2"/>
      </rPr>
      <t>. Le taux de sortie de l’année n rapporte le nombre de personnes présentes au 31/12/</t>
    </r>
    <r>
      <rPr>
        <i/>
        <sz val="8"/>
        <rFont val="Arial"/>
        <family val="2"/>
      </rPr>
      <t>n-1</t>
    </r>
    <r>
      <rPr>
        <sz val="8"/>
        <rFont val="Arial"/>
        <family val="2"/>
      </rPr>
      <t xml:space="preserve">
mais absentes au 31/12/</t>
    </r>
    <r>
      <rPr>
        <i/>
        <sz val="8"/>
        <rFont val="Arial"/>
        <family val="2"/>
      </rPr>
      <t>n</t>
    </r>
    <r>
      <rPr>
        <sz val="8"/>
        <rFont val="Arial"/>
        <family val="2"/>
      </rPr>
      <t xml:space="preserve"> au stock présent au 31/12/</t>
    </r>
    <r>
      <rPr>
        <i/>
        <sz val="8"/>
        <rFont val="Arial"/>
        <family val="2"/>
      </rPr>
      <t>n-1</t>
    </r>
    <r>
      <rPr>
        <sz val="8"/>
        <rFont val="Arial"/>
        <family val="2"/>
      </rPr>
      <t>. Pour les taux d’entrée et de sortie selon le type de RSA (majoré ou non),
les bascules entre le RSA majoré et le RSA non majoré sont prises en compte.
Lecture &gt; 50 % des bénéficiaires du RSA majoré fin 2016 ne l’étaient pas fin 2015. 54 % des bénéficiaires du RSA majoré
fin 2015 ne le sont plus fin 2016.
Champ &gt; France, bénéficiaires (allocataires et éventuels conjoints) âgés de 16 à 64 ans au 31 décembre de chaque année
(année de sortie du dispositif).
Source &gt; DREES, ENIACRAMS.</t>
    </r>
  </si>
  <si>
    <r>
      <t>Note &gt; En France, on compte en moyenne 4,5 allocataires du RSA pour 100 habitants âgés de 15 à 64 ans.
Champ &gt; France.
Sources &gt; CNAF ; MSA ; Insee, population estimée au 1</t>
    </r>
    <r>
      <rPr>
        <vertAlign val="superscript"/>
        <sz val="8"/>
        <color theme="1"/>
        <rFont val="Arial"/>
        <family val="2"/>
      </rPr>
      <t>er</t>
    </r>
    <r>
      <rPr>
        <sz val="8"/>
        <color theme="1"/>
        <rFont val="Arial"/>
        <family val="2"/>
      </rPr>
      <t xml:space="preserve"> janvier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</si>
</sst>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quot;_-;\-* #,##0.00\ &quot;€&quot;_-;_-* &quot;-&quot;??\ &quot;€&quot;_-;_-@_-"/>
    <numFmt numFmtId="165" formatCode="0.0"/>
    <numFmt numFmtId="166" formatCode="_-* #,##0.00\ [$€-1]_-;\-* #,##0.00\ [$€-1]_-;_-* &quot;-&quot;??\ [$€-1]_-"/>
    <numFmt numFmtId="167" formatCode="#,##0\ _€"/>
    <numFmt numFmtId="168" formatCode="#,##0.0\ _€"/>
    <numFmt numFmtId="169" formatCode="0.000"/>
    <numFmt numFmtId="170" formatCode="_-* #,##0.00\ [$€-1]_-;\-* #,##0.00\ [$€-1]_-;_-* \-??\ [$€-1]_-"/>
  </numFmts>
  <fonts count="38">
    <font>
      <sz val="10"/>
      <name val="Arial"/>
    </font>
    <font>
      <sz val="10"/>
      <name val="Arial"/>
      <family val="2"/>
    </font>
    <font>
      <sz val="10"/>
      <name val="Helv"/>
    </font>
    <font>
      <sz val="8"/>
      <name val="Arial"/>
      <family val="2"/>
    </font>
    <font>
      <sz val="8"/>
      <color indexed="81"/>
      <name val="Tahoma"/>
      <family val="2"/>
    </font>
    <font>
      <b/>
      <sz val="8"/>
      <color indexed="81"/>
      <name val="Tahoma"/>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theme="1"/>
      <name val="Arial"/>
      <family val="2"/>
    </font>
    <font>
      <sz val="8"/>
      <color theme="1"/>
      <name val="Arial"/>
      <family val="2"/>
    </font>
    <font>
      <b/>
      <u/>
      <sz val="8"/>
      <color theme="1"/>
      <name val="Arial"/>
      <family val="2"/>
    </font>
    <font>
      <b/>
      <sz val="10"/>
      <name val="Arial"/>
      <family val="2"/>
    </font>
    <font>
      <b/>
      <sz val="8"/>
      <name val="Arial"/>
      <family val="2"/>
    </font>
    <font>
      <b/>
      <sz val="8"/>
      <color rgb="FF000000"/>
      <name val="Arial"/>
      <family val="2"/>
    </font>
    <font>
      <sz val="8"/>
      <color rgb="FF000000"/>
      <name val="Arial"/>
      <family val="2"/>
    </font>
    <font>
      <b/>
      <vertAlign val="superscript"/>
      <sz val="8"/>
      <color rgb="FF000000"/>
      <name val="Arial"/>
      <family val="2"/>
    </font>
    <font>
      <vertAlign val="superscript"/>
      <sz val="8"/>
      <color theme="1"/>
      <name val="Arial"/>
      <family val="2"/>
    </font>
    <font>
      <i/>
      <sz val="8"/>
      <color theme="1"/>
      <name val="Arial"/>
      <family val="2"/>
    </font>
    <font>
      <b/>
      <vertAlign val="superscript"/>
      <sz val="8"/>
      <name val="Arial"/>
      <family val="2"/>
    </font>
    <font>
      <b/>
      <vertAlign val="superscript"/>
      <sz val="8"/>
      <color theme="1"/>
      <name val="Arial"/>
      <family val="2"/>
    </font>
    <font>
      <i/>
      <sz val="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rgb="FF000000"/>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s>
  <cellStyleXfs count="50">
    <xf numFmtId="0" fontId="0" fillId="0" borderId="0"/>
    <xf numFmtId="166" fontId="1" fillId="0" borderId="0" applyFont="0" applyFill="0" applyBorder="0" applyAlignment="0" applyProtection="0"/>
    <xf numFmtId="0" fontId="1" fillId="0" borderId="0"/>
    <xf numFmtId="0" fontId="2"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6" fillId="21" borderId="3" applyNumberFormat="0" applyFont="0" applyAlignment="0" applyProtection="0"/>
    <xf numFmtId="0" fontId="12" fillId="7" borderId="1" applyNumberFormat="0" applyAlignment="0" applyProtection="0"/>
    <xf numFmtId="164" fontId="13" fillId="0" borderId="0" applyFont="0" applyFill="0" applyBorder="0" applyAlignment="0" applyProtection="0"/>
    <xf numFmtId="0" fontId="14" fillId="3" borderId="0" applyNumberFormat="0" applyBorder="0" applyAlignment="0" applyProtection="0"/>
    <xf numFmtId="0" fontId="15" fillId="22" borderId="0" applyNumberFormat="0" applyBorder="0" applyAlignment="0" applyProtection="0"/>
    <xf numFmtId="9" fontId="1" fillId="0" borderId="0" applyFont="0" applyFill="0" applyBorder="0" applyAlignment="0" applyProtection="0"/>
    <xf numFmtId="0" fontId="16" fillId="4" borderId="0" applyNumberFormat="0" applyBorder="0" applyAlignment="0" applyProtection="0"/>
    <xf numFmtId="0" fontId="17" fillId="20"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1" fillId="0" borderId="0"/>
    <xf numFmtId="170" fontId="1" fillId="0" borderId="0" applyFill="0" applyBorder="0" applyAlignment="0" applyProtection="0"/>
  </cellStyleXfs>
  <cellXfs count="100">
    <xf numFmtId="0" fontId="0" fillId="0" borderId="0" xfId="0"/>
    <xf numFmtId="0" fontId="25" fillId="0" borderId="10" xfId="0" applyFont="1" applyFill="1" applyBorder="1" applyAlignment="1">
      <alignment horizontal="center" vertical="center" wrapText="1"/>
    </xf>
    <xf numFmtId="0" fontId="26" fillId="0" borderId="0" xfId="48" applyFont="1" applyFill="1" applyAlignment="1">
      <alignment vertical="center"/>
    </xf>
    <xf numFmtId="165" fontId="26" fillId="0" borderId="0" xfId="48" applyNumberFormat="1" applyFont="1" applyFill="1" applyAlignment="1">
      <alignment vertical="center"/>
    </xf>
    <xf numFmtId="169" fontId="26" fillId="0" borderId="0" xfId="48" applyNumberFormat="1" applyFont="1" applyFill="1" applyAlignment="1">
      <alignment vertical="center"/>
    </xf>
    <xf numFmtId="0" fontId="26" fillId="0" borderId="10" xfId="0" applyFont="1" applyFill="1" applyBorder="1" applyAlignment="1">
      <alignment vertical="center"/>
    </xf>
    <xf numFmtId="0" fontId="26" fillId="0" borderId="10" xfId="0" applyFont="1" applyFill="1" applyBorder="1" applyAlignment="1">
      <alignment horizontal="center" vertical="center" wrapText="1"/>
    </xf>
    <xf numFmtId="0" fontId="25" fillId="0" borderId="0" xfId="0" applyFont="1" applyFill="1" applyAlignment="1">
      <alignment vertical="center"/>
    </xf>
    <xf numFmtId="0" fontId="26" fillId="0" borderId="0" xfId="0" applyFont="1" applyFill="1" applyAlignment="1">
      <alignment vertical="center"/>
    </xf>
    <xf numFmtId="0" fontId="25"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0" fontId="25" fillId="0" borderId="10"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10" xfId="2" quotePrefix="1" applyFont="1" applyFill="1" applyBorder="1" applyAlignment="1">
      <alignment horizontal="center" vertical="center"/>
    </xf>
    <xf numFmtId="0" fontId="26" fillId="0" borderId="10" xfId="2" applyFont="1" applyFill="1" applyBorder="1" applyAlignment="1">
      <alignment horizontal="left" vertical="center"/>
    </xf>
    <xf numFmtId="167" fontId="26" fillId="0" borderId="10" xfId="3" applyNumberFormat="1" applyFont="1" applyFill="1" applyBorder="1" applyAlignment="1">
      <alignment horizontal="center" vertical="center"/>
    </xf>
    <xf numFmtId="165" fontId="26" fillId="0" borderId="10" xfId="0" applyNumberFormat="1" applyFont="1" applyFill="1" applyBorder="1" applyAlignment="1">
      <alignment vertical="center"/>
    </xf>
    <xf numFmtId="0" fontId="26" fillId="0" borderId="10" xfId="0" quotePrefix="1" applyFont="1" applyFill="1" applyBorder="1" applyAlignment="1">
      <alignment horizontal="center" vertical="center"/>
    </xf>
    <xf numFmtId="0" fontId="26" fillId="0" borderId="10" xfId="0" applyFont="1" applyFill="1" applyBorder="1" applyAlignment="1">
      <alignment horizontal="left" vertical="center"/>
    </xf>
    <xf numFmtId="165" fontId="26" fillId="0" borderId="0" xfId="0" applyNumberFormat="1" applyFont="1" applyFill="1" applyAlignment="1">
      <alignment vertical="center"/>
    </xf>
    <xf numFmtId="0" fontId="26" fillId="0" borderId="10" xfId="2" applyFont="1" applyFill="1" applyBorder="1" applyAlignment="1">
      <alignment horizontal="center" vertical="center"/>
    </xf>
    <xf numFmtId="167" fontId="26" fillId="0" borderId="0" xfId="0" applyNumberFormat="1" applyFont="1" applyFill="1" applyBorder="1" applyAlignment="1">
      <alignment horizontal="center" vertical="center"/>
    </xf>
    <xf numFmtId="0" fontId="26" fillId="0" borderId="0" xfId="0" applyFont="1" applyFill="1" applyAlignment="1">
      <alignment horizontal="right" vertical="center"/>
    </xf>
    <xf numFmtId="0" fontId="26" fillId="0" borderId="14" xfId="0" applyFont="1" applyFill="1" applyBorder="1" applyAlignment="1">
      <alignment horizontal="center" vertical="center" wrapText="1"/>
    </xf>
    <xf numFmtId="0" fontId="25" fillId="0" borderId="13" xfId="0" applyFont="1" applyFill="1" applyBorder="1" applyAlignment="1">
      <alignment vertical="center"/>
    </xf>
    <xf numFmtId="2" fontId="26" fillId="0" borderId="14" xfId="0" applyNumberFormat="1" applyFont="1" applyFill="1" applyBorder="1" applyAlignment="1">
      <alignment horizontal="center" vertical="center" wrapText="1"/>
    </xf>
    <xf numFmtId="0" fontId="25" fillId="0" borderId="12" xfId="0" applyFont="1" applyFill="1" applyBorder="1" applyAlignment="1">
      <alignment vertical="center"/>
    </xf>
    <xf numFmtId="2" fontId="26" fillId="0" borderId="10" xfId="0" applyNumberFormat="1" applyFont="1" applyFill="1" applyBorder="1" applyAlignment="1">
      <alignment horizontal="center" vertical="center" wrapText="1"/>
    </xf>
    <xf numFmtId="2" fontId="26" fillId="0" borderId="0" xfId="0" applyNumberFormat="1" applyFont="1" applyFill="1" applyAlignment="1">
      <alignment vertical="center"/>
    </xf>
    <xf numFmtId="4" fontId="26" fillId="0" borderId="10" xfId="0" applyNumberFormat="1" applyFont="1" applyFill="1" applyBorder="1" applyAlignment="1">
      <alignment horizontal="center" vertical="center" wrapText="1"/>
    </xf>
    <xf numFmtId="0" fontId="25" fillId="0" borderId="11" xfId="0" applyFont="1" applyFill="1" applyBorder="1" applyAlignment="1">
      <alignment vertical="center" wrapText="1"/>
    </xf>
    <xf numFmtId="0" fontId="26" fillId="0" borderId="15" xfId="0" applyFont="1" applyFill="1" applyBorder="1" applyAlignment="1">
      <alignment horizontal="center" vertical="center" wrapText="1"/>
    </xf>
    <xf numFmtId="0" fontId="26" fillId="0" borderId="0" xfId="0" applyFont="1" applyFill="1" applyAlignment="1">
      <alignment vertical="center" wrapText="1"/>
    </xf>
    <xf numFmtId="0" fontId="25" fillId="0" borderId="14" xfId="0" applyFont="1" applyFill="1" applyBorder="1" applyAlignment="1">
      <alignment horizontal="center" vertical="center" wrapText="1"/>
    </xf>
    <xf numFmtId="1" fontId="26" fillId="0" borderId="0" xfId="0" applyNumberFormat="1" applyFont="1" applyFill="1" applyAlignment="1">
      <alignment vertical="center"/>
    </xf>
    <xf numFmtId="1" fontId="26" fillId="0" borderId="0" xfId="48" applyNumberFormat="1" applyFont="1" applyFill="1" applyAlignment="1">
      <alignment vertical="center"/>
    </xf>
    <xf numFmtId="167" fontId="26" fillId="0" borderId="0" xfId="0" applyNumberFormat="1" applyFont="1" applyFill="1" applyAlignment="1">
      <alignment vertical="center"/>
    </xf>
    <xf numFmtId="2" fontId="26" fillId="0" borderId="0" xfId="48" applyNumberFormat="1" applyFont="1" applyFill="1" applyAlignment="1">
      <alignment vertical="center"/>
    </xf>
    <xf numFmtId="3" fontId="26" fillId="0" borderId="0" xfId="48" applyNumberFormat="1" applyFont="1" applyFill="1" applyAlignment="1">
      <alignment vertical="center"/>
    </xf>
    <xf numFmtId="0" fontId="3" fillId="0" borderId="0" xfId="0" applyFont="1"/>
    <xf numFmtId="0" fontId="1" fillId="0" borderId="0" xfId="48"/>
    <xf numFmtId="1" fontId="1" fillId="0" borderId="0" xfId="48" applyNumberFormat="1"/>
    <xf numFmtId="165" fontId="1" fillId="0" borderId="0" xfId="48" applyNumberFormat="1"/>
    <xf numFmtId="0" fontId="1" fillId="0" borderId="0" xfId="48" applyAlignment="1">
      <alignment textRotation="135"/>
    </xf>
    <xf numFmtId="167" fontId="26" fillId="0" borderId="0" xfId="48" applyNumberFormat="1" applyFont="1" applyFill="1" applyAlignment="1">
      <alignment vertical="center"/>
    </xf>
    <xf numFmtId="0" fontId="28"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0" fillId="0" borderId="1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5" xfId="0" applyFont="1" applyBorder="1" applyAlignment="1">
      <alignment vertical="center" wrapText="1"/>
    </xf>
    <xf numFmtId="3" fontId="31" fillId="0" borderId="18" xfId="0" applyNumberFormat="1" applyFont="1" applyBorder="1" applyAlignment="1">
      <alignment horizontal="center" vertical="center"/>
    </xf>
    <xf numFmtId="0" fontId="30" fillId="0" borderId="18" xfId="0" applyFont="1" applyBorder="1" applyAlignment="1">
      <alignment horizontal="center" vertical="center" wrapText="1"/>
    </xf>
    <xf numFmtId="0" fontId="31" fillId="0" borderId="18" xfId="0" applyFont="1" applyBorder="1" applyAlignment="1">
      <alignment vertical="center"/>
    </xf>
    <xf numFmtId="0" fontId="31" fillId="0" borderId="15" xfId="0" applyFont="1" applyBorder="1" applyAlignment="1">
      <alignment vertical="center" wrapText="1"/>
    </xf>
    <xf numFmtId="1" fontId="31" fillId="0" borderId="18" xfId="0" applyNumberFormat="1" applyFont="1" applyBorder="1" applyAlignment="1">
      <alignment horizontal="center" vertical="center" wrapText="1"/>
    </xf>
    <xf numFmtId="1" fontId="31" fillId="0" borderId="18" xfId="0" applyNumberFormat="1" applyFont="1" applyBorder="1" applyAlignment="1">
      <alignment horizontal="left" vertical="center" wrapText="1"/>
    </xf>
    <xf numFmtId="0" fontId="30" fillId="0" borderId="15" xfId="0" applyFont="1" applyBorder="1" applyAlignment="1">
      <alignment horizontal="left" vertical="center" wrapText="1"/>
    </xf>
    <xf numFmtId="0" fontId="31" fillId="0" borderId="15" xfId="0" applyFont="1" applyBorder="1" applyAlignment="1">
      <alignment horizontal="left" vertical="center" wrapText="1"/>
    </xf>
    <xf numFmtId="1" fontId="31" fillId="0" borderId="18" xfId="0" applyNumberFormat="1" applyFont="1" applyBorder="1" applyAlignment="1">
      <alignment horizontal="center" vertical="center"/>
    </xf>
    <xf numFmtId="1" fontId="31" fillId="0" borderId="18" xfId="0" applyNumberFormat="1" applyFont="1" applyBorder="1" applyAlignment="1">
      <alignment vertical="center"/>
    </xf>
    <xf numFmtId="0" fontId="31" fillId="24" borderId="15" xfId="0" applyFont="1" applyFill="1" applyBorder="1" applyAlignment="1">
      <alignment vertical="center" wrapText="1"/>
    </xf>
    <xf numFmtId="1" fontId="31" fillId="24" borderId="18" xfId="0" applyNumberFormat="1" applyFont="1" applyFill="1" applyBorder="1" applyAlignment="1">
      <alignment horizontal="center" vertical="center" wrapText="1"/>
    </xf>
    <xf numFmtId="1" fontId="31" fillId="24" borderId="18" xfId="0" applyNumberFormat="1" applyFont="1" applyFill="1" applyBorder="1" applyAlignment="1">
      <alignment horizontal="center" vertical="center"/>
    </xf>
    <xf numFmtId="0" fontId="31" fillId="25" borderId="15" xfId="0" applyFont="1" applyFill="1" applyBorder="1" applyAlignment="1">
      <alignment vertical="center" wrapText="1"/>
    </xf>
    <xf numFmtId="0" fontId="3" fillId="0" borderId="16" xfId="0" applyFont="1" applyBorder="1"/>
    <xf numFmtId="1" fontId="3" fillId="0" borderId="16" xfId="0" applyNumberFormat="1" applyFont="1" applyBorder="1"/>
    <xf numFmtId="1" fontId="3" fillId="0" borderId="0" xfId="0" applyNumberFormat="1" applyFont="1"/>
    <xf numFmtId="0" fontId="3" fillId="0" borderId="0" xfId="48" applyFont="1"/>
    <xf numFmtId="0" fontId="26" fillId="0" borderId="0" xfId="48" applyFont="1" applyFill="1" applyBorder="1" applyAlignment="1">
      <alignment vertical="center" wrapText="1"/>
    </xf>
    <xf numFmtId="168" fontId="26" fillId="0" borderId="0" xfId="48" applyNumberFormat="1" applyFont="1" applyFill="1" applyBorder="1" applyAlignment="1">
      <alignment horizontal="center" vertical="center"/>
    </xf>
    <xf numFmtId="168" fontId="26" fillId="0" borderId="0" xfId="4" applyNumberFormat="1" applyFont="1" applyFill="1" applyBorder="1" applyAlignment="1">
      <alignment horizontal="center" vertical="center"/>
    </xf>
    <xf numFmtId="0" fontId="26" fillId="0" borderId="10" xfId="48" applyFont="1" applyBorder="1" applyAlignment="1">
      <alignment vertical="center"/>
    </xf>
    <xf numFmtId="0" fontId="25" fillId="0" borderId="10" xfId="48" applyFont="1" applyBorder="1" applyAlignment="1">
      <alignment horizontal="center" vertical="center"/>
    </xf>
    <xf numFmtId="0" fontId="26" fillId="0" borderId="10" xfId="48" applyFont="1" applyBorder="1" applyAlignment="1">
      <alignment vertical="center" wrapText="1"/>
    </xf>
    <xf numFmtId="167" fontId="26" fillId="0" borderId="10" xfId="48" applyNumberFormat="1" applyFont="1" applyBorder="1" applyAlignment="1">
      <alignment horizontal="center" vertical="center"/>
    </xf>
    <xf numFmtId="167" fontId="26" fillId="0" borderId="10" xfId="4" applyNumberFormat="1" applyFont="1" applyBorder="1" applyAlignment="1">
      <alignment horizontal="center" vertical="center"/>
    </xf>
    <xf numFmtId="168" fontId="26" fillId="0" borderId="10" xfId="48" applyNumberFormat="1" applyFont="1" applyBorder="1" applyAlignment="1">
      <alignment horizontal="center" vertical="center"/>
    </xf>
    <xf numFmtId="168" fontId="26" fillId="0" borderId="10" xfId="4" applyNumberFormat="1" applyFont="1" applyBorder="1" applyAlignment="1">
      <alignment horizontal="center" vertical="center"/>
    </xf>
    <xf numFmtId="0" fontId="26" fillId="0" borderId="0" xfId="48" applyFont="1" applyFill="1" applyAlignment="1">
      <alignment horizontal="right" vertical="center"/>
    </xf>
    <xf numFmtId="0" fontId="3" fillId="0" borderId="16" xfId="48" applyFont="1" applyBorder="1"/>
    <xf numFmtId="3" fontId="30" fillId="0" borderId="18" xfId="0" applyNumberFormat="1" applyFont="1" applyBorder="1" applyAlignment="1">
      <alignment horizontal="center" vertical="center"/>
    </xf>
    <xf numFmtId="0" fontId="29" fillId="0" borderId="0" xfId="48" applyFont="1" applyAlignment="1">
      <alignment horizontal="left" vertical="top" wrapText="1"/>
    </xf>
    <xf numFmtId="0" fontId="25" fillId="0" borderId="0" xfId="0" applyFont="1" applyFill="1" applyAlignment="1">
      <alignment horizontal="left" vertical="top" wrapText="1"/>
    </xf>
    <xf numFmtId="0" fontId="26" fillId="0" borderId="0" xfId="48" applyFont="1" applyFill="1" applyAlignment="1">
      <alignment horizontal="left" vertical="top" wrapText="1"/>
    </xf>
    <xf numFmtId="0" fontId="26" fillId="0" borderId="0" xfId="48" applyFont="1" applyFill="1" applyAlignment="1">
      <alignment horizontal="left" vertical="top"/>
    </xf>
    <xf numFmtId="0" fontId="26" fillId="0" borderId="0" xfId="0" applyFont="1" applyFill="1" applyAlignment="1">
      <alignment horizontal="left" vertical="top" wrapText="1"/>
    </xf>
    <xf numFmtId="0" fontId="26" fillId="0" borderId="0" xfId="0" applyFont="1" applyFill="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29" fillId="0" borderId="16" xfId="0" applyFont="1" applyBorder="1" applyAlignment="1">
      <alignment horizontal="center"/>
    </xf>
    <xf numFmtId="167" fontId="26" fillId="0" borderId="0" xfId="0" applyNumberFormat="1" applyFont="1" applyFill="1" applyBorder="1" applyAlignment="1">
      <alignment horizontal="left" vertical="top" wrapText="1"/>
    </xf>
    <xf numFmtId="167" fontId="26" fillId="0" borderId="0" xfId="0" applyNumberFormat="1" applyFont="1" applyFill="1" applyBorder="1" applyAlignment="1">
      <alignment horizontal="left" vertical="top"/>
    </xf>
  </cellXfs>
  <cellStyles count="50">
    <cellStyle name="20 % - Accent1 2" xfId="5" xr:uid="{00000000-0005-0000-0000-000000000000}"/>
    <cellStyle name="20 % - Accent2 2" xfId="6" xr:uid="{00000000-0005-0000-0000-000001000000}"/>
    <cellStyle name="20 % - Accent3 2" xfId="7" xr:uid="{00000000-0005-0000-0000-000002000000}"/>
    <cellStyle name="20 % - Accent4 2" xfId="8" xr:uid="{00000000-0005-0000-0000-000003000000}"/>
    <cellStyle name="20 % - Accent5 2" xfId="9" xr:uid="{00000000-0005-0000-0000-000004000000}"/>
    <cellStyle name="20 % - Accent6 2" xfId="10" xr:uid="{00000000-0005-0000-0000-000005000000}"/>
    <cellStyle name="40 % - Accent1 2" xfId="11" xr:uid="{00000000-0005-0000-0000-000006000000}"/>
    <cellStyle name="40 % - Accent2 2" xfId="12" xr:uid="{00000000-0005-0000-0000-000007000000}"/>
    <cellStyle name="40 % - Accent3 2" xfId="13" xr:uid="{00000000-0005-0000-0000-000008000000}"/>
    <cellStyle name="40 % - Accent4 2" xfId="14" xr:uid="{00000000-0005-0000-0000-000009000000}"/>
    <cellStyle name="40 % - Accent5 2" xfId="15" xr:uid="{00000000-0005-0000-0000-00000A000000}"/>
    <cellStyle name="40 % - Accent6 2" xfId="16" xr:uid="{00000000-0005-0000-0000-00000B000000}"/>
    <cellStyle name="60 % - Accent1 2" xfId="17" xr:uid="{00000000-0005-0000-0000-00000C000000}"/>
    <cellStyle name="60 % - Accent2 2" xfId="18" xr:uid="{00000000-0005-0000-0000-00000D000000}"/>
    <cellStyle name="60 % - Accent3 2" xfId="19" xr:uid="{00000000-0005-0000-0000-00000E000000}"/>
    <cellStyle name="60 % - Accent4 2" xfId="20" xr:uid="{00000000-0005-0000-0000-00000F000000}"/>
    <cellStyle name="60 % - Accent5 2" xfId="21" xr:uid="{00000000-0005-0000-0000-000010000000}"/>
    <cellStyle name="60 %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Avertissement 2" xfId="29" xr:uid="{00000000-0005-0000-0000-000018000000}"/>
    <cellStyle name="Calcul 2" xfId="30" xr:uid="{00000000-0005-0000-0000-000019000000}"/>
    <cellStyle name="Cellule liée 2" xfId="31" xr:uid="{00000000-0005-0000-0000-00001A000000}"/>
    <cellStyle name="Commentaire 2" xfId="32" xr:uid="{00000000-0005-0000-0000-00001B000000}"/>
    <cellStyle name="Entrée 2" xfId="33" xr:uid="{00000000-0005-0000-0000-00001C000000}"/>
    <cellStyle name="Euro" xfId="1" xr:uid="{00000000-0005-0000-0000-00001D000000}"/>
    <cellStyle name="Euro 2" xfId="34" xr:uid="{00000000-0005-0000-0000-00001E000000}"/>
    <cellStyle name="Euro 3" xfId="49" xr:uid="{00000000-0005-0000-0000-00001F000000}"/>
    <cellStyle name="Insatisfaisant 2" xfId="35" xr:uid="{00000000-0005-0000-0000-000020000000}"/>
    <cellStyle name="Neutre 2" xfId="36" xr:uid="{00000000-0005-0000-0000-000021000000}"/>
    <cellStyle name="Normal" xfId="0" builtinId="0"/>
    <cellStyle name="Normal 2" xfId="48" xr:uid="{00000000-0005-0000-0000-000023000000}"/>
    <cellStyle name="Normal_API CNAF 31.12.96 METR (5)" xfId="2" xr:uid="{00000000-0005-0000-0000-000024000000}"/>
    <cellStyle name="Normal_CAFMAS4B" xfId="3" xr:uid="{00000000-0005-0000-0000-000025000000}"/>
    <cellStyle name="Normal_Feuil1" xfId="4" xr:uid="{00000000-0005-0000-0000-000026000000}"/>
    <cellStyle name="Pourcentage 2" xfId="37" xr:uid="{00000000-0005-0000-0000-000027000000}"/>
    <cellStyle name="Satisfaisant 2" xfId="38" xr:uid="{00000000-0005-0000-0000-000028000000}"/>
    <cellStyle name="Sortie 2" xfId="39" xr:uid="{00000000-0005-0000-0000-000029000000}"/>
    <cellStyle name="Texte explicatif 2" xfId="40" xr:uid="{00000000-0005-0000-0000-00002A000000}"/>
    <cellStyle name="Titre 1 2" xfId="42" xr:uid="{00000000-0005-0000-0000-00002C000000}"/>
    <cellStyle name="Titre 2" xfId="41" xr:uid="{00000000-0005-0000-0000-00002B000000}"/>
    <cellStyle name="Titre 2 2" xfId="43" xr:uid="{00000000-0005-0000-0000-00002D000000}"/>
    <cellStyle name="Titre 3 2" xfId="44" xr:uid="{00000000-0005-0000-0000-00002E000000}"/>
    <cellStyle name="Titre 4 2" xfId="45" xr:uid="{00000000-0005-0000-0000-00002F000000}"/>
    <cellStyle name="Total 2" xfId="46" xr:uid="{00000000-0005-0000-0000-000030000000}"/>
    <cellStyle name="Vérification 2" xfId="47" xr:uid="{00000000-0005-0000-0000-000031000000}"/>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657225</xdr:colOff>
      <xdr:row>18</xdr:row>
      <xdr:rowOff>123825</xdr:rowOff>
    </xdr:from>
    <xdr:ext cx="19050" cy="1714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7515225" y="3038475"/>
          <a:ext cx="19050" cy="171450"/>
        </a:xfrm>
        <a:prstGeom prst="rect">
          <a:avLst/>
        </a:prstGeom>
        <a:noFill/>
        <a:ln w="9525">
          <a:noFill/>
          <a:miter lim="800000"/>
          <a:headEnd/>
          <a:tailEnd/>
        </a:ln>
      </xdr:spPr>
    </xdr:sp>
    <xdr:clientData/>
  </xdr:oneCellAnchor>
  <xdr:oneCellAnchor>
    <xdr:from>
      <xdr:col>10</xdr:col>
      <xdr:colOff>104775</xdr:colOff>
      <xdr:row>5</xdr:row>
      <xdr:rowOff>142875</xdr:rowOff>
    </xdr:from>
    <xdr:ext cx="19050" cy="180975"/>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724775" y="952500"/>
          <a:ext cx="19050" cy="180975"/>
        </a:xfrm>
        <a:prstGeom prst="rect">
          <a:avLst/>
        </a:prstGeom>
        <a:noFill/>
        <a:ln w="9525">
          <a:noFill/>
          <a:miter lim="800000"/>
          <a:headEnd/>
          <a:tailEnd/>
        </a:ln>
      </xdr:spPr>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18</xdr:col>
      <xdr:colOff>533400</xdr:colOff>
      <xdr:row>19</xdr:row>
      <xdr:rowOff>19050</xdr:rowOff>
    </xdr:from>
    <xdr:to>
      <xdr:col>19</xdr:col>
      <xdr:colOff>200025</xdr:colOff>
      <xdr:row>20</xdr:row>
      <xdr:rowOff>38100</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15782925" y="2876550"/>
          <a:ext cx="428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12</xdr:col>
      <xdr:colOff>704850</xdr:colOff>
      <xdr:row>19</xdr:row>
      <xdr:rowOff>47625</xdr:rowOff>
    </xdr:from>
    <xdr:to>
      <xdr:col>13</xdr:col>
      <xdr:colOff>323850</xdr:colOff>
      <xdr:row>20</xdr:row>
      <xdr:rowOff>28575</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11220450" y="2905125"/>
          <a:ext cx="3810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18</xdr:col>
      <xdr:colOff>581025</xdr:colOff>
      <xdr:row>20</xdr:row>
      <xdr:rowOff>19050</xdr:rowOff>
    </xdr:from>
    <xdr:to>
      <xdr:col>19</xdr:col>
      <xdr:colOff>457200</xdr:colOff>
      <xdr:row>21</xdr:row>
      <xdr:rowOff>85725</xdr:rowOff>
    </xdr:to>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15830550" y="3019425"/>
          <a:ext cx="6381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428625</xdr:colOff>
      <xdr:row>2</xdr:row>
      <xdr:rowOff>38101</xdr:rowOff>
    </xdr:from>
    <xdr:to>
      <xdr:col>6</xdr:col>
      <xdr:colOff>209550</xdr:colOff>
      <xdr:row>3</xdr:row>
      <xdr:rowOff>142876</xdr:rowOff>
    </xdr:to>
    <xdr:sp macro="" textlink="">
      <xdr:nvSpPr>
        <xdr:cNvPr id="4" name="ZoneTexte 3">
          <a:extLst>
            <a:ext uri="{FF2B5EF4-FFF2-40B4-BE49-F238E27FC236}">
              <a16:creationId xmlns:a16="http://schemas.microsoft.com/office/drawing/2014/main" id="{00000000-0008-0000-0400-000004000000}"/>
            </a:ext>
          </a:extLst>
        </xdr:cNvPr>
        <xdr:cNvSpPr txBox="1"/>
      </xdr:nvSpPr>
      <xdr:spPr>
        <a:xfrm>
          <a:off x="5334000" y="2305051"/>
          <a:ext cx="5429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En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0"/>
  <sheetViews>
    <sheetView showGridLines="0" tabSelected="1" topLeftCell="C34" zoomScaleNormal="100" workbookViewId="0">
      <selection activeCell="H44" sqref="H44:O48"/>
    </sheetView>
  </sheetViews>
  <sheetFormatPr baseColWidth="10" defaultColWidth="11.5" defaultRowHeight="13"/>
  <cols>
    <col min="1" max="1" width="3.33203125" style="41" customWidth="1"/>
    <col min="2" max="3" width="11.5" style="41"/>
    <col min="4" max="4" width="21.6640625" style="41" customWidth="1"/>
    <col min="5" max="11" width="11.5" style="41"/>
    <col min="12" max="12" width="12.1640625" style="41" customWidth="1"/>
    <col min="13" max="16384" width="11.5" style="41"/>
  </cols>
  <sheetData>
    <row r="1" spans="1:15" ht="42" customHeight="1">
      <c r="A1" s="73"/>
      <c r="B1" s="87" t="s">
        <v>260</v>
      </c>
      <c r="C1" s="87"/>
      <c r="D1" s="87"/>
      <c r="E1" s="87"/>
      <c r="F1" s="87"/>
      <c r="G1" s="73"/>
    </row>
    <row r="2" spans="1:15">
      <c r="A2" s="73"/>
      <c r="B2" s="73"/>
      <c r="C2" s="73"/>
      <c r="D2" s="73"/>
      <c r="E2" s="73"/>
      <c r="F2" s="73"/>
      <c r="G2" s="73"/>
    </row>
    <row r="3" spans="1:15">
      <c r="A3" s="73"/>
      <c r="B3" s="85" t="s">
        <v>209</v>
      </c>
      <c r="C3" s="85"/>
      <c r="D3" s="85"/>
      <c r="E3" s="85"/>
      <c r="F3" s="85"/>
      <c r="G3" s="73"/>
    </row>
    <row r="4" spans="1:15">
      <c r="A4" s="73"/>
      <c r="B4" s="85">
        <v>559.74</v>
      </c>
      <c r="C4" s="85">
        <v>0</v>
      </c>
      <c r="D4" s="85"/>
      <c r="E4" s="85">
        <f>+B4-C4</f>
        <v>559.74</v>
      </c>
      <c r="F4" s="85"/>
      <c r="G4" s="73"/>
      <c r="O4" s="44"/>
    </row>
    <row r="5" spans="1:15">
      <c r="A5" s="73"/>
      <c r="B5" s="85" t="s">
        <v>210</v>
      </c>
      <c r="C5" s="85" t="s">
        <v>210</v>
      </c>
      <c r="D5" s="85" t="s">
        <v>227</v>
      </c>
      <c r="E5" s="85" t="s">
        <v>261</v>
      </c>
      <c r="F5" s="85"/>
      <c r="G5" s="73"/>
    </row>
    <row r="6" spans="1:15">
      <c r="A6" s="73"/>
      <c r="B6" s="85">
        <v>0</v>
      </c>
      <c r="C6" s="85">
        <f t="shared" ref="C6:C37" si="0">+B6</f>
        <v>0</v>
      </c>
      <c r="D6" s="85">
        <f>B4</f>
        <v>559.74</v>
      </c>
      <c r="E6" s="85">
        <f t="shared" ref="E6:E37" si="1">D6+B6</f>
        <v>559.74</v>
      </c>
      <c r="F6" s="85">
        <f t="shared" ref="F6:F37" si="2">E6-D6</f>
        <v>0</v>
      </c>
      <c r="G6" s="73"/>
    </row>
    <row r="7" spans="1:15">
      <c r="A7" s="73"/>
      <c r="B7" s="85">
        <v>5</v>
      </c>
      <c r="C7" s="85">
        <f t="shared" si="0"/>
        <v>5</v>
      </c>
      <c r="D7" s="85">
        <f t="shared" ref="D7:D38" si="3">$B$4-C7</f>
        <v>554.74</v>
      </c>
      <c r="E7" s="85">
        <f t="shared" si="1"/>
        <v>559.74</v>
      </c>
      <c r="F7" s="85">
        <f t="shared" si="2"/>
        <v>5</v>
      </c>
      <c r="G7" s="73"/>
    </row>
    <row r="8" spans="1:15">
      <c r="A8" s="73"/>
      <c r="B8" s="85">
        <v>10</v>
      </c>
      <c r="C8" s="85">
        <f t="shared" si="0"/>
        <v>10</v>
      </c>
      <c r="D8" s="85">
        <f t="shared" si="3"/>
        <v>549.74</v>
      </c>
      <c r="E8" s="85">
        <f t="shared" si="1"/>
        <v>559.74</v>
      </c>
      <c r="F8" s="85">
        <f t="shared" si="2"/>
        <v>10</v>
      </c>
      <c r="G8" s="73"/>
    </row>
    <row r="9" spans="1:15">
      <c r="A9" s="73"/>
      <c r="B9" s="85">
        <v>15</v>
      </c>
      <c r="C9" s="85">
        <f t="shared" si="0"/>
        <v>15</v>
      </c>
      <c r="D9" s="85">
        <f t="shared" si="3"/>
        <v>544.74</v>
      </c>
      <c r="E9" s="85">
        <f t="shared" si="1"/>
        <v>559.74</v>
      </c>
      <c r="F9" s="85">
        <f t="shared" si="2"/>
        <v>15</v>
      </c>
      <c r="G9" s="73"/>
    </row>
    <row r="10" spans="1:15">
      <c r="A10" s="73"/>
      <c r="B10" s="85">
        <v>20</v>
      </c>
      <c r="C10" s="85">
        <f t="shared" si="0"/>
        <v>20</v>
      </c>
      <c r="D10" s="85">
        <f t="shared" si="3"/>
        <v>539.74</v>
      </c>
      <c r="E10" s="85">
        <f t="shared" si="1"/>
        <v>559.74</v>
      </c>
      <c r="F10" s="85">
        <f t="shared" si="2"/>
        <v>20</v>
      </c>
      <c r="G10" s="73"/>
    </row>
    <row r="11" spans="1:15">
      <c r="A11" s="73"/>
      <c r="B11" s="85">
        <v>25</v>
      </c>
      <c r="C11" s="85">
        <f t="shared" si="0"/>
        <v>25</v>
      </c>
      <c r="D11" s="85">
        <f t="shared" si="3"/>
        <v>534.74</v>
      </c>
      <c r="E11" s="85">
        <f t="shared" si="1"/>
        <v>559.74</v>
      </c>
      <c r="F11" s="85">
        <f t="shared" si="2"/>
        <v>25</v>
      </c>
      <c r="G11" s="73"/>
    </row>
    <row r="12" spans="1:15">
      <c r="A12" s="73"/>
      <c r="B12" s="85">
        <v>30</v>
      </c>
      <c r="C12" s="85">
        <f t="shared" si="0"/>
        <v>30</v>
      </c>
      <c r="D12" s="85">
        <f t="shared" si="3"/>
        <v>529.74</v>
      </c>
      <c r="E12" s="85">
        <f t="shared" si="1"/>
        <v>559.74</v>
      </c>
      <c r="F12" s="85">
        <f t="shared" si="2"/>
        <v>30</v>
      </c>
      <c r="G12" s="73"/>
    </row>
    <row r="13" spans="1:15">
      <c r="A13" s="73"/>
      <c r="B13" s="85">
        <v>35</v>
      </c>
      <c r="C13" s="85">
        <f t="shared" si="0"/>
        <v>35</v>
      </c>
      <c r="D13" s="85">
        <f t="shared" si="3"/>
        <v>524.74</v>
      </c>
      <c r="E13" s="85">
        <f t="shared" si="1"/>
        <v>559.74</v>
      </c>
      <c r="F13" s="85">
        <f t="shared" si="2"/>
        <v>35</v>
      </c>
      <c r="G13" s="73"/>
    </row>
    <row r="14" spans="1:15">
      <c r="A14" s="73"/>
      <c r="B14" s="85">
        <v>40</v>
      </c>
      <c r="C14" s="85">
        <f t="shared" si="0"/>
        <v>40</v>
      </c>
      <c r="D14" s="85">
        <f t="shared" si="3"/>
        <v>519.74</v>
      </c>
      <c r="E14" s="85">
        <f t="shared" si="1"/>
        <v>559.74</v>
      </c>
      <c r="F14" s="85">
        <f t="shared" si="2"/>
        <v>40</v>
      </c>
      <c r="G14" s="73"/>
    </row>
    <row r="15" spans="1:15">
      <c r="A15" s="73"/>
      <c r="B15" s="85">
        <v>45</v>
      </c>
      <c r="C15" s="85">
        <f t="shared" si="0"/>
        <v>45</v>
      </c>
      <c r="D15" s="85">
        <f t="shared" si="3"/>
        <v>514.74</v>
      </c>
      <c r="E15" s="85">
        <f t="shared" si="1"/>
        <v>559.74</v>
      </c>
      <c r="F15" s="85">
        <f t="shared" si="2"/>
        <v>45</v>
      </c>
      <c r="G15" s="73"/>
    </row>
    <row r="16" spans="1:15">
      <c r="A16" s="73"/>
      <c r="B16" s="85">
        <v>50</v>
      </c>
      <c r="C16" s="85">
        <f t="shared" si="0"/>
        <v>50</v>
      </c>
      <c r="D16" s="85">
        <f t="shared" si="3"/>
        <v>509.74</v>
      </c>
      <c r="E16" s="85">
        <f t="shared" si="1"/>
        <v>559.74</v>
      </c>
      <c r="F16" s="85">
        <f t="shared" si="2"/>
        <v>50</v>
      </c>
      <c r="G16" s="73"/>
    </row>
    <row r="17" spans="1:11">
      <c r="A17" s="73"/>
      <c r="B17" s="85">
        <v>55</v>
      </c>
      <c r="C17" s="85">
        <f t="shared" si="0"/>
        <v>55</v>
      </c>
      <c r="D17" s="85">
        <f t="shared" si="3"/>
        <v>504.74</v>
      </c>
      <c r="E17" s="85">
        <f t="shared" si="1"/>
        <v>559.74</v>
      </c>
      <c r="F17" s="85">
        <f t="shared" si="2"/>
        <v>55</v>
      </c>
      <c r="G17" s="73"/>
    </row>
    <row r="18" spans="1:11">
      <c r="A18" s="73"/>
      <c r="B18" s="85">
        <v>60</v>
      </c>
      <c r="C18" s="85">
        <f t="shared" si="0"/>
        <v>60</v>
      </c>
      <c r="D18" s="85">
        <f t="shared" si="3"/>
        <v>499.74</v>
      </c>
      <c r="E18" s="85">
        <f t="shared" si="1"/>
        <v>559.74</v>
      </c>
      <c r="F18" s="85">
        <f t="shared" si="2"/>
        <v>60</v>
      </c>
      <c r="G18" s="73"/>
    </row>
    <row r="19" spans="1:11">
      <c r="A19" s="73"/>
      <c r="B19" s="85">
        <v>65</v>
      </c>
      <c r="C19" s="85">
        <f t="shared" si="0"/>
        <v>65</v>
      </c>
      <c r="D19" s="85">
        <f t="shared" si="3"/>
        <v>494.74</v>
      </c>
      <c r="E19" s="85">
        <f t="shared" si="1"/>
        <v>559.74</v>
      </c>
      <c r="F19" s="85">
        <f t="shared" si="2"/>
        <v>65</v>
      </c>
      <c r="G19" s="73"/>
    </row>
    <row r="20" spans="1:11">
      <c r="A20" s="73"/>
      <c r="B20" s="85">
        <v>70</v>
      </c>
      <c r="C20" s="85">
        <f t="shared" si="0"/>
        <v>70</v>
      </c>
      <c r="D20" s="85">
        <f t="shared" si="3"/>
        <v>489.74</v>
      </c>
      <c r="E20" s="85">
        <f t="shared" si="1"/>
        <v>559.74</v>
      </c>
      <c r="F20" s="85">
        <f t="shared" si="2"/>
        <v>70</v>
      </c>
      <c r="G20" s="73"/>
    </row>
    <row r="21" spans="1:11">
      <c r="A21" s="73"/>
      <c r="B21" s="85">
        <v>75</v>
      </c>
      <c r="C21" s="85">
        <f t="shared" si="0"/>
        <v>75</v>
      </c>
      <c r="D21" s="85">
        <f t="shared" si="3"/>
        <v>484.74</v>
      </c>
      <c r="E21" s="85">
        <f t="shared" si="1"/>
        <v>559.74</v>
      </c>
      <c r="F21" s="85">
        <f t="shared" si="2"/>
        <v>75</v>
      </c>
      <c r="G21" s="73"/>
    </row>
    <row r="22" spans="1:11">
      <c r="A22" s="73"/>
      <c r="B22" s="85">
        <v>80</v>
      </c>
      <c r="C22" s="85">
        <f t="shared" si="0"/>
        <v>80</v>
      </c>
      <c r="D22" s="85">
        <f t="shared" si="3"/>
        <v>479.74</v>
      </c>
      <c r="E22" s="85">
        <f t="shared" si="1"/>
        <v>559.74</v>
      </c>
      <c r="F22" s="85">
        <f t="shared" si="2"/>
        <v>80</v>
      </c>
      <c r="G22" s="73"/>
    </row>
    <row r="23" spans="1:11">
      <c r="A23" s="73"/>
      <c r="B23" s="85">
        <v>85</v>
      </c>
      <c r="C23" s="85">
        <f t="shared" si="0"/>
        <v>85</v>
      </c>
      <c r="D23" s="85">
        <f t="shared" si="3"/>
        <v>474.74</v>
      </c>
      <c r="E23" s="85">
        <f t="shared" si="1"/>
        <v>559.74</v>
      </c>
      <c r="F23" s="85">
        <f t="shared" si="2"/>
        <v>85</v>
      </c>
      <c r="G23" s="73"/>
    </row>
    <row r="24" spans="1:11">
      <c r="A24" s="73"/>
      <c r="B24" s="85">
        <v>90</v>
      </c>
      <c r="C24" s="85">
        <f t="shared" si="0"/>
        <v>90</v>
      </c>
      <c r="D24" s="85">
        <f t="shared" si="3"/>
        <v>469.74</v>
      </c>
      <c r="E24" s="85">
        <f t="shared" si="1"/>
        <v>559.74</v>
      </c>
      <c r="F24" s="85">
        <f t="shared" si="2"/>
        <v>90</v>
      </c>
      <c r="G24" s="73"/>
    </row>
    <row r="25" spans="1:11">
      <c r="A25" s="73"/>
      <c r="B25" s="85">
        <v>95</v>
      </c>
      <c r="C25" s="85">
        <f t="shared" si="0"/>
        <v>95</v>
      </c>
      <c r="D25" s="85">
        <f t="shared" si="3"/>
        <v>464.74</v>
      </c>
      <c r="E25" s="85">
        <f t="shared" si="1"/>
        <v>559.74</v>
      </c>
      <c r="F25" s="85">
        <f t="shared" si="2"/>
        <v>95</v>
      </c>
      <c r="G25" s="73"/>
    </row>
    <row r="26" spans="1:11">
      <c r="A26" s="73"/>
      <c r="B26" s="85">
        <v>100</v>
      </c>
      <c r="C26" s="85">
        <f t="shared" si="0"/>
        <v>100</v>
      </c>
      <c r="D26" s="85">
        <f t="shared" si="3"/>
        <v>459.74</v>
      </c>
      <c r="E26" s="85">
        <f t="shared" si="1"/>
        <v>559.74</v>
      </c>
      <c r="F26" s="85">
        <f t="shared" si="2"/>
        <v>100</v>
      </c>
      <c r="G26" s="73"/>
    </row>
    <row r="27" spans="1:11">
      <c r="A27" s="73"/>
      <c r="B27" s="85">
        <v>105</v>
      </c>
      <c r="C27" s="85">
        <f t="shared" si="0"/>
        <v>105</v>
      </c>
      <c r="D27" s="85">
        <f t="shared" si="3"/>
        <v>454.74</v>
      </c>
      <c r="E27" s="85">
        <f t="shared" si="1"/>
        <v>559.74</v>
      </c>
      <c r="F27" s="85">
        <f t="shared" si="2"/>
        <v>105</v>
      </c>
      <c r="G27" s="73"/>
    </row>
    <row r="28" spans="1:11">
      <c r="A28" s="73"/>
      <c r="B28" s="85">
        <v>110</v>
      </c>
      <c r="C28" s="85">
        <f t="shared" si="0"/>
        <v>110</v>
      </c>
      <c r="D28" s="85">
        <f t="shared" si="3"/>
        <v>449.74</v>
      </c>
      <c r="E28" s="85">
        <f t="shared" si="1"/>
        <v>559.74</v>
      </c>
      <c r="F28" s="85">
        <f t="shared" si="2"/>
        <v>110</v>
      </c>
      <c r="G28" s="73"/>
      <c r="K28" s="43"/>
    </row>
    <row r="29" spans="1:11">
      <c r="A29" s="73"/>
      <c r="B29" s="85">
        <v>115</v>
      </c>
      <c r="C29" s="85">
        <f t="shared" si="0"/>
        <v>115</v>
      </c>
      <c r="D29" s="85">
        <f t="shared" si="3"/>
        <v>444.74</v>
      </c>
      <c r="E29" s="85">
        <f t="shared" si="1"/>
        <v>559.74</v>
      </c>
      <c r="F29" s="85">
        <f t="shared" si="2"/>
        <v>115</v>
      </c>
      <c r="G29" s="73"/>
      <c r="H29" s="42"/>
    </row>
    <row r="30" spans="1:11">
      <c r="A30" s="73"/>
      <c r="B30" s="85">
        <v>120</v>
      </c>
      <c r="C30" s="85">
        <f t="shared" si="0"/>
        <v>120</v>
      </c>
      <c r="D30" s="85">
        <f t="shared" si="3"/>
        <v>439.74</v>
      </c>
      <c r="E30" s="85">
        <f t="shared" si="1"/>
        <v>559.74</v>
      </c>
      <c r="F30" s="85">
        <f t="shared" si="2"/>
        <v>120</v>
      </c>
      <c r="G30" s="73"/>
    </row>
    <row r="31" spans="1:11">
      <c r="A31" s="73"/>
      <c r="B31" s="85">
        <v>125</v>
      </c>
      <c r="C31" s="85">
        <f t="shared" si="0"/>
        <v>125</v>
      </c>
      <c r="D31" s="85">
        <f t="shared" si="3"/>
        <v>434.74</v>
      </c>
      <c r="E31" s="85">
        <f t="shared" si="1"/>
        <v>559.74</v>
      </c>
      <c r="F31" s="85">
        <f t="shared" si="2"/>
        <v>125</v>
      </c>
      <c r="G31" s="73"/>
    </row>
    <row r="32" spans="1:11">
      <c r="A32" s="73"/>
      <c r="B32" s="85">
        <v>130</v>
      </c>
      <c r="C32" s="85">
        <f t="shared" si="0"/>
        <v>130</v>
      </c>
      <c r="D32" s="85">
        <f t="shared" si="3"/>
        <v>429.74</v>
      </c>
      <c r="E32" s="85">
        <f t="shared" si="1"/>
        <v>559.74</v>
      </c>
      <c r="F32" s="85">
        <f t="shared" si="2"/>
        <v>130</v>
      </c>
      <c r="G32" s="73"/>
    </row>
    <row r="33" spans="1:15">
      <c r="A33" s="73"/>
      <c r="B33" s="85">
        <v>135</v>
      </c>
      <c r="C33" s="85">
        <f t="shared" si="0"/>
        <v>135</v>
      </c>
      <c r="D33" s="85">
        <f t="shared" si="3"/>
        <v>424.74</v>
      </c>
      <c r="E33" s="85">
        <f t="shared" si="1"/>
        <v>559.74</v>
      </c>
      <c r="F33" s="85">
        <f t="shared" si="2"/>
        <v>135</v>
      </c>
      <c r="G33" s="73"/>
    </row>
    <row r="34" spans="1:15">
      <c r="A34" s="73"/>
      <c r="B34" s="85">
        <v>140</v>
      </c>
      <c r="C34" s="85">
        <f t="shared" si="0"/>
        <v>140</v>
      </c>
      <c r="D34" s="85">
        <f t="shared" si="3"/>
        <v>419.74</v>
      </c>
      <c r="E34" s="85">
        <f t="shared" si="1"/>
        <v>559.74</v>
      </c>
      <c r="F34" s="85">
        <f t="shared" si="2"/>
        <v>140</v>
      </c>
      <c r="G34" s="73"/>
    </row>
    <row r="35" spans="1:15">
      <c r="A35" s="73"/>
      <c r="B35" s="85">
        <v>145</v>
      </c>
      <c r="C35" s="85">
        <f t="shared" si="0"/>
        <v>145</v>
      </c>
      <c r="D35" s="85">
        <f t="shared" si="3"/>
        <v>414.74</v>
      </c>
      <c r="E35" s="85">
        <f t="shared" si="1"/>
        <v>559.74</v>
      </c>
      <c r="F35" s="85">
        <f t="shared" si="2"/>
        <v>145</v>
      </c>
      <c r="G35" s="73"/>
    </row>
    <row r="36" spans="1:15">
      <c r="A36" s="73"/>
      <c r="B36" s="85">
        <v>150</v>
      </c>
      <c r="C36" s="85">
        <f t="shared" si="0"/>
        <v>150</v>
      </c>
      <c r="D36" s="85">
        <f t="shared" si="3"/>
        <v>409.74</v>
      </c>
      <c r="E36" s="85">
        <f t="shared" si="1"/>
        <v>559.74</v>
      </c>
      <c r="F36" s="85">
        <f t="shared" si="2"/>
        <v>150</v>
      </c>
      <c r="G36" s="73"/>
    </row>
    <row r="37" spans="1:15">
      <c r="A37" s="73"/>
      <c r="B37" s="85">
        <v>155</v>
      </c>
      <c r="C37" s="85">
        <f t="shared" si="0"/>
        <v>155</v>
      </c>
      <c r="D37" s="85">
        <f t="shared" si="3"/>
        <v>404.74</v>
      </c>
      <c r="E37" s="85">
        <f t="shared" si="1"/>
        <v>559.74</v>
      </c>
      <c r="F37" s="85">
        <f t="shared" si="2"/>
        <v>155</v>
      </c>
      <c r="G37" s="73"/>
    </row>
    <row r="38" spans="1:15">
      <c r="A38" s="73"/>
      <c r="B38" s="85">
        <v>160</v>
      </c>
      <c r="C38" s="85">
        <f t="shared" ref="C38:C69" si="4">+B38</f>
        <v>160</v>
      </c>
      <c r="D38" s="85">
        <f t="shared" si="3"/>
        <v>399.74</v>
      </c>
      <c r="E38" s="85">
        <f t="shared" ref="E38:E69" si="5">D38+B38</f>
        <v>559.74</v>
      </c>
      <c r="F38" s="85">
        <f t="shared" ref="F38:F69" si="6">E38-D38</f>
        <v>160</v>
      </c>
      <c r="G38" s="73"/>
    </row>
    <row r="39" spans="1:15">
      <c r="A39" s="73"/>
      <c r="B39" s="85">
        <v>165</v>
      </c>
      <c r="C39" s="85">
        <f t="shared" si="4"/>
        <v>165</v>
      </c>
      <c r="D39" s="85">
        <f t="shared" ref="D39:D70" si="7">$B$4-C39</f>
        <v>394.74</v>
      </c>
      <c r="E39" s="85">
        <f t="shared" si="5"/>
        <v>559.74</v>
      </c>
      <c r="F39" s="85">
        <f t="shared" si="6"/>
        <v>165</v>
      </c>
      <c r="G39" s="73"/>
    </row>
    <row r="40" spans="1:15">
      <c r="A40" s="73"/>
      <c r="B40" s="85">
        <v>170</v>
      </c>
      <c r="C40" s="85">
        <f t="shared" si="4"/>
        <v>170</v>
      </c>
      <c r="D40" s="85">
        <f t="shared" si="7"/>
        <v>389.74</v>
      </c>
      <c r="E40" s="85">
        <f t="shared" si="5"/>
        <v>559.74</v>
      </c>
      <c r="F40" s="85">
        <f t="shared" si="6"/>
        <v>170</v>
      </c>
      <c r="G40" s="73"/>
    </row>
    <row r="41" spans="1:15">
      <c r="A41" s="73"/>
      <c r="B41" s="85">
        <v>175</v>
      </c>
      <c r="C41" s="85">
        <f t="shared" si="4"/>
        <v>175</v>
      </c>
      <c r="D41" s="85">
        <f t="shared" si="7"/>
        <v>384.74</v>
      </c>
      <c r="E41" s="85">
        <f t="shared" si="5"/>
        <v>559.74</v>
      </c>
      <c r="F41" s="85">
        <f t="shared" si="6"/>
        <v>175</v>
      </c>
      <c r="G41" s="73"/>
    </row>
    <row r="42" spans="1:15">
      <c r="A42" s="73"/>
      <c r="B42" s="85">
        <v>180</v>
      </c>
      <c r="C42" s="85">
        <f t="shared" si="4"/>
        <v>180</v>
      </c>
      <c r="D42" s="85">
        <f t="shared" si="7"/>
        <v>379.74</v>
      </c>
      <c r="E42" s="85">
        <f t="shared" si="5"/>
        <v>559.74</v>
      </c>
      <c r="F42" s="85">
        <f t="shared" si="6"/>
        <v>180</v>
      </c>
      <c r="G42" s="73"/>
    </row>
    <row r="43" spans="1:15">
      <c r="A43" s="73"/>
      <c r="B43" s="85">
        <v>185</v>
      </c>
      <c r="C43" s="85">
        <f t="shared" si="4"/>
        <v>185</v>
      </c>
      <c r="D43" s="85">
        <f t="shared" si="7"/>
        <v>374.74</v>
      </c>
      <c r="E43" s="85">
        <f t="shared" si="5"/>
        <v>559.74</v>
      </c>
      <c r="F43" s="85">
        <f t="shared" si="6"/>
        <v>185</v>
      </c>
      <c r="G43" s="73"/>
    </row>
    <row r="44" spans="1:15" ht="12.75" customHeight="1">
      <c r="A44" s="73"/>
      <c r="B44" s="85">
        <v>190</v>
      </c>
      <c r="C44" s="85">
        <f t="shared" si="4"/>
        <v>190</v>
      </c>
      <c r="D44" s="85">
        <f t="shared" si="7"/>
        <v>369.74</v>
      </c>
      <c r="E44" s="85">
        <f t="shared" si="5"/>
        <v>559.74</v>
      </c>
      <c r="F44" s="85">
        <f t="shared" si="6"/>
        <v>190</v>
      </c>
      <c r="G44" s="73"/>
      <c r="H44" s="87" t="s">
        <v>255</v>
      </c>
      <c r="I44" s="87"/>
      <c r="J44" s="87"/>
      <c r="K44" s="87"/>
      <c r="L44" s="87"/>
      <c r="M44" s="87"/>
      <c r="N44" s="87"/>
      <c r="O44" s="87"/>
    </row>
    <row r="45" spans="1:15">
      <c r="A45" s="73"/>
      <c r="B45" s="85">
        <v>195</v>
      </c>
      <c r="C45" s="85">
        <f t="shared" si="4"/>
        <v>195</v>
      </c>
      <c r="D45" s="85">
        <f t="shared" si="7"/>
        <v>364.74</v>
      </c>
      <c r="E45" s="85">
        <f t="shared" si="5"/>
        <v>559.74</v>
      </c>
      <c r="F45" s="85">
        <f t="shared" si="6"/>
        <v>195</v>
      </c>
      <c r="G45" s="73"/>
      <c r="H45" s="87"/>
      <c r="I45" s="87"/>
      <c r="J45" s="87"/>
      <c r="K45" s="87"/>
      <c r="L45" s="87"/>
      <c r="M45" s="87"/>
      <c r="N45" s="87"/>
      <c r="O45" s="87"/>
    </row>
    <row r="46" spans="1:15">
      <c r="A46" s="73"/>
      <c r="B46" s="85">
        <v>200</v>
      </c>
      <c r="C46" s="85">
        <f t="shared" si="4"/>
        <v>200</v>
      </c>
      <c r="D46" s="85">
        <f t="shared" si="7"/>
        <v>359.74</v>
      </c>
      <c r="E46" s="85">
        <f t="shared" si="5"/>
        <v>559.74</v>
      </c>
      <c r="F46" s="85">
        <f t="shared" si="6"/>
        <v>200</v>
      </c>
      <c r="G46" s="73"/>
      <c r="H46" s="87"/>
      <c r="I46" s="87"/>
      <c r="J46" s="87"/>
      <c r="K46" s="87"/>
      <c r="L46" s="87"/>
      <c r="M46" s="87"/>
      <c r="N46" s="87"/>
      <c r="O46" s="87"/>
    </row>
    <row r="47" spans="1:15">
      <c r="A47" s="73"/>
      <c r="B47" s="85">
        <v>205</v>
      </c>
      <c r="C47" s="85">
        <f t="shared" si="4"/>
        <v>205</v>
      </c>
      <c r="D47" s="85">
        <f t="shared" si="7"/>
        <v>354.74</v>
      </c>
      <c r="E47" s="85">
        <f t="shared" si="5"/>
        <v>559.74</v>
      </c>
      <c r="F47" s="85">
        <f t="shared" si="6"/>
        <v>205</v>
      </c>
      <c r="G47" s="73"/>
      <c r="H47" s="87"/>
      <c r="I47" s="87"/>
      <c r="J47" s="87"/>
      <c r="K47" s="87"/>
      <c r="L47" s="87"/>
      <c r="M47" s="87"/>
      <c r="N47" s="87"/>
      <c r="O47" s="87"/>
    </row>
    <row r="48" spans="1:15" ht="13" customHeight="1">
      <c r="A48" s="73"/>
      <c r="B48" s="85">
        <v>210</v>
      </c>
      <c r="C48" s="85">
        <f t="shared" si="4"/>
        <v>210</v>
      </c>
      <c r="D48" s="85">
        <f t="shared" si="7"/>
        <v>349.74</v>
      </c>
      <c r="E48" s="85">
        <f t="shared" si="5"/>
        <v>559.74</v>
      </c>
      <c r="F48" s="85">
        <f t="shared" si="6"/>
        <v>210</v>
      </c>
      <c r="G48" s="73"/>
      <c r="H48" s="87"/>
      <c r="I48" s="87"/>
      <c r="J48" s="87"/>
      <c r="K48" s="87"/>
      <c r="L48" s="87"/>
      <c r="M48" s="87"/>
      <c r="N48" s="87"/>
      <c r="O48" s="87"/>
    </row>
    <row r="49" spans="1:7">
      <c r="A49" s="73"/>
      <c r="B49" s="85">
        <v>215</v>
      </c>
      <c r="C49" s="85">
        <f t="shared" si="4"/>
        <v>215</v>
      </c>
      <c r="D49" s="85">
        <f t="shared" si="7"/>
        <v>344.74</v>
      </c>
      <c r="E49" s="85">
        <f t="shared" si="5"/>
        <v>559.74</v>
      </c>
      <c r="F49" s="85">
        <f t="shared" si="6"/>
        <v>215</v>
      </c>
      <c r="G49" s="73"/>
    </row>
    <row r="50" spans="1:7">
      <c r="A50" s="73"/>
      <c r="B50" s="85">
        <v>220</v>
      </c>
      <c r="C50" s="85">
        <f t="shared" si="4"/>
        <v>220</v>
      </c>
      <c r="D50" s="85">
        <f t="shared" si="7"/>
        <v>339.74</v>
      </c>
      <c r="E50" s="85">
        <f t="shared" si="5"/>
        <v>559.74</v>
      </c>
      <c r="F50" s="85">
        <f t="shared" si="6"/>
        <v>220</v>
      </c>
      <c r="G50" s="73"/>
    </row>
    <row r="51" spans="1:7">
      <c r="A51" s="73"/>
      <c r="B51" s="85">
        <v>225</v>
      </c>
      <c r="C51" s="85">
        <f t="shared" si="4"/>
        <v>225</v>
      </c>
      <c r="D51" s="85">
        <f t="shared" si="7"/>
        <v>334.74</v>
      </c>
      <c r="E51" s="85">
        <f t="shared" si="5"/>
        <v>559.74</v>
      </c>
      <c r="F51" s="85">
        <f t="shared" si="6"/>
        <v>225</v>
      </c>
      <c r="G51" s="73"/>
    </row>
    <row r="52" spans="1:7">
      <c r="A52" s="73"/>
      <c r="B52" s="85">
        <v>230</v>
      </c>
      <c r="C52" s="85">
        <f t="shared" si="4"/>
        <v>230</v>
      </c>
      <c r="D52" s="85">
        <f t="shared" si="7"/>
        <v>329.74</v>
      </c>
      <c r="E52" s="85">
        <f t="shared" si="5"/>
        <v>559.74</v>
      </c>
      <c r="F52" s="85">
        <f t="shared" si="6"/>
        <v>230</v>
      </c>
      <c r="G52" s="73"/>
    </row>
    <row r="53" spans="1:7">
      <c r="A53" s="73"/>
      <c r="B53" s="85">
        <v>235</v>
      </c>
      <c r="C53" s="85">
        <f t="shared" si="4"/>
        <v>235</v>
      </c>
      <c r="D53" s="85">
        <f t="shared" si="7"/>
        <v>324.74</v>
      </c>
      <c r="E53" s="85">
        <f t="shared" si="5"/>
        <v>559.74</v>
      </c>
      <c r="F53" s="85">
        <f t="shared" si="6"/>
        <v>235</v>
      </c>
      <c r="G53" s="73"/>
    </row>
    <row r="54" spans="1:7">
      <c r="A54" s="73"/>
      <c r="B54" s="85">
        <v>240</v>
      </c>
      <c r="C54" s="85">
        <f t="shared" si="4"/>
        <v>240</v>
      </c>
      <c r="D54" s="85">
        <f t="shared" si="7"/>
        <v>319.74</v>
      </c>
      <c r="E54" s="85">
        <f t="shared" si="5"/>
        <v>559.74</v>
      </c>
      <c r="F54" s="85">
        <f t="shared" si="6"/>
        <v>240</v>
      </c>
      <c r="G54" s="73"/>
    </row>
    <row r="55" spans="1:7">
      <c r="A55" s="73"/>
      <c r="B55" s="85">
        <v>245</v>
      </c>
      <c r="C55" s="85">
        <f t="shared" si="4"/>
        <v>245</v>
      </c>
      <c r="D55" s="85">
        <f t="shared" si="7"/>
        <v>314.74</v>
      </c>
      <c r="E55" s="85">
        <f t="shared" si="5"/>
        <v>559.74</v>
      </c>
      <c r="F55" s="85">
        <f t="shared" si="6"/>
        <v>245</v>
      </c>
      <c r="G55" s="73"/>
    </row>
    <row r="56" spans="1:7">
      <c r="A56" s="73"/>
      <c r="B56" s="85">
        <v>250</v>
      </c>
      <c r="C56" s="85">
        <f t="shared" si="4"/>
        <v>250</v>
      </c>
      <c r="D56" s="85">
        <f t="shared" si="7"/>
        <v>309.74</v>
      </c>
      <c r="E56" s="85">
        <f t="shared" si="5"/>
        <v>559.74</v>
      </c>
      <c r="F56" s="85">
        <f t="shared" si="6"/>
        <v>250</v>
      </c>
      <c r="G56" s="73"/>
    </row>
    <row r="57" spans="1:7">
      <c r="A57" s="73"/>
      <c r="B57" s="85">
        <v>255</v>
      </c>
      <c r="C57" s="85">
        <f t="shared" si="4"/>
        <v>255</v>
      </c>
      <c r="D57" s="85">
        <f t="shared" si="7"/>
        <v>304.74</v>
      </c>
      <c r="E57" s="85">
        <f t="shared" si="5"/>
        <v>559.74</v>
      </c>
      <c r="F57" s="85">
        <f t="shared" si="6"/>
        <v>255</v>
      </c>
      <c r="G57" s="73"/>
    </row>
    <row r="58" spans="1:7">
      <c r="A58" s="73"/>
      <c r="B58" s="85">
        <v>260</v>
      </c>
      <c r="C58" s="85">
        <f t="shared" si="4"/>
        <v>260</v>
      </c>
      <c r="D58" s="85">
        <f t="shared" si="7"/>
        <v>299.74</v>
      </c>
      <c r="E58" s="85">
        <f t="shared" si="5"/>
        <v>559.74</v>
      </c>
      <c r="F58" s="85">
        <f t="shared" si="6"/>
        <v>260</v>
      </c>
      <c r="G58" s="73"/>
    </row>
    <row r="59" spans="1:7">
      <c r="A59" s="73"/>
      <c r="B59" s="85">
        <v>265</v>
      </c>
      <c r="C59" s="85">
        <f t="shared" si="4"/>
        <v>265</v>
      </c>
      <c r="D59" s="85">
        <f t="shared" si="7"/>
        <v>294.74</v>
      </c>
      <c r="E59" s="85">
        <f t="shared" si="5"/>
        <v>559.74</v>
      </c>
      <c r="F59" s="85">
        <f t="shared" si="6"/>
        <v>265</v>
      </c>
      <c r="G59" s="73"/>
    </row>
    <row r="60" spans="1:7">
      <c r="A60" s="73"/>
      <c r="B60" s="85">
        <v>270</v>
      </c>
      <c r="C60" s="85">
        <f t="shared" si="4"/>
        <v>270</v>
      </c>
      <c r="D60" s="85">
        <f t="shared" si="7"/>
        <v>289.74</v>
      </c>
      <c r="E60" s="85">
        <f t="shared" si="5"/>
        <v>559.74</v>
      </c>
      <c r="F60" s="85">
        <f t="shared" si="6"/>
        <v>270</v>
      </c>
      <c r="G60" s="73"/>
    </row>
    <row r="61" spans="1:7">
      <c r="A61" s="73"/>
      <c r="B61" s="85">
        <v>275</v>
      </c>
      <c r="C61" s="85">
        <f t="shared" si="4"/>
        <v>275</v>
      </c>
      <c r="D61" s="85">
        <f t="shared" si="7"/>
        <v>284.74</v>
      </c>
      <c r="E61" s="85">
        <f t="shared" si="5"/>
        <v>559.74</v>
      </c>
      <c r="F61" s="85">
        <f t="shared" si="6"/>
        <v>275</v>
      </c>
      <c r="G61" s="73"/>
    </row>
    <row r="62" spans="1:7">
      <c r="A62" s="73"/>
      <c r="B62" s="85">
        <v>280</v>
      </c>
      <c r="C62" s="85">
        <f t="shared" si="4"/>
        <v>280</v>
      </c>
      <c r="D62" s="85">
        <f t="shared" si="7"/>
        <v>279.74</v>
      </c>
      <c r="E62" s="85">
        <f t="shared" si="5"/>
        <v>559.74</v>
      </c>
      <c r="F62" s="85">
        <f t="shared" si="6"/>
        <v>280</v>
      </c>
      <c r="G62" s="73"/>
    </row>
    <row r="63" spans="1:7">
      <c r="A63" s="73"/>
      <c r="B63" s="85">
        <v>285</v>
      </c>
      <c r="C63" s="85">
        <f t="shared" si="4"/>
        <v>285</v>
      </c>
      <c r="D63" s="85">
        <f t="shared" si="7"/>
        <v>274.74</v>
      </c>
      <c r="E63" s="85">
        <f t="shared" si="5"/>
        <v>559.74</v>
      </c>
      <c r="F63" s="85">
        <f t="shared" si="6"/>
        <v>285</v>
      </c>
      <c r="G63" s="73"/>
    </row>
    <row r="64" spans="1:7">
      <c r="A64" s="73"/>
      <c r="B64" s="85">
        <v>290</v>
      </c>
      <c r="C64" s="85">
        <f t="shared" si="4"/>
        <v>290</v>
      </c>
      <c r="D64" s="85">
        <f t="shared" si="7"/>
        <v>269.74</v>
      </c>
      <c r="E64" s="85">
        <f t="shared" si="5"/>
        <v>559.74</v>
      </c>
      <c r="F64" s="85">
        <f t="shared" si="6"/>
        <v>290</v>
      </c>
      <c r="G64" s="73"/>
    </row>
    <row r="65" spans="1:7">
      <c r="A65" s="73"/>
      <c r="B65" s="85">
        <v>295</v>
      </c>
      <c r="C65" s="85">
        <f t="shared" si="4"/>
        <v>295</v>
      </c>
      <c r="D65" s="85">
        <f t="shared" si="7"/>
        <v>264.74</v>
      </c>
      <c r="E65" s="85">
        <f t="shared" si="5"/>
        <v>559.74</v>
      </c>
      <c r="F65" s="85">
        <f t="shared" si="6"/>
        <v>295</v>
      </c>
      <c r="G65" s="73"/>
    </row>
    <row r="66" spans="1:7">
      <c r="A66" s="73"/>
      <c r="B66" s="85">
        <v>300</v>
      </c>
      <c r="C66" s="85">
        <f t="shared" si="4"/>
        <v>300</v>
      </c>
      <c r="D66" s="85">
        <f t="shared" si="7"/>
        <v>259.74</v>
      </c>
      <c r="E66" s="85">
        <f t="shared" si="5"/>
        <v>559.74</v>
      </c>
      <c r="F66" s="85">
        <f t="shared" si="6"/>
        <v>300</v>
      </c>
      <c r="G66" s="73"/>
    </row>
    <row r="67" spans="1:7">
      <c r="A67" s="73"/>
      <c r="B67" s="85">
        <v>305</v>
      </c>
      <c r="C67" s="85">
        <f t="shared" si="4"/>
        <v>305</v>
      </c>
      <c r="D67" s="85">
        <f t="shared" si="7"/>
        <v>254.74</v>
      </c>
      <c r="E67" s="85">
        <f t="shared" si="5"/>
        <v>559.74</v>
      </c>
      <c r="F67" s="85">
        <f t="shared" si="6"/>
        <v>305</v>
      </c>
      <c r="G67" s="73"/>
    </row>
    <row r="68" spans="1:7">
      <c r="A68" s="73"/>
      <c r="B68" s="85">
        <v>310</v>
      </c>
      <c r="C68" s="85">
        <f t="shared" si="4"/>
        <v>310</v>
      </c>
      <c r="D68" s="85">
        <f t="shared" si="7"/>
        <v>249.74</v>
      </c>
      <c r="E68" s="85">
        <f t="shared" si="5"/>
        <v>559.74</v>
      </c>
      <c r="F68" s="85">
        <f t="shared" si="6"/>
        <v>310</v>
      </c>
      <c r="G68" s="73"/>
    </row>
    <row r="69" spans="1:7">
      <c r="A69" s="73"/>
      <c r="B69" s="85">
        <v>315</v>
      </c>
      <c r="C69" s="85">
        <f t="shared" si="4"/>
        <v>315</v>
      </c>
      <c r="D69" s="85">
        <f t="shared" si="7"/>
        <v>244.74</v>
      </c>
      <c r="E69" s="85">
        <f t="shared" si="5"/>
        <v>559.74</v>
      </c>
      <c r="F69" s="85">
        <f t="shared" si="6"/>
        <v>315</v>
      </c>
      <c r="G69" s="73"/>
    </row>
    <row r="70" spans="1:7">
      <c r="A70" s="73"/>
      <c r="B70" s="85">
        <v>320</v>
      </c>
      <c r="C70" s="85">
        <f t="shared" ref="C70:C101" si="8">+B70</f>
        <v>320</v>
      </c>
      <c r="D70" s="85">
        <f t="shared" si="7"/>
        <v>239.74</v>
      </c>
      <c r="E70" s="85">
        <f t="shared" ref="E70:E101" si="9">D70+B70</f>
        <v>559.74</v>
      </c>
      <c r="F70" s="85">
        <f t="shared" ref="F70:F101" si="10">E70-D70</f>
        <v>320</v>
      </c>
      <c r="G70" s="73"/>
    </row>
    <row r="71" spans="1:7">
      <c r="A71" s="73"/>
      <c r="B71" s="85">
        <v>325</v>
      </c>
      <c r="C71" s="85">
        <f t="shared" si="8"/>
        <v>325</v>
      </c>
      <c r="D71" s="85">
        <f t="shared" ref="D71:D102" si="11">$B$4-C71</f>
        <v>234.74</v>
      </c>
      <c r="E71" s="85">
        <f t="shared" si="9"/>
        <v>559.74</v>
      </c>
      <c r="F71" s="85">
        <f t="shared" si="10"/>
        <v>325</v>
      </c>
      <c r="G71" s="73"/>
    </row>
    <row r="72" spans="1:7">
      <c r="A72" s="73"/>
      <c r="B72" s="85">
        <v>330</v>
      </c>
      <c r="C72" s="85">
        <f t="shared" si="8"/>
        <v>330</v>
      </c>
      <c r="D72" s="85">
        <f t="shared" si="11"/>
        <v>229.74</v>
      </c>
      <c r="E72" s="85">
        <f t="shared" si="9"/>
        <v>559.74</v>
      </c>
      <c r="F72" s="85">
        <f t="shared" si="10"/>
        <v>330</v>
      </c>
      <c r="G72" s="73"/>
    </row>
    <row r="73" spans="1:7">
      <c r="A73" s="73"/>
      <c r="B73" s="85">
        <v>335</v>
      </c>
      <c r="C73" s="85">
        <f t="shared" si="8"/>
        <v>335</v>
      </c>
      <c r="D73" s="85">
        <f t="shared" si="11"/>
        <v>224.74</v>
      </c>
      <c r="E73" s="85">
        <f t="shared" si="9"/>
        <v>559.74</v>
      </c>
      <c r="F73" s="85">
        <f t="shared" si="10"/>
        <v>335</v>
      </c>
      <c r="G73" s="73"/>
    </row>
    <row r="74" spans="1:7">
      <c r="A74" s="73"/>
      <c r="B74" s="85">
        <v>340</v>
      </c>
      <c r="C74" s="85">
        <f t="shared" si="8"/>
        <v>340</v>
      </c>
      <c r="D74" s="85">
        <f t="shared" si="11"/>
        <v>219.74</v>
      </c>
      <c r="E74" s="85">
        <f t="shared" si="9"/>
        <v>559.74</v>
      </c>
      <c r="F74" s="85">
        <f t="shared" si="10"/>
        <v>340</v>
      </c>
      <c r="G74" s="73"/>
    </row>
    <row r="75" spans="1:7">
      <c r="A75" s="73"/>
      <c r="B75" s="85">
        <v>345</v>
      </c>
      <c r="C75" s="85">
        <f t="shared" si="8"/>
        <v>345</v>
      </c>
      <c r="D75" s="85">
        <f t="shared" si="11"/>
        <v>214.74</v>
      </c>
      <c r="E75" s="85">
        <f t="shared" si="9"/>
        <v>559.74</v>
      </c>
      <c r="F75" s="85">
        <f t="shared" si="10"/>
        <v>345</v>
      </c>
      <c r="G75" s="73"/>
    </row>
    <row r="76" spans="1:7">
      <c r="A76" s="73"/>
      <c r="B76" s="85">
        <v>350</v>
      </c>
      <c r="C76" s="85">
        <f t="shared" si="8"/>
        <v>350</v>
      </c>
      <c r="D76" s="85">
        <f t="shared" si="11"/>
        <v>209.74</v>
      </c>
      <c r="E76" s="85">
        <f t="shared" si="9"/>
        <v>559.74</v>
      </c>
      <c r="F76" s="85">
        <f t="shared" si="10"/>
        <v>350</v>
      </c>
      <c r="G76" s="73"/>
    </row>
    <row r="77" spans="1:7">
      <c r="A77" s="73"/>
      <c r="B77" s="85">
        <v>355</v>
      </c>
      <c r="C77" s="85">
        <f t="shared" si="8"/>
        <v>355</v>
      </c>
      <c r="D77" s="85">
        <f t="shared" si="11"/>
        <v>204.74</v>
      </c>
      <c r="E77" s="85">
        <f t="shared" si="9"/>
        <v>559.74</v>
      </c>
      <c r="F77" s="85">
        <f t="shared" si="10"/>
        <v>355</v>
      </c>
      <c r="G77" s="73"/>
    </row>
    <row r="78" spans="1:7">
      <c r="A78" s="73"/>
      <c r="B78" s="85">
        <v>360</v>
      </c>
      <c r="C78" s="85">
        <f t="shared" si="8"/>
        <v>360</v>
      </c>
      <c r="D78" s="85">
        <f t="shared" si="11"/>
        <v>199.74</v>
      </c>
      <c r="E78" s="85">
        <f t="shared" si="9"/>
        <v>559.74</v>
      </c>
      <c r="F78" s="85">
        <f t="shared" si="10"/>
        <v>360</v>
      </c>
      <c r="G78" s="73"/>
    </row>
    <row r="79" spans="1:7">
      <c r="A79" s="73"/>
      <c r="B79" s="85">
        <v>365</v>
      </c>
      <c r="C79" s="85">
        <f t="shared" si="8"/>
        <v>365</v>
      </c>
      <c r="D79" s="85">
        <f t="shared" si="11"/>
        <v>194.74</v>
      </c>
      <c r="E79" s="85">
        <f t="shared" si="9"/>
        <v>559.74</v>
      </c>
      <c r="F79" s="85">
        <f t="shared" si="10"/>
        <v>365</v>
      </c>
      <c r="G79" s="73"/>
    </row>
    <row r="80" spans="1:7">
      <c r="A80" s="73"/>
      <c r="B80" s="85">
        <v>370</v>
      </c>
      <c r="C80" s="85">
        <f t="shared" si="8"/>
        <v>370</v>
      </c>
      <c r="D80" s="85">
        <f t="shared" si="11"/>
        <v>189.74</v>
      </c>
      <c r="E80" s="85">
        <f t="shared" si="9"/>
        <v>559.74</v>
      </c>
      <c r="F80" s="85">
        <f t="shared" si="10"/>
        <v>370</v>
      </c>
      <c r="G80" s="73"/>
    </row>
    <row r="81" spans="1:7">
      <c r="A81" s="73"/>
      <c r="B81" s="85">
        <v>375</v>
      </c>
      <c r="C81" s="85">
        <f t="shared" si="8"/>
        <v>375</v>
      </c>
      <c r="D81" s="85">
        <f t="shared" si="11"/>
        <v>184.74</v>
      </c>
      <c r="E81" s="85">
        <f t="shared" si="9"/>
        <v>559.74</v>
      </c>
      <c r="F81" s="85">
        <f t="shared" si="10"/>
        <v>375</v>
      </c>
      <c r="G81" s="73"/>
    </row>
    <row r="82" spans="1:7">
      <c r="A82" s="73"/>
      <c r="B82" s="85">
        <v>380</v>
      </c>
      <c r="C82" s="85">
        <f t="shared" si="8"/>
        <v>380</v>
      </c>
      <c r="D82" s="85">
        <f t="shared" si="11"/>
        <v>179.74</v>
      </c>
      <c r="E82" s="85">
        <f t="shared" si="9"/>
        <v>559.74</v>
      </c>
      <c r="F82" s="85">
        <f t="shared" si="10"/>
        <v>380</v>
      </c>
      <c r="G82" s="73"/>
    </row>
    <row r="83" spans="1:7">
      <c r="A83" s="73"/>
      <c r="B83" s="85">
        <v>385</v>
      </c>
      <c r="C83" s="85">
        <f t="shared" si="8"/>
        <v>385</v>
      </c>
      <c r="D83" s="85">
        <f t="shared" si="11"/>
        <v>174.74</v>
      </c>
      <c r="E83" s="85">
        <f t="shared" si="9"/>
        <v>559.74</v>
      </c>
      <c r="F83" s="85">
        <f t="shared" si="10"/>
        <v>385</v>
      </c>
      <c r="G83" s="73"/>
    </row>
    <row r="84" spans="1:7">
      <c r="A84" s="73"/>
      <c r="B84" s="85">
        <v>390</v>
      </c>
      <c r="C84" s="85">
        <f t="shared" si="8"/>
        <v>390</v>
      </c>
      <c r="D84" s="85">
        <f t="shared" si="11"/>
        <v>169.74</v>
      </c>
      <c r="E84" s="85">
        <f t="shared" si="9"/>
        <v>559.74</v>
      </c>
      <c r="F84" s="85">
        <f t="shared" si="10"/>
        <v>390</v>
      </c>
      <c r="G84" s="73"/>
    </row>
    <row r="85" spans="1:7">
      <c r="A85" s="73"/>
      <c r="B85" s="85">
        <v>395</v>
      </c>
      <c r="C85" s="85">
        <f t="shared" si="8"/>
        <v>395</v>
      </c>
      <c r="D85" s="85">
        <f t="shared" si="11"/>
        <v>164.74</v>
      </c>
      <c r="E85" s="85">
        <f t="shared" si="9"/>
        <v>559.74</v>
      </c>
      <c r="F85" s="85">
        <f t="shared" si="10"/>
        <v>395</v>
      </c>
      <c r="G85" s="73"/>
    </row>
    <row r="86" spans="1:7">
      <c r="A86" s="73"/>
      <c r="B86" s="85">
        <v>400</v>
      </c>
      <c r="C86" s="85">
        <f t="shared" si="8"/>
        <v>400</v>
      </c>
      <c r="D86" s="85">
        <f t="shared" si="11"/>
        <v>159.74</v>
      </c>
      <c r="E86" s="85">
        <f t="shared" si="9"/>
        <v>559.74</v>
      </c>
      <c r="F86" s="85">
        <f t="shared" si="10"/>
        <v>400</v>
      </c>
      <c r="G86" s="73"/>
    </row>
    <row r="87" spans="1:7">
      <c r="A87" s="73"/>
      <c r="B87" s="85">
        <v>405</v>
      </c>
      <c r="C87" s="85">
        <f t="shared" si="8"/>
        <v>405</v>
      </c>
      <c r="D87" s="85">
        <f t="shared" si="11"/>
        <v>154.74</v>
      </c>
      <c r="E87" s="85">
        <f t="shared" si="9"/>
        <v>559.74</v>
      </c>
      <c r="F87" s="85">
        <f t="shared" si="10"/>
        <v>405</v>
      </c>
      <c r="G87" s="73"/>
    </row>
    <row r="88" spans="1:7">
      <c r="A88" s="73"/>
      <c r="B88" s="85">
        <v>410</v>
      </c>
      <c r="C88" s="85">
        <f t="shared" si="8"/>
        <v>410</v>
      </c>
      <c r="D88" s="85">
        <f t="shared" si="11"/>
        <v>149.74</v>
      </c>
      <c r="E88" s="85">
        <f t="shared" si="9"/>
        <v>559.74</v>
      </c>
      <c r="F88" s="85">
        <f t="shared" si="10"/>
        <v>410</v>
      </c>
      <c r="G88" s="73"/>
    </row>
    <row r="89" spans="1:7">
      <c r="A89" s="73"/>
      <c r="B89" s="85">
        <v>415</v>
      </c>
      <c r="C89" s="85">
        <f t="shared" si="8"/>
        <v>415</v>
      </c>
      <c r="D89" s="85">
        <f t="shared" si="11"/>
        <v>144.74</v>
      </c>
      <c r="E89" s="85">
        <f t="shared" si="9"/>
        <v>559.74</v>
      </c>
      <c r="F89" s="85">
        <f t="shared" si="10"/>
        <v>415</v>
      </c>
      <c r="G89" s="73"/>
    </row>
    <row r="90" spans="1:7">
      <c r="A90" s="73"/>
      <c r="B90" s="85">
        <v>420</v>
      </c>
      <c r="C90" s="85">
        <f t="shared" si="8"/>
        <v>420</v>
      </c>
      <c r="D90" s="85">
        <f t="shared" si="11"/>
        <v>139.74</v>
      </c>
      <c r="E90" s="85">
        <f t="shared" si="9"/>
        <v>559.74</v>
      </c>
      <c r="F90" s="85">
        <f t="shared" si="10"/>
        <v>420</v>
      </c>
      <c r="G90" s="73"/>
    </row>
    <row r="91" spans="1:7">
      <c r="A91" s="73"/>
      <c r="B91" s="85">
        <v>425</v>
      </c>
      <c r="C91" s="85">
        <f t="shared" si="8"/>
        <v>425</v>
      </c>
      <c r="D91" s="85">
        <f t="shared" si="11"/>
        <v>134.74</v>
      </c>
      <c r="E91" s="85">
        <f t="shared" si="9"/>
        <v>559.74</v>
      </c>
      <c r="F91" s="85">
        <f t="shared" si="10"/>
        <v>425</v>
      </c>
      <c r="G91" s="73"/>
    </row>
    <row r="92" spans="1:7">
      <c r="A92" s="73"/>
      <c r="B92" s="85">
        <v>430</v>
      </c>
      <c r="C92" s="85">
        <f t="shared" si="8"/>
        <v>430</v>
      </c>
      <c r="D92" s="85">
        <f t="shared" si="11"/>
        <v>129.74</v>
      </c>
      <c r="E92" s="85">
        <f t="shared" si="9"/>
        <v>559.74</v>
      </c>
      <c r="F92" s="85">
        <f t="shared" si="10"/>
        <v>430</v>
      </c>
      <c r="G92" s="73"/>
    </row>
    <row r="93" spans="1:7">
      <c r="A93" s="73"/>
      <c r="B93" s="85">
        <v>435</v>
      </c>
      <c r="C93" s="85">
        <f t="shared" si="8"/>
        <v>435</v>
      </c>
      <c r="D93" s="85">
        <f t="shared" si="11"/>
        <v>124.74000000000001</v>
      </c>
      <c r="E93" s="85">
        <f t="shared" si="9"/>
        <v>559.74</v>
      </c>
      <c r="F93" s="85">
        <f t="shared" si="10"/>
        <v>435</v>
      </c>
      <c r="G93" s="73"/>
    </row>
    <row r="94" spans="1:7">
      <c r="A94" s="73"/>
      <c r="B94" s="85">
        <v>440</v>
      </c>
      <c r="C94" s="85">
        <f t="shared" si="8"/>
        <v>440</v>
      </c>
      <c r="D94" s="85">
        <f t="shared" si="11"/>
        <v>119.74000000000001</v>
      </c>
      <c r="E94" s="85">
        <f t="shared" si="9"/>
        <v>559.74</v>
      </c>
      <c r="F94" s="85">
        <f t="shared" si="10"/>
        <v>440</v>
      </c>
      <c r="G94" s="73"/>
    </row>
    <row r="95" spans="1:7">
      <c r="A95" s="73"/>
      <c r="B95" s="85">
        <v>445</v>
      </c>
      <c r="C95" s="85">
        <f t="shared" si="8"/>
        <v>445</v>
      </c>
      <c r="D95" s="85">
        <f t="shared" si="11"/>
        <v>114.74000000000001</v>
      </c>
      <c r="E95" s="85">
        <f t="shared" si="9"/>
        <v>559.74</v>
      </c>
      <c r="F95" s="85">
        <f t="shared" si="10"/>
        <v>445</v>
      </c>
      <c r="G95" s="73"/>
    </row>
    <row r="96" spans="1:7">
      <c r="A96" s="73"/>
      <c r="B96" s="85">
        <v>450</v>
      </c>
      <c r="C96" s="85">
        <f t="shared" si="8"/>
        <v>450</v>
      </c>
      <c r="D96" s="85">
        <f t="shared" si="11"/>
        <v>109.74000000000001</v>
      </c>
      <c r="E96" s="85">
        <f t="shared" si="9"/>
        <v>559.74</v>
      </c>
      <c r="F96" s="85">
        <f t="shared" si="10"/>
        <v>450</v>
      </c>
      <c r="G96" s="73"/>
    </row>
    <row r="97" spans="1:7">
      <c r="A97" s="73"/>
      <c r="B97" s="85">
        <v>455</v>
      </c>
      <c r="C97" s="85">
        <f t="shared" si="8"/>
        <v>455</v>
      </c>
      <c r="D97" s="85">
        <f t="shared" si="11"/>
        <v>104.74000000000001</v>
      </c>
      <c r="E97" s="85">
        <f t="shared" si="9"/>
        <v>559.74</v>
      </c>
      <c r="F97" s="85">
        <f t="shared" si="10"/>
        <v>455</v>
      </c>
      <c r="G97" s="73"/>
    </row>
    <row r="98" spans="1:7">
      <c r="A98" s="73"/>
      <c r="B98" s="85">
        <v>460</v>
      </c>
      <c r="C98" s="85">
        <f t="shared" si="8"/>
        <v>460</v>
      </c>
      <c r="D98" s="85">
        <f t="shared" si="11"/>
        <v>99.740000000000009</v>
      </c>
      <c r="E98" s="85">
        <f t="shared" si="9"/>
        <v>559.74</v>
      </c>
      <c r="F98" s="85">
        <f t="shared" si="10"/>
        <v>460</v>
      </c>
      <c r="G98" s="73"/>
    </row>
    <row r="99" spans="1:7">
      <c r="A99" s="73"/>
      <c r="B99" s="85">
        <v>465</v>
      </c>
      <c r="C99" s="85">
        <f t="shared" si="8"/>
        <v>465</v>
      </c>
      <c r="D99" s="85">
        <f t="shared" si="11"/>
        <v>94.740000000000009</v>
      </c>
      <c r="E99" s="85">
        <f t="shared" si="9"/>
        <v>559.74</v>
      </c>
      <c r="F99" s="85">
        <f t="shared" si="10"/>
        <v>465</v>
      </c>
      <c r="G99" s="73"/>
    </row>
    <row r="100" spans="1:7">
      <c r="A100" s="73"/>
      <c r="B100" s="85">
        <v>470</v>
      </c>
      <c r="C100" s="85">
        <f t="shared" si="8"/>
        <v>470</v>
      </c>
      <c r="D100" s="85">
        <f t="shared" si="11"/>
        <v>89.740000000000009</v>
      </c>
      <c r="E100" s="85">
        <f t="shared" si="9"/>
        <v>559.74</v>
      </c>
      <c r="F100" s="85">
        <f t="shared" si="10"/>
        <v>470</v>
      </c>
      <c r="G100" s="73"/>
    </row>
    <row r="101" spans="1:7">
      <c r="A101" s="73"/>
      <c r="B101" s="85">
        <v>475</v>
      </c>
      <c r="C101" s="85">
        <f t="shared" si="8"/>
        <v>475</v>
      </c>
      <c r="D101" s="85">
        <f t="shared" si="11"/>
        <v>84.740000000000009</v>
      </c>
      <c r="E101" s="85">
        <f t="shared" si="9"/>
        <v>559.74</v>
      </c>
      <c r="F101" s="85">
        <f t="shared" si="10"/>
        <v>475</v>
      </c>
      <c r="G101" s="73"/>
    </row>
    <row r="102" spans="1:7">
      <c r="A102" s="73"/>
      <c r="B102" s="85">
        <v>480</v>
      </c>
      <c r="C102" s="85">
        <f t="shared" ref="C102:C118" si="12">+B102</f>
        <v>480</v>
      </c>
      <c r="D102" s="85">
        <f t="shared" si="11"/>
        <v>79.740000000000009</v>
      </c>
      <c r="E102" s="85">
        <f t="shared" ref="E102:E118" si="13">D102+B102</f>
        <v>559.74</v>
      </c>
      <c r="F102" s="85">
        <f t="shared" ref="F102:F118" si="14">E102-D102</f>
        <v>480</v>
      </c>
      <c r="G102" s="73"/>
    </row>
    <row r="103" spans="1:7">
      <c r="A103" s="73"/>
      <c r="B103" s="85">
        <v>485</v>
      </c>
      <c r="C103" s="85">
        <f t="shared" si="12"/>
        <v>485</v>
      </c>
      <c r="D103" s="85">
        <f t="shared" ref="D103:D118" si="15">$B$4-C103</f>
        <v>74.740000000000009</v>
      </c>
      <c r="E103" s="85">
        <f t="shared" si="13"/>
        <v>559.74</v>
      </c>
      <c r="F103" s="85">
        <f t="shared" si="14"/>
        <v>485</v>
      </c>
      <c r="G103" s="73"/>
    </row>
    <row r="104" spans="1:7">
      <c r="A104" s="73"/>
      <c r="B104" s="85">
        <v>490</v>
      </c>
      <c r="C104" s="85">
        <f t="shared" si="12"/>
        <v>490</v>
      </c>
      <c r="D104" s="85">
        <f t="shared" si="15"/>
        <v>69.740000000000009</v>
      </c>
      <c r="E104" s="85">
        <f t="shared" si="13"/>
        <v>559.74</v>
      </c>
      <c r="F104" s="85">
        <f t="shared" si="14"/>
        <v>490</v>
      </c>
      <c r="G104" s="73"/>
    </row>
    <row r="105" spans="1:7">
      <c r="A105" s="73"/>
      <c r="B105" s="85">
        <v>495</v>
      </c>
      <c r="C105" s="85">
        <f t="shared" si="12"/>
        <v>495</v>
      </c>
      <c r="D105" s="85">
        <f t="shared" si="15"/>
        <v>64.740000000000009</v>
      </c>
      <c r="E105" s="85">
        <f t="shared" si="13"/>
        <v>559.74</v>
      </c>
      <c r="F105" s="85">
        <f t="shared" si="14"/>
        <v>495</v>
      </c>
      <c r="G105" s="73"/>
    </row>
    <row r="106" spans="1:7">
      <c r="A106" s="73"/>
      <c r="B106" s="85">
        <v>500</v>
      </c>
      <c r="C106" s="85">
        <f t="shared" si="12"/>
        <v>500</v>
      </c>
      <c r="D106" s="85">
        <f t="shared" si="15"/>
        <v>59.740000000000009</v>
      </c>
      <c r="E106" s="85">
        <f t="shared" si="13"/>
        <v>559.74</v>
      </c>
      <c r="F106" s="85">
        <f t="shared" si="14"/>
        <v>500</v>
      </c>
      <c r="G106" s="73"/>
    </row>
    <row r="107" spans="1:7">
      <c r="A107" s="73"/>
      <c r="B107" s="85">
        <v>505</v>
      </c>
      <c r="C107" s="85">
        <f t="shared" si="12"/>
        <v>505</v>
      </c>
      <c r="D107" s="85">
        <f t="shared" si="15"/>
        <v>54.740000000000009</v>
      </c>
      <c r="E107" s="85">
        <f t="shared" si="13"/>
        <v>559.74</v>
      </c>
      <c r="F107" s="85">
        <f t="shared" si="14"/>
        <v>505</v>
      </c>
      <c r="G107" s="73"/>
    </row>
    <row r="108" spans="1:7">
      <c r="A108" s="73"/>
      <c r="B108" s="85">
        <v>510</v>
      </c>
      <c r="C108" s="85">
        <f t="shared" si="12"/>
        <v>510</v>
      </c>
      <c r="D108" s="85">
        <f t="shared" si="15"/>
        <v>49.740000000000009</v>
      </c>
      <c r="E108" s="85">
        <f t="shared" si="13"/>
        <v>559.74</v>
      </c>
      <c r="F108" s="85">
        <f t="shared" si="14"/>
        <v>510</v>
      </c>
      <c r="G108" s="73"/>
    </row>
    <row r="109" spans="1:7">
      <c r="A109" s="73"/>
      <c r="B109" s="85">
        <v>515</v>
      </c>
      <c r="C109" s="85">
        <f t="shared" si="12"/>
        <v>515</v>
      </c>
      <c r="D109" s="85">
        <f t="shared" si="15"/>
        <v>44.740000000000009</v>
      </c>
      <c r="E109" s="85">
        <f t="shared" si="13"/>
        <v>559.74</v>
      </c>
      <c r="F109" s="85">
        <f t="shared" si="14"/>
        <v>515</v>
      </c>
      <c r="G109" s="73"/>
    </row>
    <row r="110" spans="1:7">
      <c r="A110" s="73"/>
      <c r="B110" s="85">
        <v>520</v>
      </c>
      <c r="C110" s="85">
        <f t="shared" si="12"/>
        <v>520</v>
      </c>
      <c r="D110" s="85">
        <f t="shared" si="15"/>
        <v>39.740000000000009</v>
      </c>
      <c r="E110" s="85">
        <f t="shared" si="13"/>
        <v>559.74</v>
      </c>
      <c r="F110" s="85">
        <f t="shared" si="14"/>
        <v>520</v>
      </c>
      <c r="G110" s="73"/>
    </row>
    <row r="111" spans="1:7">
      <c r="A111" s="73"/>
      <c r="B111" s="85">
        <v>525</v>
      </c>
      <c r="C111" s="85">
        <f t="shared" si="12"/>
        <v>525</v>
      </c>
      <c r="D111" s="85">
        <f t="shared" si="15"/>
        <v>34.740000000000009</v>
      </c>
      <c r="E111" s="85">
        <f t="shared" si="13"/>
        <v>559.74</v>
      </c>
      <c r="F111" s="85">
        <f t="shared" si="14"/>
        <v>525</v>
      </c>
      <c r="G111" s="73"/>
    </row>
    <row r="112" spans="1:7">
      <c r="A112" s="73"/>
      <c r="B112" s="85">
        <v>530</v>
      </c>
      <c r="C112" s="85">
        <f t="shared" si="12"/>
        <v>530</v>
      </c>
      <c r="D112" s="85">
        <f t="shared" si="15"/>
        <v>29.740000000000009</v>
      </c>
      <c r="E112" s="85">
        <f t="shared" si="13"/>
        <v>559.74</v>
      </c>
      <c r="F112" s="85">
        <f t="shared" si="14"/>
        <v>530</v>
      </c>
      <c r="G112" s="73"/>
    </row>
    <row r="113" spans="1:7">
      <c r="A113" s="73"/>
      <c r="B113" s="85">
        <v>535</v>
      </c>
      <c r="C113" s="85">
        <f t="shared" si="12"/>
        <v>535</v>
      </c>
      <c r="D113" s="85">
        <f t="shared" si="15"/>
        <v>24.740000000000009</v>
      </c>
      <c r="E113" s="85">
        <f t="shared" si="13"/>
        <v>559.74</v>
      </c>
      <c r="F113" s="85">
        <f t="shared" si="14"/>
        <v>535</v>
      </c>
      <c r="G113" s="73"/>
    </row>
    <row r="114" spans="1:7">
      <c r="A114" s="73"/>
      <c r="B114" s="85">
        <v>540</v>
      </c>
      <c r="C114" s="85">
        <f t="shared" si="12"/>
        <v>540</v>
      </c>
      <c r="D114" s="85">
        <f t="shared" si="15"/>
        <v>19.740000000000009</v>
      </c>
      <c r="E114" s="85">
        <f t="shared" si="13"/>
        <v>559.74</v>
      </c>
      <c r="F114" s="85">
        <f t="shared" si="14"/>
        <v>540</v>
      </c>
      <c r="G114" s="73"/>
    </row>
    <row r="115" spans="1:7">
      <c r="A115" s="73"/>
      <c r="B115" s="85">
        <v>545</v>
      </c>
      <c r="C115" s="85">
        <f t="shared" si="12"/>
        <v>545</v>
      </c>
      <c r="D115" s="85">
        <f t="shared" si="15"/>
        <v>14.740000000000009</v>
      </c>
      <c r="E115" s="85">
        <f t="shared" si="13"/>
        <v>559.74</v>
      </c>
      <c r="F115" s="85">
        <f t="shared" si="14"/>
        <v>545</v>
      </c>
      <c r="G115" s="73"/>
    </row>
    <row r="116" spans="1:7">
      <c r="A116" s="73"/>
      <c r="B116" s="85">
        <v>550</v>
      </c>
      <c r="C116" s="85">
        <f t="shared" si="12"/>
        <v>550</v>
      </c>
      <c r="D116" s="85">
        <f t="shared" si="15"/>
        <v>9.7400000000000091</v>
      </c>
      <c r="E116" s="85">
        <f t="shared" si="13"/>
        <v>559.74</v>
      </c>
      <c r="F116" s="85">
        <f t="shared" si="14"/>
        <v>550</v>
      </c>
      <c r="G116" s="73"/>
    </row>
    <row r="117" spans="1:7">
      <c r="A117" s="73"/>
      <c r="B117" s="85">
        <v>555</v>
      </c>
      <c r="C117" s="85">
        <f t="shared" si="12"/>
        <v>555</v>
      </c>
      <c r="D117" s="85">
        <f t="shared" si="15"/>
        <v>4.7400000000000091</v>
      </c>
      <c r="E117" s="85">
        <f t="shared" si="13"/>
        <v>559.74</v>
      </c>
      <c r="F117" s="85">
        <f t="shared" si="14"/>
        <v>555</v>
      </c>
      <c r="G117" s="73"/>
    </row>
    <row r="118" spans="1:7">
      <c r="A118" s="73"/>
      <c r="B118" s="85">
        <v>559.74</v>
      </c>
      <c r="C118" s="85">
        <f t="shared" si="12"/>
        <v>559.74</v>
      </c>
      <c r="D118" s="85">
        <f t="shared" si="15"/>
        <v>0</v>
      </c>
      <c r="E118" s="85">
        <f t="shared" si="13"/>
        <v>559.74</v>
      </c>
      <c r="F118" s="85">
        <f t="shared" si="14"/>
        <v>559.74</v>
      </c>
      <c r="G118" s="73"/>
    </row>
    <row r="119" spans="1:7">
      <c r="A119" s="73"/>
      <c r="B119" s="73"/>
      <c r="C119" s="73"/>
      <c r="D119" s="73"/>
      <c r="E119" s="73"/>
      <c r="F119" s="73"/>
      <c r="G119" s="73"/>
    </row>
    <row r="120" spans="1:7">
      <c r="A120" s="73"/>
      <c r="B120" s="73"/>
      <c r="C120" s="73"/>
      <c r="D120" s="73"/>
      <c r="E120" s="73"/>
      <c r="F120" s="73"/>
      <c r="G120" s="73"/>
    </row>
  </sheetData>
  <mergeCells count="2">
    <mergeCell ref="H44:O48"/>
    <mergeCell ref="B1:F1"/>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2"/>
  <sheetViews>
    <sheetView showGridLines="0" zoomScaleNormal="100" workbookViewId="0">
      <selection activeCell="G9" sqref="G9"/>
    </sheetView>
  </sheetViews>
  <sheetFormatPr baseColWidth="10" defaultColWidth="11.5" defaultRowHeight="11"/>
  <cols>
    <col min="1" max="1" width="3.6640625" style="8" customWidth="1"/>
    <col min="2" max="2" width="24.5" style="8" customWidth="1"/>
    <col min="3" max="3" width="13.5" style="8" customWidth="1"/>
    <col min="4" max="4" width="27" style="8" customWidth="1"/>
    <col min="5" max="5" width="26" style="8" customWidth="1"/>
    <col min="6" max="16384" width="11.5" style="8"/>
  </cols>
  <sheetData>
    <row r="1" spans="2:7" ht="48" customHeight="1">
      <c r="B1" s="88" t="s">
        <v>262</v>
      </c>
      <c r="C1" s="88"/>
      <c r="D1" s="88"/>
      <c r="E1" s="88"/>
    </row>
    <row r="2" spans="2:7">
      <c r="B2" s="7"/>
    </row>
    <row r="3" spans="2:7">
      <c r="E3" s="23" t="s">
        <v>224</v>
      </c>
    </row>
    <row r="4" spans="2:7" ht="12">
      <c r="C4" s="34" t="s">
        <v>211</v>
      </c>
      <c r="D4" s="34" t="s">
        <v>226</v>
      </c>
      <c r="E4" s="34" t="s">
        <v>216</v>
      </c>
    </row>
    <row r="5" spans="2:7" ht="12">
      <c r="B5" s="25" t="s">
        <v>223</v>
      </c>
      <c r="C5" s="24">
        <v>559.74</v>
      </c>
      <c r="D5" s="24" t="s">
        <v>245</v>
      </c>
      <c r="E5" s="26">
        <v>839.62</v>
      </c>
      <c r="F5" s="20"/>
    </row>
    <row r="6" spans="2:7">
      <c r="B6" s="27" t="s">
        <v>221</v>
      </c>
      <c r="C6" s="28">
        <v>839.62</v>
      </c>
      <c r="D6" s="6">
        <v>958.37</v>
      </c>
      <c r="E6" s="30">
        <v>1007.55</v>
      </c>
      <c r="F6" s="29"/>
    </row>
    <row r="7" spans="2:7">
      <c r="B7" s="27" t="s">
        <v>222</v>
      </c>
      <c r="C7" s="30">
        <v>1007.55</v>
      </c>
      <c r="D7" s="30">
        <v>1197.97</v>
      </c>
      <c r="E7" s="30">
        <v>1175.47</v>
      </c>
      <c r="F7" s="29"/>
    </row>
    <row r="8" spans="2:7" ht="12">
      <c r="B8" s="31" t="s">
        <v>212</v>
      </c>
      <c r="C8" s="32">
        <v>223.89</v>
      </c>
      <c r="D8" s="32">
        <v>239.59</v>
      </c>
      <c r="E8" s="32">
        <v>223.89</v>
      </c>
      <c r="F8" s="29"/>
    </row>
    <row r="10" spans="2:7">
      <c r="B10" s="8" t="s">
        <v>236</v>
      </c>
    </row>
    <row r="14" spans="2:7" ht="13">
      <c r="B14" s="48"/>
      <c r="C14" s="48"/>
      <c r="D14" s="48"/>
      <c r="E14" s="49"/>
      <c r="F14" s="33"/>
    </row>
    <row r="15" spans="2:7" ht="13">
      <c r="B15" s="48"/>
      <c r="C15" s="48"/>
      <c r="D15" s="48"/>
      <c r="E15" s="48"/>
      <c r="F15" s="33"/>
      <c r="G15" s="33"/>
    </row>
    <row r="16" spans="2:7" ht="13">
      <c r="B16" s="48"/>
      <c r="C16" s="48"/>
      <c r="D16" s="48"/>
      <c r="E16" s="48"/>
      <c r="F16" s="33"/>
      <c r="G16" s="33"/>
    </row>
    <row r="17" spans="2:7" ht="13">
      <c r="B17" s="48"/>
      <c r="C17" s="48"/>
      <c r="D17" s="48"/>
      <c r="E17" s="48"/>
      <c r="F17" s="33"/>
      <c r="G17" s="33"/>
    </row>
    <row r="18" spans="2:7" ht="13">
      <c r="B18" s="46"/>
      <c r="C18" s="46"/>
      <c r="D18" s="46"/>
      <c r="E18" s="46"/>
      <c r="F18" s="29"/>
    </row>
    <row r="19" spans="2:7" ht="13">
      <c r="B19" s="47"/>
      <c r="C19" s="47"/>
      <c r="D19" s="47"/>
      <c r="E19" s="47"/>
    </row>
    <row r="20" spans="2:7" ht="13">
      <c r="B20" s="47"/>
      <c r="C20" s="47"/>
      <c r="D20" s="47"/>
      <c r="E20" s="47"/>
    </row>
    <row r="21" spans="2:7" ht="13">
      <c r="B21" s="47"/>
      <c r="C21" s="47"/>
      <c r="D21" s="47"/>
      <c r="E21" s="47"/>
    </row>
    <row r="22" spans="2:7" ht="13">
      <c r="B22" s="47"/>
      <c r="C22" s="47"/>
      <c r="D22" s="47"/>
      <c r="E22" s="47"/>
    </row>
  </sheetData>
  <mergeCells count="1">
    <mergeCell ref="B1:E1"/>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24"/>
  <sheetViews>
    <sheetView showGridLines="0" zoomScaleNormal="100" workbookViewId="0">
      <selection activeCell="V11" sqref="V11"/>
    </sheetView>
  </sheetViews>
  <sheetFormatPr baseColWidth="10" defaultColWidth="11.5" defaultRowHeight="11"/>
  <cols>
    <col min="1" max="1" width="3.6640625" style="2" customWidth="1"/>
    <col min="2" max="2" width="39.6640625" style="2" customWidth="1"/>
    <col min="3" max="13" width="11.5" style="2"/>
    <col min="14" max="14" width="11.5" style="2" bestFit="1" customWidth="1"/>
    <col min="15" max="15" width="13.6640625" style="2" bestFit="1" customWidth="1"/>
    <col min="16" max="16384" width="11.5" style="2"/>
  </cols>
  <sheetData>
    <row r="1" spans="2:22" ht="48" customHeight="1">
      <c r="B1" s="88" t="s">
        <v>256</v>
      </c>
      <c r="C1" s="88"/>
      <c r="D1" s="88"/>
      <c r="E1" s="88"/>
      <c r="F1" s="88"/>
      <c r="G1" s="88"/>
      <c r="H1" s="88"/>
      <c r="I1" s="88"/>
      <c r="U1" s="84" t="s">
        <v>217</v>
      </c>
    </row>
    <row r="2" spans="2:22">
      <c r="B2" s="77"/>
      <c r="C2" s="78">
        <v>1999</v>
      </c>
      <c r="D2" s="78">
        <v>2000</v>
      </c>
      <c r="E2" s="78">
        <v>2001</v>
      </c>
      <c r="F2" s="78">
        <v>2002</v>
      </c>
      <c r="G2" s="78">
        <v>2003</v>
      </c>
      <c r="H2" s="78">
        <v>2004</v>
      </c>
      <c r="I2" s="78">
        <v>2005</v>
      </c>
      <c r="J2" s="78">
        <v>2006</v>
      </c>
      <c r="K2" s="78">
        <v>2007</v>
      </c>
      <c r="L2" s="78">
        <v>2008</v>
      </c>
      <c r="M2" s="78">
        <v>2009</v>
      </c>
      <c r="N2" s="78">
        <v>2010</v>
      </c>
      <c r="O2" s="78">
        <v>2011</v>
      </c>
      <c r="P2" s="78">
        <v>2012</v>
      </c>
      <c r="Q2" s="78">
        <v>2013</v>
      </c>
      <c r="R2" s="78">
        <v>2014</v>
      </c>
      <c r="S2" s="78">
        <v>2015</v>
      </c>
      <c r="T2" s="78">
        <v>2016</v>
      </c>
      <c r="U2" s="78">
        <v>2017</v>
      </c>
    </row>
    <row r="3" spans="2:22" ht="12">
      <c r="B3" s="79" t="s">
        <v>234</v>
      </c>
      <c r="C3" s="80">
        <v>1313</v>
      </c>
      <c r="D3" s="80">
        <v>1267</v>
      </c>
      <c r="E3" s="81">
        <v>1250</v>
      </c>
      <c r="F3" s="81">
        <v>1271</v>
      </c>
      <c r="G3" s="81">
        <v>1333</v>
      </c>
      <c r="H3" s="81">
        <v>1435</v>
      </c>
      <c r="I3" s="81">
        <v>1496</v>
      </c>
      <c r="J3" s="81">
        <v>1496</v>
      </c>
      <c r="K3" s="81">
        <v>1377</v>
      </c>
      <c r="L3" s="81">
        <v>1342</v>
      </c>
      <c r="M3" s="81">
        <v>1483</v>
      </c>
      <c r="N3" s="81">
        <v>1544</v>
      </c>
      <c r="O3" s="81">
        <v>1589</v>
      </c>
      <c r="P3" s="81">
        <v>1687</v>
      </c>
      <c r="Q3" s="81">
        <v>1812</v>
      </c>
      <c r="R3" s="81">
        <v>1899</v>
      </c>
      <c r="S3" s="81">
        <v>1946</v>
      </c>
      <c r="T3" s="81">
        <v>1863</v>
      </c>
      <c r="U3" s="81"/>
    </row>
    <row r="4" spans="2:22">
      <c r="B4" s="79"/>
      <c r="C4" s="80"/>
      <c r="D4" s="80"/>
      <c r="E4" s="81"/>
      <c r="F4" s="81"/>
      <c r="G4" s="81"/>
      <c r="H4" s="81"/>
      <c r="I4" s="81"/>
      <c r="J4" s="81"/>
      <c r="K4" s="81"/>
      <c r="L4" s="81"/>
      <c r="M4" s="81"/>
      <c r="N4" s="81"/>
      <c r="O4" s="81"/>
      <c r="P4" s="81"/>
      <c r="Q4" s="81"/>
      <c r="R4" s="81"/>
      <c r="S4" s="81"/>
      <c r="T4" s="81">
        <v>1893</v>
      </c>
      <c r="U4" s="81">
        <v>1884</v>
      </c>
      <c r="V4" s="3"/>
    </row>
    <row r="5" spans="2:22" ht="24">
      <c r="B5" s="79" t="s">
        <v>232</v>
      </c>
      <c r="C5" s="82">
        <v>3.3343453185652057</v>
      </c>
      <c r="D5" s="82">
        <v>3.1978466049267733</v>
      </c>
      <c r="E5" s="83">
        <v>3.1334716539636562</v>
      </c>
      <c r="F5" s="83">
        <v>3.1632127171205817</v>
      </c>
      <c r="G5" s="83">
        <v>3.2923360517293423</v>
      </c>
      <c r="H5" s="83">
        <v>3.517164017760134</v>
      </c>
      <c r="I5" s="83">
        <v>3.6367239496066746</v>
      </c>
      <c r="J5" s="83">
        <v>3.6100284176321216</v>
      </c>
      <c r="K5" s="83">
        <v>3.305846869139744</v>
      </c>
      <c r="L5" s="83">
        <v>3.2121388402254376</v>
      </c>
      <c r="M5" s="83">
        <v>3.5408763614078667</v>
      </c>
      <c r="N5" s="83">
        <v>3.6758845025661673</v>
      </c>
      <c r="O5" s="83">
        <v>3.7891414556612859</v>
      </c>
      <c r="P5" s="83">
        <v>4.030108517898328</v>
      </c>
      <c r="Q5" s="83">
        <v>4.3215181865440568</v>
      </c>
      <c r="R5" s="83">
        <v>4.5349897023016874</v>
      </c>
      <c r="S5" s="83">
        <v>4.6499391517469171</v>
      </c>
      <c r="T5" s="83">
        <v>4.466261968822093</v>
      </c>
      <c r="U5" s="83"/>
      <c r="V5" s="3"/>
    </row>
    <row r="6" spans="2:22">
      <c r="B6" s="79"/>
      <c r="C6" s="82"/>
      <c r="D6" s="82"/>
      <c r="E6" s="83"/>
      <c r="F6" s="83"/>
      <c r="G6" s="83"/>
      <c r="H6" s="83"/>
      <c r="I6" s="83"/>
      <c r="J6" s="83"/>
      <c r="K6" s="83"/>
      <c r="L6" s="83"/>
      <c r="M6" s="83"/>
      <c r="N6" s="83"/>
      <c r="O6" s="83"/>
      <c r="P6" s="83"/>
      <c r="Q6" s="83"/>
      <c r="R6" s="83"/>
      <c r="S6" s="83"/>
      <c r="T6" s="83">
        <v>4.5380509301785947</v>
      </c>
      <c r="U6" s="83">
        <v>4.5050826126643733</v>
      </c>
      <c r="V6" s="3"/>
    </row>
    <row r="7" spans="2:22">
      <c r="B7" s="74"/>
      <c r="C7" s="75"/>
      <c r="D7" s="75"/>
      <c r="E7" s="76"/>
      <c r="F7" s="76"/>
      <c r="G7" s="76"/>
      <c r="H7" s="76"/>
      <c r="I7" s="76"/>
      <c r="J7" s="76"/>
      <c r="K7" s="76"/>
      <c r="L7" s="76"/>
      <c r="M7" s="76"/>
      <c r="N7" s="76"/>
      <c r="O7" s="76"/>
      <c r="P7" s="76"/>
      <c r="Q7" s="76"/>
      <c r="R7" s="76"/>
      <c r="S7" s="76"/>
      <c r="T7" s="76"/>
      <c r="U7" s="76"/>
      <c r="V7" s="3"/>
    </row>
    <row r="8" spans="2:22">
      <c r="T8" s="39"/>
    </row>
    <row r="9" spans="2:22">
      <c r="C9" s="4"/>
    </row>
    <row r="10" spans="2:22">
      <c r="B10" s="89" t="s">
        <v>259</v>
      </c>
      <c r="C10" s="90"/>
      <c r="D10" s="90"/>
      <c r="E10" s="90"/>
      <c r="F10" s="90"/>
      <c r="G10" s="90"/>
      <c r="H10" s="90"/>
      <c r="I10" s="90"/>
      <c r="J10" s="90"/>
      <c r="K10" s="90"/>
    </row>
    <row r="11" spans="2:22" ht="148" customHeight="1">
      <c r="B11" s="90"/>
      <c r="C11" s="90"/>
      <c r="D11" s="90"/>
      <c r="E11" s="90"/>
      <c r="F11" s="90"/>
      <c r="G11" s="90"/>
      <c r="H11" s="90"/>
      <c r="I11" s="90"/>
      <c r="J11" s="90"/>
      <c r="K11" s="90"/>
      <c r="U11" s="36"/>
    </row>
    <row r="12" spans="2:22">
      <c r="T12" s="36"/>
    </row>
    <row r="13" spans="2:22">
      <c r="F13" s="3"/>
      <c r="G13" s="3"/>
      <c r="H13" s="3"/>
      <c r="I13" s="3"/>
      <c r="J13" s="3"/>
      <c r="K13" s="3"/>
      <c r="L13" s="3"/>
      <c r="M13" s="3"/>
      <c r="N13" s="3"/>
      <c r="O13" s="3"/>
      <c r="P13" s="3"/>
      <c r="Q13" s="3"/>
      <c r="R13" s="3"/>
      <c r="S13" s="3"/>
      <c r="T13" s="38"/>
      <c r="U13" s="3"/>
    </row>
    <row r="16" spans="2:22">
      <c r="H16" s="45"/>
    </row>
    <row r="17" spans="4:20">
      <c r="T17" s="4"/>
    </row>
    <row r="24" spans="4:20">
      <c r="D24" s="36"/>
    </row>
  </sheetData>
  <mergeCells count="2">
    <mergeCell ref="B10:K11"/>
    <mergeCell ref="B1:I1"/>
  </mergeCell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1"/>
  <sheetViews>
    <sheetView showGridLines="0" topLeftCell="A16" zoomScaleNormal="100" workbookViewId="0">
      <selection activeCell="B31" sqref="B31:F31"/>
    </sheetView>
  </sheetViews>
  <sheetFormatPr baseColWidth="10" defaultColWidth="11.5" defaultRowHeight="11"/>
  <cols>
    <col min="1" max="1" width="3.6640625" style="8" customWidth="1"/>
    <col min="2" max="2" width="28.6640625" style="8" customWidth="1"/>
    <col min="3" max="3" width="18" style="8" customWidth="1"/>
    <col min="4" max="4" width="24.33203125" style="8" customWidth="1"/>
    <col min="5" max="5" width="13.1640625" style="8" customWidth="1"/>
    <col min="6" max="6" width="22.5" style="8" customWidth="1"/>
    <col min="7" max="16384" width="11.5" style="8"/>
  </cols>
  <sheetData>
    <row r="1" spans="2:9">
      <c r="B1" s="50" t="s">
        <v>237</v>
      </c>
      <c r="C1" s="50"/>
      <c r="D1" s="51"/>
      <c r="E1" s="51"/>
      <c r="F1" s="51"/>
    </row>
    <row r="2" spans="2:9">
      <c r="B2" s="50"/>
      <c r="C2" s="51"/>
      <c r="D2" s="51"/>
      <c r="E2" s="51"/>
      <c r="F2" s="52" t="s">
        <v>217</v>
      </c>
    </row>
    <row r="3" spans="2:9">
      <c r="B3" s="50"/>
      <c r="C3" s="51"/>
      <c r="D3" s="51"/>
      <c r="E3" s="51"/>
      <c r="F3" s="52"/>
    </row>
    <row r="4" spans="2:9" ht="24">
      <c r="B4" s="53" t="s">
        <v>228</v>
      </c>
      <c r="C4" s="54" t="s">
        <v>229</v>
      </c>
      <c r="D4" s="54" t="s">
        <v>230</v>
      </c>
      <c r="E4" s="54" t="s">
        <v>233</v>
      </c>
      <c r="F4" s="54" t="s">
        <v>231</v>
      </c>
    </row>
    <row r="5" spans="2:9" ht="12">
      <c r="B5" s="55" t="s">
        <v>235</v>
      </c>
      <c r="C5" s="86">
        <v>1657400</v>
      </c>
      <c r="D5" s="86">
        <v>226300</v>
      </c>
      <c r="E5" s="86">
        <v>1883800</v>
      </c>
      <c r="F5" s="86">
        <v>40947400</v>
      </c>
    </row>
    <row r="6" spans="2:9" ht="14">
      <c r="B6" s="55" t="s">
        <v>250</v>
      </c>
      <c r="C6" s="57"/>
      <c r="D6" s="57"/>
      <c r="E6" s="58"/>
      <c r="F6" s="58"/>
    </row>
    <row r="7" spans="2:9" ht="12">
      <c r="B7" s="59" t="s">
        <v>204</v>
      </c>
      <c r="C7" s="56">
        <v>49</v>
      </c>
      <c r="D7" s="56">
        <v>96</v>
      </c>
      <c r="E7" s="56">
        <v>54</v>
      </c>
      <c r="F7" s="56">
        <v>51</v>
      </c>
    </row>
    <row r="8" spans="2:9" ht="12">
      <c r="B8" s="59" t="s">
        <v>203</v>
      </c>
      <c r="C8" s="56">
        <v>51</v>
      </c>
      <c r="D8" s="56">
        <v>4</v>
      </c>
      <c r="E8" s="56">
        <v>46</v>
      </c>
      <c r="F8" s="56">
        <v>49</v>
      </c>
    </row>
    <row r="9" spans="2:9" ht="14">
      <c r="B9" s="55" t="s">
        <v>251</v>
      </c>
      <c r="C9" s="57"/>
      <c r="D9" s="57"/>
      <c r="E9" s="58"/>
      <c r="F9" s="58"/>
      <c r="G9" s="35"/>
    </row>
    <row r="10" spans="2:9" ht="12">
      <c r="B10" s="59" t="s">
        <v>239</v>
      </c>
      <c r="C10" s="60">
        <v>61</v>
      </c>
      <c r="D10" s="60" t="s">
        <v>244</v>
      </c>
      <c r="E10" s="60">
        <v>54</v>
      </c>
      <c r="F10" s="60">
        <v>31</v>
      </c>
      <c r="G10" s="35"/>
    </row>
    <row r="11" spans="2:9" ht="48">
      <c r="B11" s="59" t="s">
        <v>240</v>
      </c>
      <c r="C11" s="60">
        <v>24</v>
      </c>
      <c r="D11" s="61" t="s">
        <v>252</v>
      </c>
      <c r="E11" s="60">
        <v>32</v>
      </c>
      <c r="F11" s="60">
        <v>12</v>
      </c>
      <c r="G11" s="35"/>
      <c r="H11" s="35"/>
    </row>
    <row r="12" spans="2:9" ht="12">
      <c r="B12" s="59" t="s">
        <v>214</v>
      </c>
      <c r="C12" s="60">
        <v>3</v>
      </c>
      <c r="D12" s="60"/>
      <c r="E12" s="60">
        <v>3</v>
      </c>
      <c r="F12" s="60">
        <v>20</v>
      </c>
      <c r="G12" s="35"/>
      <c r="H12" s="35"/>
    </row>
    <row r="13" spans="2:9" ht="12">
      <c r="B13" s="59" t="s">
        <v>225</v>
      </c>
      <c r="C13" s="60">
        <v>12</v>
      </c>
      <c r="D13" s="60"/>
      <c r="E13" s="60">
        <v>11</v>
      </c>
      <c r="F13" s="60">
        <v>37</v>
      </c>
      <c r="H13" s="35"/>
    </row>
    <row r="14" spans="2:9" ht="12">
      <c r="B14" s="62" t="s">
        <v>215</v>
      </c>
      <c r="C14" s="60"/>
      <c r="D14" s="60"/>
      <c r="E14" s="60"/>
      <c r="F14" s="60"/>
      <c r="H14" s="35"/>
      <c r="I14" s="35"/>
    </row>
    <row r="15" spans="2:9" ht="12">
      <c r="B15" s="63" t="s">
        <v>197</v>
      </c>
      <c r="C15" s="64">
        <v>2</v>
      </c>
      <c r="D15" s="64">
        <v>26</v>
      </c>
      <c r="E15" s="64">
        <v>5</v>
      </c>
      <c r="F15" s="64">
        <v>19</v>
      </c>
      <c r="I15" s="35"/>
    </row>
    <row r="16" spans="2:9" ht="12">
      <c r="B16" s="63" t="s">
        <v>198</v>
      </c>
      <c r="C16" s="64">
        <v>17</v>
      </c>
      <c r="D16" s="64">
        <v>24</v>
      </c>
      <c r="E16" s="64">
        <v>18</v>
      </c>
      <c r="F16" s="64">
        <v>9</v>
      </c>
      <c r="I16" s="35"/>
    </row>
    <row r="17" spans="2:9" ht="12">
      <c r="B17" s="63" t="s">
        <v>199</v>
      </c>
      <c r="C17" s="64">
        <v>28</v>
      </c>
      <c r="D17" s="64">
        <v>35</v>
      </c>
      <c r="E17" s="64">
        <v>29</v>
      </c>
      <c r="F17" s="64">
        <v>20</v>
      </c>
      <c r="H17" s="35"/>
      <c r="I17" s="35"/>
    </row>
    <row r="18" spans="2:9" ht="12">
      <c r="B18" s="63" t="s">
        <v>200</v>
      </c>
      <c r="C18" s="64">
        <v>24</v>
      </c>
      <c r="D18" s="64">
        <v>12</v>
      </c>
      <c r="E18" s="64">
        <v>23</v>
      </c>
      <c r="F18" s="64">
        <v>21</v>
      </c>
      <c r="H18" s="35"/>
      <c r="I18" s="35"/>
    </row>
    <row r="19" spans="2:9" ht="12">
      <c r="B19" s="63" t="s">
        <v>201</v>
      </c>
      <c r="C19" s="64">
        <v>21</v>
      </c>
      <c r="D19" s="64">
        <v>3</v>
      </c>
      <c r="E19" s="64">
        <v>18</v>
      </c>
      <c r="F19" s="64">
        <v>21</v>
      </c>
    </row>
    <row r="20" spans="2:9" ht="12">
      <c r="B20" s="63" t="s">
        <v>247</v>
      </c>
      <c r="C20" s="64">
        <v>7</v>
      </c>
      <c r="D20" s="64">
        <v>0</v>
      </c>
      <c r="E20" s="64">
        <v>6</v>
      </c>
      <c r="F20" s="64">
        <v>7</v>
      </c>
    </row>
    <row r="21" spans="2:9" ht="12">
      <c r="B21" s="63" t="s">
        <v>246</v>
      </c>
      <c r="C21" s="64">
        <v>1</v>
      </c>
      <c r="D21" s="64">
        <v>0</v>
      </c>
      <c r="E21" s="64">
        <v>1</v>
      </c>
      <c r="F21" s="64" t="s">
        <v>238</v>
      </c>
      <c r="G21" s="35"/>
    </row>
    <row r="22" spans="2:9" ht="14">
      <c r="B22" s="55" t="s">
        <v>263</v>
      </c>
      <c r="C22" s="57"/>
      <c r="D22" s="57"/>
      <c r="E22" s="65"/>
      <c r="F22" s="65"/>
    </row>
    <row r="23" spans="2:9" ht="12">
      <c r="B23" s="66" t="s">
        <v>253</v>
      </c>
      <c r="C23" s="67">
        <v>23</v>
      </c>
      <c r="D23" s="67">
        <v>35</v>
      </c>
      <c r="E23" s="68">
        <v>24</v>
      </c>
      <c r="F23" s="64" t="s">
        <v>238</v>
      </c>
    </row>
    <row r="24" spans="2:9" ht="12">
      <c r="B24" s="69" t="s">
        <v>194</v>
      </c>
      <c r="C24" s="67">
        <v>14</v>
      </c>
      <c r="D24" s="67">
        <v>16</v>
      </c>
      <c r="E24" s="67">
        <v>14</v>
      </c>
      <c r="F24" s="64" t="s">
        <v>238</v>
      </c>
    </row>
    <row r="25" spans="2:9" ht="12">
      <c r="B25" s="69" t="s">
        <v>195</v>
      </c>
      <c r="C25" s="67">
        <v>28</v>
      </c>
      <c r="D25" s="67">
        <v>26</v>
      </c>
      <c r="E25" s="67">
        <v>28</v>
      </c>
      <c r="F25" s="64" t="s">
        <v>238</v>
      </c>
    </row>
    <row r="26" spans="2:9" ht="12">
      <c r="B26" s="69" t="s">
        <v>196</v>
      </c>
      <c r="C26" s="67">
        <v>21</v>
      </c>
      <c r="D26" s="67">
        <v>16</v>
      </c>
      <c r="E26" s="67">
        <v>20</v>
      </c>
      <c r="F26" s="64" t="s">
        <v>238</v>
      </c>
    </row>
    <row r="27" spans="2:9" ht="12">
      <c r="B27" s="69" t="s">
        <v>213</v>
      </c>
      <c r="C27" s="67">
        <v>14</v>
      </c>
      <c r="D27" s="67">
        <v>6</v>
      </c>
      <c r="E27" s="67">
        <v>13</v>
      </c>
      <c r="F27" s="64" t="s">
        <v>238</v>
      </c>
      <c r="G27" s="35"/>
    </row>
    <row r="28" spans="2:9" ht="14">
      <c r="B28" s="55" t="s">
        <v>254</v>
      </c>
      <c r="C28" s="60">
        <v>45</v>
      </c>
      <c r="D28" s="60">
        <v>35</v>
      </c>
      <c r="E28" s="60">
        <v>44</v>
      </c>
      <c r="F28" s="64" t="s">
        <v>238</v>
      </c>
      <c r="H28" s="35"/>
    </row>
    <row r="31" spans="2:9" ht="166" customHeight="1">
      <c r="B31" s="91" t="s">
        <v>257</v>
      </c>
      <c r="C31" s="92"/>
      <c r="D31" s="92"/>
      <c r="E31" s="92"/>
      <c r="F31" s="92"/>
    </row>
  </sheetData>
  <mergeCells count="1">
    <mergeCell ref="B31:F31"/>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5"/>
  <sheetViews>
    <sheetView showGridLines="0" topLeftCell="A4" workbookViewId="0">
      <selection activeCell="A16" sqref="A16:G16"/>
    </sheetView>
  </sheetViews>
  <sheetFormatPr baseColWidth="10" defaultRowHeight="13"/>
  <cols>
    <col min="1" max="1" width="27.83203125" customWidth="1"/>
    <col min="2" max="2" width="12.5" customWidth="1"/>
    <col min="3" max="3" width="13.5" customWidth="1"/>
    <col min="5" max="5" width="12.6640625" bestFit="1" customWidth="1"/>
    <col min="7" max="7" width="13.5" customWidth="1"/>
    <col min="8" max="8" width="14.1640625" customWidth="1"/>
  </cols>
  <sheetData>
    <row r="1" spans="1:12" ht="36" customHeight="1">
      <c r="A1" s="95" t="s">
        <v>258</v>
      </c>
      <c r="B1" s="96"/>
      <c r="C1" s="96"/>
      <c r="D1" s="96"/>
      <c r="E1" s="96"/>
      <c r="F1" s="96"/>
      <c r="G1" s="96"/>
      <c r="H1" s="96"/>
      <c r="I1" s="96"/>
      <c r="J1" s="96"/>
      <c r="K1" s="96"/>
      <c r="L1" s="96"/>
    </row>
    <row r="2" spans="1:12">
      <c r="A2" s="40"/>
      <c r="B2" s="40"/>
      <c r="C2" s="40"/>
      <c r="D2" s="40"/>
      <c r="E2" s="40"/>
      <c r="F2" s="40"/>
      <c r="G2" s="40"/>
      <c r="H2" s="40"/>
      <c r="I2" s="40"/>
      <c r="J2" s="40"/>
      <c r="K2" s="40"/>
      <c r="L2" s="40"/>
    </row>
    <row r="3" spans="1:12">
      <c r="A3" s="40"/>
      <c r="B3" s="40"/>
      <c r="C3" s="40"/>
      <c r="D3" s="40"/>
      <c r="E3" s="40"/>
      <c r="F3" s="40"/>
      <c r="G3" s="40"/>
      <c r="H3" s="40"/>
      <c r="I3" s="40"/>
      <c r="J3" s="40"/>
      <c r="K3" s="40"/>
      <c r="L3" s="40"/>
    </row>
    <row r="4" spans="1:12">
      <c r="A4" s="40"/>
      <c r="B4" s="40"/>
      <c r="C4" s="40"/>
      <c r="D4" s="40"/>
      <c r="E4" s="40"/>
      <c r="F4" s="40"/>
      <c r="G4" s="40"/>
      <c r="H4" s="40"/>
      <c r="I4" s="40"/>
      <c r="J4" s="40"/>
      <c r="K4" s="40"/>
      <c r="L4" s="40"/>
    </row>
    <row r="5" spans="1:12">
      <c r="A5" s="40"/>
      <c r="B5" s="97" t="s">
        <v>241</v>
      </c>
      <c r="C5" s="97"/>
      <c r="D5" s="97" t="s">
        <v>229</v>
      </c>
      <c r="E5" s="97"/>
      <c r="F5" s="97" t="s">
        <v>242</v>
      </c>
      <c r="G5" s="97"/>
      <c r="H5" s="40"/>
      <c r="I5" s="40"/>
      <c r="J5" s="40"/>
      <c r="K5" s="40"/>
      <c r="L5" s="40"/>
    </row>
    <row r="6" spans="1:12">
      <c r="A6" s="40"/>
      <c r="B6" s="70" t="s">
        <v>248</v>
      </c>
      <c r="C6" s="70" t="s">
        <v>243</v>
      </c>
      <c r="D6" s="70" t="s">
        <v>248</v>
      </c>
      <c r="E6" s="70" t="s">
        <v>243</v>
      </c>
      <c r="F6" s="70" t="s">
        <v>248</v>
      </c>
      <c r="G6" s="70" t="s">
        <v>243</v>
      </c>
      <c r="H6" s="40"/>
      <c r="I6" s="40"/>
      <c r="J6" s="40"/>
      <c r="K6" s="40"/>
      <c r="L6" s="40"/>
    </row>
    <row r="7" spans="1:12">
      <c r="A7" s="70">
        <v>2011</v>
      </c>
      <c r="B7" s="71">
        <v>53.83</v>
      </c>
      <c r="C7" s="71">
        <v>53.87</v>
      </c>
      <c r="D7" s="71">
        <v>32.86</v>
      </c>
      <c r="E7" s="71">
        <v>29.7</v>
      </c>
      <c r="F7" s="71">
        <v>30.13</v>
      </c>
      <c r="G7" s="71">
        <v>27.27</v>
      </c>
      <c r="H7" s="40"/>
      <c r="I7" s="40"/>
      <c r="J7" s="40"/>
      <c r="K7" s="40"/>
      <c r="L7" s="40"/>
    </row>
    <row r="8" spans="1:12">
      <c r="A8" s="70">
        <v>2012</v>
      </c>
      <c r="B8" s="71">
        <v>54.33</v>
      </c>
      <c r="C8" s="71">
        <v>52.78</v>
      </c>
      <c r="D8" s="71">
        <v>33.24</v>
      </c>
      <c r="E8" s="71">
        <v>28.58</v>
      </c>
      <c r="F8" s="71">
        <v>30.62</v>
      </c>
      <c r="G8" s="71">
        <v>26.09</v>
      </c>
      <c r="H8" s="40"/>
      <c r="I8" s="40"/>
      <c r="J8" s="40"/>
      <c r="K8" s="40"/>
      <c r="L8" s="40"/>
    </row>
    <row r="9" spans="1:12">
      <c r="A9" s="70">
        <v>2013</v>
      </c>
      <c r="B9" s="71">
        <v>54.23</v>
      </c>
      <c r="C9" s="71">
        <v>53.33</v>
      </c>
      <c r="D9" s="71">
        <v>32.72</v>
      </c>
      <c r="E9" s="71">
        <v>26.95</v>
      </c>
      <c r="F9" s="71">
        <v>30.08</v>
      </c>
      <c r="G9" s="71">
        <v>24.65</v>
      </c>
      <c r="H9" s="40"/>
      <c r="I9" s="40"/>
      <c r="J9" s="40"/>
      <c r="K9" s="40"/>
      <c r="L9" s="40"/>
    </row>
    <row r="10" spans="1:12">
      <c r="A10" s="70">
        <v>2014</v>
      </c>
      <c r="B10" s="71">
        <v>54.08</v>
      </c>
      <c r="C10" s="71">
        <v>52.11</v>
      </c>
      <c r="D10" s="71">
        <v>31.67</v>
      </c>
      <c r="E10" s="71">
        <v>26.84</v>
      </c>
      <c r="F10" s="71">
        <v>29.17</v>
      </c>
      <c r="G10" s="71">
        <v>24.38</v>
      </c>
      <c r="H10" s="40"/>
      <c r="I10" s="40"/>
      <c r="J10" s="40"/>
      <c r="K10" s="40"/>
      <c r="L10" s="40"/>
    </row>
    <row r="11" spans="1:12">
      <c r="A11" s="70">
        <v>2015</v>
      </c>
      <c r="B11" s="71">
        <v>53.45</v>
      </c>
      <c r="C11" s="71">
        <v>52.86</v>
      </c>
      <c r="D11" s="71">
        <v>29.46</v>
      </c>
      <c r="E11" s="71">
        <v>26.88</v>
      </c>
      <c r="F11" s="71">
        <v>27.02</v>
      </c>
      <c r="G11" s="71">
        <v>24.55</v>
      </c>
      <c r="H11" s="40"/>
      <c r="I11" s="40"/>
      <c r="J11" s="40"/>
      <c r="K11" s="40"/>
      <c r="L11" s="40"/>
    </row>
    <row r="12" spans="1:12">
      <c r="A12" s="70">
        <v>2016</v>
      </c>
      <c r="B12" s="71">
        <v>49.86</v>
      </c>
      <c r="C12" s="71">
        <v>53.98</v>
      </c>
      <c r="D12" s="71">
        <v>26.14</v>
      </c>
      <c r="E12" s="71">
        <v>28.87</v>
      </c>
      <c r="F12" s="71">
        <v>23.44</v>
      </c>
      <c r="G12" s="71">
        <v>26.65</v>
      </c>
      <c r="H12" s="40"/>
      <c r="I12" s="40"/>
      <c r="J12" s="40"/>
      <c r="K12" s="40"/>
      <c r="L12" s="40"/>
    </row>
    <row r="13" spans="1:12">
      <c r="A13" s="70">
        <v>2017</v>
      </c>
      <c r="B13" s="71">
        <v>51.53</v>
      </c>
      <c r="C13" s="71">
        <v>51.64</v>
      </c>
      <c r="D13" s="71">
        <v>26.83</v>
      </c>
      <c r="E13" s="71">
        <v>27.22</v>
      </c>
      <c r="F13" s="71">
        <v>24.45</v>
      </c>
      <c r="G13" s="71">
        <v>24.83</v>
      </c>
      <c r="H13" s="72"/>
      <c r="I13" s="72"/>
      <c r="J13" s="40"/>
      <c r="K13" s="40"/>
      <c r="L13" s="40"/>
    </row>
    <row r="14" spans="1:12">
      <c r="A14" s="40"/>
      <c r="B14" s="40"/>
      <c r="C14" s="40"/>
      <c r="D14" s="40"/>
      <c r="E14" s="40"/>
      <c r="F14" s="40"/>
      <c r="G14" s="40"/>
      <c r="H14" s="40"/>
      <c r="I14" s="40"/>
      <c r="J14" s="40"/>
      <c r="K14" s="40"/>
      <c r="L14" s="40"/>
    </row>
    <row r="15" spans="1:12">
      <c r="A15" s="40"/>
      <c r="B15" s="40"/>
      <c r="C15" s="40"/>
      <c r="D15" s="40"/>
      <c r="E15" s="40"/>
      <c r="F15" s="40"/>
      <c r="G15" s="40"/>
      <c r="H15" s="40"/>
      <c r="I15" s="40"/>
      <c r="J15" s="40"/>
      <c r="K15" s="40"/>
      <c r="L15" s="40"/>
    </row>
    <row r="16" spans="1:12" ht="129" customHeight="1">
      <c r="A16" s="93" t="s">
        <v>264</v>
      </c>
      <c r="B16" s="94"/>
      <c r="C16" s="94"/>
      <c r="D16" s="94"/>
      <c r="E16" s="94"/>
      <c r="F16" s="94"/>
      <c r="G16" s="94"/>
      <c r="H16" s="40"/>
      <c r="I16" s="40"/>
      <c r="J16" s="40"/>
      <c r="K16" s="40"/>
      <c r="L16" s="40"/>
    </row>
    <row r="17" spans="1:12">
      <c r="A17" s="40"/>
      <c r="B17" s="40"/>
      <c r="C17" s="40"/>
      <c r="D17" s="40"/>
      <c r="E17" s="40"/>
      <c r="F17" s="40"/>
      <c r="G17" s="40"/>
      <c r="H17" s="40"/>
      <c r="I17" s="40"/>
      <c r="J17" s="40"/>
      <c r="K17" s="40"/>
      <c r="L17" s="40"/>
    </row>
    <row r="18" spans="1:12">
      <c r="A18" s="40"/>
      <c r="B18" s="40"/>
      <c r="C18" s="40"/>
      <c r="D18" s="40"/>
      <c r="E18" s="40"/>
      <c r="F18" s="40"/>
      <c r="G18" s="40"/>
      <c r="H18" s="40"/>
      <c r="I18" s="40"/>
      <c r="J18" s="40"/>
      <c r="K18" s="40"/>
      <c r="L18" s="40"/>
    </row>
    <row r="19" spans="1:12">
      <c r="K19" s="40"/>
      <c r="L19" s="40"/>
    </row>
    <row r="20" spans="1:12">
      <c r="K20" s="40"/>
      <c r="L20" s="40"/>
    </row>
    <row r="21" spans="1:12">
      <c r="K21" s="40"/>
      <c r="L21" s="40"/>
    </row>
    <row r="22" spans="1:12">
      <c r="K22" s="40"/>
      <c r="L22" s="40"/>
    </row>
    <row r="23" spans="1:12" ht="147" customHeight="1">
      <c r="K23" s="40"/>
      <c r="L23" s="40"/>
    </row>
    <row r="24" spans="1:12">
      <c r="K24" s="40"/>
      <c r="L24" s="40"/>
    </row>
    <row r="25" spans="1:12">
      <c r="K25" s="40"/>
      <c r="L25" s="40"/>
    </row>
  </sheetData>
  <mergeCells count="5">
    <mergeCell ref="A16:G16"/>
    <mergeCell ref="A1:L1"/>
    <mergeCell ref="B5:C5"/>
    <mergeCell ref="D5:E5"/>
    <mergeCell ref="F5:G5"/>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837"/>
  <sheetViews>
    <sheetView showGridLines="0" topLeftCell="A103" zoomScaleNormal="100" workbookViewId="0">
      <selection activeCell="K107" sqref="K107"/>
    </sheetView>
  </sheetViews>
  <sheetFormatPr baseColWidth="10" defaultColWidth="11.5" defaultRowHeight="11"/>
  <cols>
    <col min="1" max="1" width="3.6640625" style="8" customWidth="1"/>
    <col min="2" max="2" width="11.33203125" style="8" bestFit="1" customWidth="1"/>
    <col min="3" max="3" width="20.5" style="8" customWidth="1"/>
    <col min="4" max="4" width="10" style="8" bestFit="1" customWidth="1"/>
    <col min="5" max="5" width="8.5" style="8" bestFit="1" customWidth="1"/>
    <col min="6" max="6" width="11.6640625" style="8" customWidth="1"/>
    <col min="7" max="7" width="9.33203125" style="8" customWidth="1"/>
    <col min="8" max="16384" width="11.5" style="8"/>
  </cols>
  <sheetData>
    <row r="1" spans="2:7">
      <c r="B1" s="96" t="s">
        <v>249</v>
      </c>
      <c r="C1" s="96"/>
      <c r="D1" s="96"/>
      <c r="E1" s="96"/>
      <c r="F1" s="96"/>
      <c r="G1" s="96"/>
    </row>
    <row r="2" spans="2:7" s="11" customFormat="1">
      <c r="B2" s="9"/>
      <c r="C2" s="10"/>
    </row>
    <row r="3" spans="2:7" s="13" customFormat="1" ht="12">
      <c r="B3" s="12" t="s">
        <v>0</v>
      </c>
      <c r="C3" s="12" t="s">
        <v>1</v>
      </c>
      <c r="D3" s="1" t="s">
        <v>219</v>
      </c>
      <c r="E3" s="1" t="s">
        <v>202</v>
      </c>
      <c r="F3" s="1" t="s">
        <v>218</v>
      </c>
      <c r="G3" s="11"/>
    </row>
    <row r="4" spans="2:7">
      <c r="B4" s="14" t="s">
        <v>2</v>
      </c>
      <c r="C4" s="15" t="s">
        <v>3</v>
      </c>
      <c r="D4" s="16">
        <v>7700</v>
      </c>
      <c r="E4" s="5">
        <v>406042</v>
      </c>
      <c r="F4" s="17">
        <v>1.8963555494259214</v>
      </c>
      <c r="G4" s="11"/>
    </row>
    <row r="5" spans="2:7">
      <c r="B5" s="14" t="s">
        <v>4</v>
      </c>
      <c r="C5" s="15" t="s">
        <v>5</v>
      </c>
      <c r="D5" s="16">
        <v>17328</v>
      </c>
      <c r="E5" s="5">
        <v>323581</v>
      </c>
      <c r="F5" s="17">
        <v>5.3550733819352807</v>
      </c>
      <c r="G5" s="11"/>
    </row>
    <row r="6" spans="2:7">
      <c r="B6" s="18" t="s">
        <v>6</v>
      </c>
      <c r="C6" s="19" t="s">
        <v>7</v>
      </c>
      <c r="D6" s="16">
        <v>9610</v>
      </c>
      <c r="E6" s="5">
        <v>193729</v>
      </c>
      <c r="F6" s="17">
        <v>4.9605376582752196</v>
      </c>
      <c r="G6" s="11"/>
    </row>
    <row r="7" spans="2:7">
      <c r="B7" s="14" t="s">
        <v>8</v>
      </c>
      <c r="C7" s="15" t="s">
        <v>9</v>
      </c>
      <c r="D7" s="16">
        <v>4288</v>
      </c>
      <c r="E7" s="5">
        <v>94581</v>
      </c>
      <c r="F7" s="17">
        <v>4.533680126029541</v>
      </c>
      <c r="G7" s="11"/>
    </row>
    <row r="8" spans="2:7">
      <c r="B8" s="14" t="s">
        <v>10</v>
      </c>
      <c r="C8" s="15" t="s">
        <v>11</v>
      </c>
      <c r="D8" s="16">
        <v>2840</v>
      </c>
      <c r="E8" s="5">
        <v>84412</v>
      </c>
      <c r="F8" s="17">
        <v>3.3644505520542101</v>
      </c>
      <c r="G8" s="11"/>
    </row>
    <row r="9" spans="2:7">
      <c r="B9" s="14" t="s">
        <v>12</v>
      </c>
      <c r="C9" s="15" t="s">
        <v>13</v>
      </c>
      <c r="D9" s="16">
        <v>24523</v>
      </c>
      <c r="E9" s="5">
        <v>648050</v>
      </c>
      <c r="F9" s="17">
        <v>3.7841215955558982</v>
      </c>
      <c r="G9" s="11"/>
    </row>
    <row r="10" spans="2:7">
      <c r="B10" s="14" t="s">
        <v>14</v>
      </c>
      <c r="C10" s="15" t="s">
        <v>15</v>
      </c>
      <c r="D10" s="16">
        <v>6542</v>
      </c>
      <c r="E10" s="5">
        <v>192396</v>
      </c>
      <c r="F10" s="17">
        <v>3.4002785920705216</v>
      </c>
      <c r="G10" s="11"/>
    </row>
    <row r="11" spans="2:7">
      <c r="B11" s="14" t="s">
        <v>16</v>
      </c>
      <c r="C11" s="15" t="s">
        <v>17</v>
      </c>
      <c r="D11" s="16">
        <v>10562</v>
      </c>
      <c r="E11" s="5">
        <v>165388</v>
      </c>
      <c r="F11" s="17">
        <v>6.386194887174403</v>
      </c>
      <c r="G11" s="11"/>
    </row>
    <row r="12" spans="2:7">
      <c r="B12" s="14" t="s">
        <v>18</v>
      </c>
      <c r="C12" s="15" t="s">
        <v>19</v>
      </c>
      <c r="D12" s="16">
        <v>6055</v>
      </c>
      <c r="E12" s="5">
        <v>89511</v>
      </c>
      <c r="F12" s="17">
        <v>6.7645317335299575</v>
      </c>
      <c r="G12" s="11"/>
    </row>
    <row r="13" spans="2:7">
      <c r="B13" s="14" t="s">
        <v>20</v>
      </c>
      <c r="C13" s="15" t="s">
        <v>21</v>
      </c>
      <c r="D13" s="16">
        <v>9544</v>
      </c>
      <c r="E13" s="5">
        <v>187411</v>
      </c>
      <c r="F13" s="17">
        <v>5.0925505973502085</v>
      </c>
      <c r="G13" s="11"/>
    </row>
    <row r="14" spans="2:7">
      <c r="B14" s="14" t="s">
        <v>22</v>
      </c>
      <c r="C14" s="15" t="s">
        <v>23</v>
      </c>
      <c r="D14" s="16">
        <v>16733</v>
      </c>
      <c r="E14" s="5">
        <v>213548</v>
      </c>
      <c r="F14" s="17">
        <v>7.8357090677505763</v>
      </c>
      <c r="G14" s="11"/>
    </row>
    <row r="15" spans="2:7">
      <c r="B15" s="14" t="s">
        <v>24</v>
      </c>
      <c r="C15" s="15" t="s">
        <v>25</v>
      </c>
      <c r="D15" s="16">
        <v>4073</v>
      </c>
      <c r="E15" s="5">
        <v>160789</v>
      </c>
      <c r="F15" s="17">
        <v>2.5331334854996301</v>
      </c>
      <c r="G15" s="11"/>
    </row>
    <row r="16" spans="2:7">
      <c r="B16" s="14" t="s">
        <v>26</v>
      </c>
      <c r="C16" s="15" t="s">
        <v>27</v>
      </c>
      <c r="D16" s="16">
        <v>78429</v>
      </c>
      <c r="E16" s="5">
        <v>1261686</v>
      </c>
      <c r="F16" s="17">
        <v>6.2162059339645515</v>
      </c>
      <c r="G16" s="11"/>
    </row>
    <row r="17" spans="2:10">
      <c r="B17" s="14" t="s">
        <v>28</v>
      </c>
      <c r="C17" s="15" t="s">
        <v>29</v>
      </c>
      <c r="D17" s="16">
        <v>14910</v>
      </c>
      <c r="E17" s="5">
        <v>426064</v>
      </c>
      <c r="F17" s="17">
        <v>3.4994742573885613</v>
      </c>
      <c r="G17" s="11"/>
    </row>
    <row r="18" spans="2:10">
      <c r="B18" s="14" t="s">
        <v>30</v>
      </c>
      <c r="C18" s="15" t="s">
        <v>31</v>
      </c>
      <c r="D18" s="16">
        <v>2193</v>
      </c>
      <c r="E18" s="5">
        <v>83936</v>
      </c>
      <c r="F18" s="17">
        <v>2.612704918032787</v>
      </c>
      <c r="G18" s="11"/>
    </row>
    <row r="19" spans="2:10">
      <c r="B19" s="14" t="s">
        <v>32</v>
      </c>
      <c r="C19" s="15" t="s">
        <v>33</v>
      </c>
      <c r="D19" s="16">
        <v>10603</v>
      </c>
      <c r="E19" s="5">
        <v>209165</v>
      </c>
      <c r="F19" s="17">
        <v>5.069203738675208</v>
      </c>
      <c r="G19" s="11"/>
    </row>
    <row r="20" spans="2:10">
      <c r="B20" s="14" t="s">
        <v>34</v>
      </c>
      <c r="C20" s="15" t="s">
        <v>35</v>
      </c>
      <c r="D20" s="16">
        <v>16088</v>
      </c>
      <c r="E20" s="5">
        <v>373286</v>
      </c>
      <c r="F20" s="17">
        <v>4.3098321394319639</v>
      </c>
      <c r="G20" s="11"/>
      <c r="I20" s="37"/>
      <c r="J20" s="37"/>
    </row>
    <row r="21" spans="2:10">
      <c r="B21" s="14" t="s">
        <v>36</v>
      </c>
      <c r="C21" s="15" t="s">
        <v>37</v>
      </c>
      <c r="D21" s="16">
        <v>9411</v>
      </c>
      <c r="E21" s="5">
        <v>177447</v>
      </c>
      <c r="F21" s="17">
        <v>5.3035554278178836</v>
      </c>
      <c r="G21" s="11"/>
    </row>
    <row r="22" spans="2:10">
      <c r="B22" s="14" t="s">
        <v>38</v>
      </c>
      <c r="C22" s="15" t="s">
        <v>39</v>
      </c>
      <c r="D22" s="16">
        <v>3267</v>
      </c>
      <c r="E22" s="5">
        <v>140825</v>
      </c>
      <c r="F22" s="17">
        <v>2.3199005858334809</v>
      </c>
      <c r="G22" s="11"/>
      <c r="J22" s="20"/>
    </row>
    <row r="23" spans="2:10">
      <c r="B23" s="21" t="s">
        <v>40</v>
      </c>
      <c r="C23" s="15" t="s">
        <v>41</v>
      </c>
      <c r="D23" s="16">
        <v>2451</v>
      </c>
      <c r="E23" s="5">
        <v>96828</v>
      </c>
      <c r="F23" s="17">
        <v>2.5312926013136696</v>
      </c>
      <c r="G23" s="11"/>
    </row>
    <row r="24" spans="2:10">
      <c r="B24" s="21" t="s">
        <v>42</v>
      </c>
      <c r="C24" s="15" t="s">
        <v>43</v>
      </c>
      <c r="D24" s="16">
        <v>3855</v>
      </c>
      <c r="E24" s="5">
        <v>110443</v>
      </c>
      <c r="F24" s="17">
        <v>3.4904883061850911</v>
      </c>
      <c r="G24" s="11"/>
    </row>
    <row r="25" spans="2:10">
      <c r="B25" s="14" t="s">
        <v>44</v>
      </c>
      <c r="C25" s="15" t="s">
        <v>45</v>
      </c>
      <c r="D25" s="16">
        <v>9611</v>
      </c>
      <c r="E25" s="5">
        <v>335987</v>
      </c>
      <c r="F25" s="17">
        <v>2.8605273418316779</v>
      </c>
      <c r="G25" s="11"/>
    </row>
    <row r="26" spans="2:10">
      <c r="B26" s="14" t="s">
        <v>46</v>
      </c>
      <c r="C26" s="15" t="s">
        <v>47</v>
      </c>
      <c r="D26" s="16">
        <v>10807</v>
      </c>
      <c r="E26" s="5">
        <v>343303</v>
      </c>
      <c r="F26" s="17">
        <v>3.1479480225922876</v>
      </c>
      <c r="G26" s="11"/>
    </row>
    <row r="27" spans="2:10">
      <c r="B27" s="14" t="s">
        <v>48</v>
      </c>
      <c r="C27" s="15" t="s">
        <v>49</v>
      </c>
      <c r="D27" s="16">
        <v>2634</v>
      </c>
      <c r="E27" s="5">
        <v>66779</v>
      </c>
      <c r="F27" s="17">
        <v>3.9443537639078152</v>
      </c>
      <c r="G27" s="11"/>
    </row>
    <row r="28" spans="2:10">
      <c r="B28" s="14" t="s">
        <v>50</v>
      </c>
      <c r="C28" s="15" t="s">
        <v>51</v>
      </c>
      <c r="D28" s="16">
        <v>10507</v>
      </c>
      <c r="E28" s="5">
        <v>235025</v>
      </c>
      <c r="F28" s="17">
        <v>4.4705882352941178</v>
      </c>
      <c r="G28" s="11"/>
    </row>
    <row r="29" spans="2:10">
      <c r="B29" s="14" t="s">
        <v>52</v>
      </c>
      <c r="C29" s="15" t="s">
        <v>53</v>
      </c>
      <c r="D29" s="16">
        <v>11958</v>
      </c>
      <c r="E29" s="5">
        <v>335738</v>
      </c>
      <c r="F29" s="17">
        <v>3.5617058539694644</v>
      </c>
      <c r="G29" s="11"/>
    </row>
    <row r="30" spans="2:10">
      <c r="B30" s="14" t="s">
        <v>54</v>
      </c>
      <c r="C30" s="15" t="s">
        <v>55</v>
      </c>
      <c r="D30" s="16">
        <v>11917</v>
      </c>
      <c r="E30" s="5">
        <v>308171</v>
      </c>
      <c r="F30" s="17">
        <v>3.8670089009024209</v>
      </c>
      <c r="G30" s="11"/>
    </row>
    <row r="31" spans="2:10">
      <c r="B31" s="14" t="s">
        <v>56</v>
      </c>
      <c r="C31" s="15" t="s">
        <v>57</v>
      </c>
      <c r="D31" s="16">
        <v>12955</v>
      </c>
      <c r="E31" s="5">
        <v>372114</v>
      </c>
      <c r="F31" s="17">
        <v>3.481459982693476</v>
      </c>
      <c r="G31" s="11"/>
    </row>
    <row r="32" spans="2:10">
      <c r="B32" s="14" t="s">
        <v>58</v>
      </c>
      <c r="C32" s="15" t="s">
        <v>59</v>
      </c>
      <c r="D32" s="16">
        <v>8191</v>
      </c>
      <c r="E32" s="5">
        <v>260697</v>
      </c>
      <c r="F32" s="17">
        <v>3.1419617410250211</v>
      </c>
      <c r="G32" s="11"/>
    </row>
    <row r="33" spans="2:7">
      <c r="B33" s="14" t="s">
        <v>60</v>
      </c>
      <c r="C33" s="15" t="s">
        <v>61</v>
      </c>
      <c r="D33" s="16">
        <v>17510</v>
      </c>
      <c r="E33" s="5">
        <v>551680</v>
      </c>
      <c r="F33" s="17">
        <v>3.1739414153132248</v>
      </c>
      <c r="G33" s="11"/>
    </row>
    <row r="34" spans="2:7">
      <c r="B34" s="14" t="s">
        <v>62</v>
      </c>
      <c r="C34" s="15" t="s">
        <v>63</v>
      </c>
      <c r="D34" s="16">
        <v>30586</v>
      </c>
      <c r="E34" s="5">
        <v>447972</v>
      </c>
      <c r="F34" s="17">
        <v>6.827658871536614</v>
      </c>
      <c r="G34" s="11"/>
    </row>
    <row r="35" spans="2:7">
      <c r="B35" s="14" t="s">
        <v>64</v>
      </c>
      <c r="C35" s="15" t="s">
        <v>65</v>
      </c>
      <c r="D35" s="16">
        <v>37053</v>
      </c>
      <c r="E35" s="5">
        <v>911161</v>
      </c>
      <c r="F35" s="17">
        <v>4.0665700134224361</v>
      </c>
      <c r="G35" s="11"/>
    </row>
    <row r="36" spans="2:7">
      <c r="B36" s="14" t="s">
        <v>66</v>
      </c>
      <c r="C36" s="15" t="s">
        <v>67</v>
      </c>
      <c r="D36" s="16">
        <v>3838</v>
      </c>
      <c r="E36" s="5">
        <v>109567</v>
      </c>
      <c r="F36" s="17">
        <v>3.5028795166427846</v>
      </c>
      <c r="G36" s="11"/>
    </row>
    <row r="37" spans="2:7">
      <c r="B37" s="14" t="s">
        <v>68</v>
      </c>
      <c r="C37" s="15" t="s">
        <v>69</v>
      </c>
      <c r="D37" s="16">
        <v>41592</v>
      </c>
      <c r="E37" s="5">
        <v>1026830</v>
      </c>
      <c r="F37" s="17">
        <v>4.0505244295550389</v>
      </c>
      <c r="G37" s="11"/>
    </row>
    <row r="38" spans="2:7">
      <c r="B38" s="14" t="s">
        <v>70</v>
      </c>
      <c r="C38" s="15" t="s">
        <v>71</v>
      </c>
      <c r="D38" s="16">
        <v>40734</v>
      </c>
      <c r="E38" s="5">
        <v>716912</v>
      </c>
      <c r="F38" s="17">
        <v>5.6818689044122568</v>
      </c>
      <c r="G38" s="11"/>
    </row>
    <row r="39" spans="2:7">
      <c r="B39" s="14" t="s">
        <v>72</v>
      </c>
      <c r="C39" s="15" t="s">
        <v>73</v>
      </c>
      <c r="D39" s="16">
        <v>16985</v>
      </c>
      <c r="E39" s="5">
        <v>679727</v>
      </c>
      <c r="F39" s="17">
        <v>2.4987973112734969</v>
      </c>
      <c r="G39" s="11"/>
    </row>
    <row r="40" spans="2:7">
      <c r="B40" s="14" t="s">
        <v>74</v>
      </c>
      <c r="C40" s="15" t="s">
        <v>75</v>
      </c>
      <c r="D40" s="16">
        <v>4930</v>
      </c>
      <c r="E40" s="5">
        <v>126213</v>
      </c>
      <c r="F40" s="17">
        <v>3.9060952516777192</v>
      </c>
      <c r="G40" s="11"/>
    </row>
    <row r="41" spans="2:7">
      <c r="B41" s="14" t="s">
        <v>76</v>
      </c>
      <c r="C41" s="15" t="s">
        <v>77</v>
      </c>
      <c r="D41" s="16">
        <v>13513</v>
      </c>
      <c r="E41" s="5">
        <v>372653</v>
      </c>
      <c r="F41" s="17">
        <v>3.6261616034219499</v>
      </c>
      <c r="G41" s="11"/>
    </row>
    <row r="42" spans="2:7">
      <c r="B42" s="14" t="s">
        <v>78</v>
      </c>
      <c r="C42" s="15" t="s">
        <v>79</v>
      </c>
      <c r="D42" s="16">
        <v>23838</v>
      </c>
      <c r="E42" s="5">
        <v>791204</v>
      </c>
      <c r="F42" s="17">
        <v>3.0128765779748332</v>
      </c>
      <c r="G42" s="11"/>
    </row>
    <row r="43" spans="2:7">
      <c r="B43" s="14" t="s">
        <v>80</v>
      </c>
      <c r="C43" s="15" t="s">
        <v>81</v>
      </c>
      <c r="D43" s="16">
        <v>3667</v>
      </c>
      <c r="E43" s="5">
        <v>154828</v>
      </c>
      <c r="F43" s="17">
        <v>2.3684346500632962</v>
      </c>
      <c r="G43" s="11"/>
    </row>
    <row r="44" spans="2:7">
      <c r="B44" s="14" t="s">
        <v>82</v>
      </c>
      <c r="C44" s="15" t="s">
        <v>83</v>
      </c>
      <c r="D44" s="16">
        <v>8104</v>
      </c>
      <c r="E44" s="5">
        <v>242055</v>
      </c>
      <c r="F44" s="17">
        <v>3.3479994216190536</v>
      </c>
      <c r="G44" s="11"/>
    </row>
    <row r="45" spans="2:7">
      <c r="B45" s="14" t="s">
        <v>84</v>
      </c>
      <c r="C45" s="15" t="s">
        <v>85</v>
      </c>
      <c r="D45" s="16">
        <v>6974</v>
      </c>
      <c r="E45" s="5">
        <v>194893</v>
      </c>
      <c r="F45" s="17">
        <v>3.5783737743274515</v>
      </c>
      <c r="G45" s="11"/>
    </row>
    <row r="46" spans="2:7">
      <c r="B46" s="14" t="s">
        <v>86</v>
      </c>
      <c r="C46" s="15" t="s">
        <v>87</v>
      </c>
      <c r="D46" s="16">
        <v>16865</v>
      </c>
      <c r="E46" s="5">
        <v>454887</v>
      </c>
      <c r="F46" s="17">
        <v>3.7075141738497694</v>
      </c>
      <c r="G46" s="11"/>
    </row>
    <row r="47" spans="2:7">
      <c r="B47" s="14" t="s">
        <v>88</v>
      </c>
      <c r="C47" s="15" t="s">
        <v>89</v>
      </c>
      <c r="D47" s="16">
        <v>3285</v>
      </c>
      <c r="E47" s="5">
        <v>135100</v>
      </c>
      <c r="F47" s="17">
        <v>2.4315321983715767</v>
      </c>
      <c r="G47" s="11"/>
    </row>
    <row r="48" spans="2:7">
      <c r="B48" s="14" t="s">
        <v>90</v>
      </c>
      <c r="C48" s="15" t="s">
        <v>91</v>
      </c>
      <c r="D48" s="16">
        <v>29535</v>
      </c>
      <c r="E48" s="5">
        <v>888610</v>
      </c>
      <c r="F48" s="17">
        <v>3.3237303203880213</v>
      </c>
      <c r="G48" s="11"/>
    </row>
    <row r="49" spans="2:7">
      <c r="B49" s="14" t="s">
        <v>92</v>
      </c>
      <c r="C49" s="15" t="s">
        <v>93</v>
      </c>
      <c r="D49" s="16">
        <v>15137</v>
      </c>
      <c r="E49" s="5">
        <v>414354</v>
      </c>
      <c r="F49" s="17">
        <v>3.6531564797250655</v>
      </c>
      <c r="G49" s="11"/>
    </row>
    <row r="50" spans="2:7">
      <c r="B50" s="14" t="s">
        <v>94</v>
      </c>
      <c r="C50" s="15" t="s">
        <v>95</v>
      </c>
      <c r="D50" s="16">
        <v>3687</v>
      </c>
      <c r="E50" s="5">
        <v>97492</v>
      </c>
      <c r="F50" s="17">
        <v>3.7818487670783245</v>
      </c>
      <c r="G50" s="11"/>
    </row>
    <row r="51" spans="2:7">
      <c r="B51" s="14" t="s">
        <v>96</v>
      </c>
      <c r="C51" s="15" t="s">
        <v>97</v>
      </c>
      <c r="D51" s="16">
        <v>9578</v>
      </c>
      <c r="E51" s="5">
        <v>191705</v>
      </c>
      <c r="F51" s="17">
        <v>4.9962181476748126</v>
      </c>
      <c r="G51" s="11"/>
    </row>
    <row r="52" spans="2:7">
      <c r="B52" s="14" t="s">
        <v>98</v>
      </c>
      <c r="C52" s="15" t="s">
        <v>99</v>
      </c>
      <c r="D52" s="16">
        <v>1252</v>
      </c>
      <c r="E52" s="5">
        <v>45144</v>
      </c>
      <c r="F52" s="17">
        <v>2.7733475101896157</v>
      </c>
      <c r="G52" s="11"/>
    </row>
    <row r="53" spans="2:7">
      <c r="B53" s="14" t="s">
        <v>100</v>
      </c>
      <c r="C53" s="15" t="s">
        <v>101</v>
      </c>
      <c r="D53" s="16">
        <v>15591</v>
      </c>
      <c r="E53" s="5">
        <v>499768</v>
      </c>
      <c r="F53" s="17">
        <v>3.1196475164476314</v>
      </c>
      <c r="G53" s="11"/>
    </row>
    <row r="54" spans="2:7">
      <c r="B54" s="14" t="s">
        <v>102</v>
      </c>
      <c r="C54" s="15" t="s">
        <v>103</v>
      </c>
      <c r="D54" s="16">
        <v>7592</v>
      </c>
      <c r="E54" s="5">
        <v>292326</v>
      </c>
      <c r="F54" s="17">
        <v>2.5971004973899001</v>
      </c>
      <c r="G54" s="11"/>
    </row>
    <row r="55" spans="2:7">
      <c r="B55" s="14" t="s">
        <v>104</v>
      </c>
      <c r="C55" s="15" t="s">
        <v>105</v>
      </c>
      <c r="D55" s="16">
        <v>13978</v>
      </c>
      <c r="E55" s="5">
        <v>358456</v>
      </c>
      <c r="F55" s="17">
        <v>3.8995023099069339</v>
      </c>
      <c r="G55" s="11"/>
    </row>
    <row r="56" spans="2:7">
      <c r="B56" s="14" t="s">
        <v>106</v>
      </c>
      <c r="C56" s="15" t="s">
        <v>107</v>
      </c>
      <c r="D56" s="16">
        <v>4281</v>
      </c>
      <c r="E56" s="5">
        <v>104649</v>
      </c>
      <c r="F56" s="17">
        <v>4.090817876902789</v>
      </c>
      <c r="G56" s="11"/>
    </row>
    <row r="57" spans="2:7">
      <c r="B57" s="14" t="s">
        <v>108</v>
      </c>
      <c r="C57" s="15" t="s">
        <v>109</v>
      </c>
      <c r="D57" s="16">
        <v>3724</v>
      </c>
      <c r="E57" s="5">
        <v>181887</v>
      </c>
      <c r="F57" s="17">
        <v>2.047425049618719</v>
      </c>
      <c r="G57" s="11"/>
    </row>
    <row r="58" spans="2:7">
      <c r="B58" s="14" t="s">
        <v>110</v>
      </c>
      <c r="C58" s="15" t="s">
        <v>111</v>
      </c>
      <c r="D58" s="16">
        <v>22428</v>
      </c>
      <c r="E58" s="5">
        <v>467030</v>
      </c>
      <c r="F58" s="17">
        <v>4.8022610967175554</v>
      </c>
      <c r="G58" s="11"/>
    </row>
    <row r="59" spans="2:7">
      <c r="B59" s="14" t="s">
        <v>112</v>
      </c>
      <c r="C59" s="15" t="s">
        <v>113</v>
      </c>
      <c r="D59" s="16">
        <v>5035</v>
      </c>
      <c r="E59" s="5">
        <v>113070</v>
      </c>
      <c r="F59" s="17">
        <v>4.4529937207039882</v>
      </c>
      <c r="G59" s="11"/>
    </row>
    <row r="60" spans="2:7">
      <c r="B60" s="14" t="s">
        <v>114</v>
      </c>
      <c r="C60" s="15" t="s">
        <v>115</v>
      </c>
      <c r="D60" s="16">
        <v>13879</v>
      </c>
      <c r="E60" s="5">
        <v>444091</v>
      </c>
      <c r="F60" s="17">
        <v>3.1252603633039175</v>
      </c>
      <c r="G60" s="11"/>
    </row>
    <row r="61" spans="2:7">
      <c r="B61" s="14" t="s">
        <v>116</v>
      </c>
      <c r="C61" s="15" t="s">
        <v>117</v>
      </c>
      <c r="D61" s="16">
        <v>27191</v>
      </c>
      <c r="E61" s="5">
        <v>662904</v>
      </c>
      <c r="F61" s="17">
        <v>4.1018005623740388</v>
      </c>
      <c r="G61" s="11"/>
    </row>
    <row r="62" spans="2:7">
      <c r="B62" s="14" t="s">
        <v>118</v>
      </c>
      <c r="C62" s="15" t="s">
        <v>119</v>
      </c>
      <c r="D62" s="16">
        <v>5630</v>
      </c>
      <c r="E62" s="5">
        <v>115532</v>
      </c>
      <c r="F62" s="17">
        <v>4.8731087490911609</v>
      </c>
      <c r="G62" s="11"/>
    </row>
    <row r="63" spans="2:7">
      <c r="B63" s="14" t="s">
        <v>120</v>
      </c>
      <c r="C63" s="15" t="s">
        <v>121</v>
      </c>
      <c r="D63" s="16">
        <v>111101</v>
      </c>
      <c r="E63" s="5">
        <v>1656065</v>
      </c>
      <c r="F63" s="17">
        <v>6.7087342586190761</v>
      </c>
      <c r="G63" s="11"/>
    </row>
    <row r="64" spans="2:7">
      <c r="B64" s="14" t="s">
        <v>122</v>
      </c>
      <c r="C64" s="15" t="s">
        <v>123</v>
      </c>
      <c r="D64" s="16">
        <v>19394</v>
      </c>
      <c r="E64" s="5">
        <v>521648</v>
      </c>
      <c r="F64" s="17">
        <v>3.7178327147808483</v>
      </c>
      <c r="G64" s="11"/>
    </row>
    <row r="65" spans="2:7">
      <c r="B65" s="14" t="s">
        <v>124</v>
      </c>
      <c r="C65" s="15" t="s">
        <v>125</v>
      </c>
      <c r="D65" s="16">
        <v>7080</v>
      </c>
      <c r="E65" s="5">
        <v>163489</v>
      </c>
      <c r="F65" s="17">
        <v>4.3305665824612056</v>
      </c>
      <c r="G65" s="11"/>
    </row>
    <row r="66" spans="2:7">
      <c r="B66" s="14" t="s">
        <v>126</v>
      </c>
      <c r="C66" s="15" t="s">
        <v>127</v>
      </c>
      <c r="D66" s="16">
        <v>56365</v>
      </c>
      <c r="E66" s="5">
        <v>914538</v>
      </c>
      <c r="F66" s="17">
        <v>6.1632212111470492</v>
      </c>
      <c r="G66" s="11"/>
    </row>
    <row r="67" spans="2:7">
      <c r="B67" s="14" t="s">
        <v>128</v>
      </c>
      <c r="C67" s="15" t="s">
        <v>129</v>
      </c>
      <c r="D67" s="16">
        <v>15539</v>
      </c>
      <c r="E67" s="5">
        <v>407089</v>
      </c>
      <c r="F67" s="17">
        <v>3.8171014200825866</v>
      </c>
      <c r="G67" s="11"/>
    </row>
    <row r="68" spans="2:7">
      <c r="B68" s="14" t="s">
        <v>130</v>
      </c>
      <c r="C68" s="15" t="s">
        <v>131</v>
      </c>
      <c r="D68" s="16">
        <v>14325</v>
      </c>
      <c r="E68" s="5">
        <v>411076</v>
      </c>
      <c r="F68" s="17">
        <v>3.4847570765503217</v>
      </c>
      <c r="G68" s="11"/>
    </row>
    <row r="69" spans="2:7">
      <c r="B69" s="14" t="s">
        <v>132</v>
      </c>
      <c r="C69" s="15" t="s">
        <v>133</v>
      </c>
      <c r="D69" s="16">
        <v>5442</v>
      </c>
      <c r="E69" s="5">
        <v>132181</v>
      </c>
      <c r="F69" s="17">
        <v>4.1170818801491889</v>
      </c>
      <c r="G69" s="11"/>
    </row>
    <row r="70" spans="2:7">
      <c r="B70" s="14" t="s">
        <v>134</v>
      </c>
      <c r="C70" s="15" t="s">
        <v>135</v>
      </c>
      <c r="D70" s="16">
        <v>21947</v>
      </c>
      <c r="E70" s="5">
        <v>277934</v>
      </c>
      <c r="F70" s="17">
        <v>7.89647902019904</v>
      </c>
      <c r="G70" s="11"/>
    </row>
    <row r="71" spans="2:7">
      <c r="B71" s="14" t="s">
        <v>136</v>
      </c>
      <c r="C71" s="15" t="s">
        <v>137</v>
      </c>
      <c r="D71" s="16">
        <v>26671</v>
      </c>
      <c r="E71" s="5">
        <v>731116</v>
      </c>
      <c r="F71" s="17">
        <v>3.6479847247222059</v>
      </c>
      <c r="G71" s="11"/>
    </row>
    <row r="72" spans="2:7">
      <c r="B72" s="14" t="s">
        <v>138</v>
      </c>
      <c r="C72" s="15" t="s">
        <v>139</v>
      </c>
      <c r="D72" s="16">
        <v>15637</v>
      </c>
      <c r="E72" s="5">
        <v>478868</v>
      </c>
      <c r="F72" s="17">
        <v>3.2654092568306927</v>
      </c>
      <c r="G72" s="11"/>
    </row>
    <row r="73" spans="2:7">
      <c r="B73" s="14" t="s">
        <v>140</v>
      </c>
      <c r="C73" s="15" t="s">
        <v>141</v>
      </c>
      <c r="D73" s="16">
        <v>45776</v>
      </c>
      <c r="E73" s="5">
        <v>1197215</v>
      </c>
      <c r="F73" s="17">
        <v>3.8235404668334425</v>
      </c>
      <c r="G73" s="11"/>
    </row>
    <row r="74" spans="2:7">
      <c r="B74" s="14" t="s">
        <v>142</v>
      </c>
      <c r="C74" s="15" t="s">
        <v>143</v>
      </c>
      <c r="D74" s="16">
        <v>4451</v>
      </c>
      <c r="E74" s="5">
        <v>140780</v>
      </c>
      <c r="F74" s="17">
        <v>3.1616706918596393</v>
      </c>
      <c r="G74" s="11"/>
    </row>
    <row r="75" spans="2:7">
      <c r="B75" s="14" t="s">
        <v>144</v>
      </c>
      <c r="C75" s="15" t="s">
        <v>145</v>
      </c>
      <c r="D75" s="16">
        <v>10198</v>
      </c>
      <c r="E75" s="5">
        <v>321968</v>
      </c>
      <c r="F75" s="17">
        <v>3.167395517566963</v>
      </c>
      <c r="G75" s="11"/>
    </row>
    <row r="76" spans="2:7">
      <c r="B76" s="14" t="s">
        <v>146</v>
      </c>
      <c r="C76" s="15" t="s">
        <v>147</v>
      </c>
      <c r="D76" s="16">
        <v>10991</v>
      </c>
      <c r="E76" s="5">
        <v>337636</v>
      </c>
      <c r="F76" s="17">
        <v>3.2552808349820515</v>
      </c>
      <c r="G76" s="11"/>
    </row>
    <row r="77" spans="2:7">
      <c r="B77" s="14" t="s">
        <v>148</v>
      </c>
      <c r="C77" s="15" t="s">
        <v>149</v>
      </c>
      <c r="D77" s="16">
        <v>5579</v>
      </c>
      <c r="E77" s="5">
        <v>268819</v>
      </c>
      <c r="F77" s="17">
        <v>2.0753741365007681</v>
      </c>
      <c r="G77" s="11"/>
    </row>
    <row r="78" spans="2:7">
      <c r="B78" s="14" t="s">
        <v>150</v>
      </c>
      <c r="C78" s="15" t="s">
        <v>151</v>
      </c>
      <c r="D78" s="16">
        <v>8027</v>
      </c>
      <c r="E78" s="5">
        <v>525693</v>
      </c>
      <c r="F78" s="17">
        <v>1.5269368243442467</v>
      </c>
      <c r="G78" s="11"/>
    </row>
    <row r="79" spans="2:7">
      <c r="B79" s="14" t="s">
        <v>152</v>
      </c>
      <c r="C79" s="15" t="s">
        <v>153</v>
      </c>
      <c r="D79" s="16">
        <v>63205</v>
      </c>
      <c r="E79" s="5">
        <v>1489331</v>
      </c>
      <c r="F79" s="17">
        <v>4.2438517696871951</v>
      </c>
      <c r="G79" s="11"/>
    </row>
    <row r="80" spans="2:7">
      <c r="B80" s="14" t="s">
        <v>154</v>
      </c>
      <c r="C80" s="15" t="s">
        <v>155</v>
      </c>
      <c r="D80" s="16">
        <v>41271</v>
      </c>
      <c r="E80" s="5">
        <v>779121</v>
      </c>
      <c r="F80" s="17">
        <v>5.2971232966381345</v>
      </c>
      <c r="G80" s="11"/>
    </row>
    <row r="81" spans="2:7">
      <c r="B81" s="14" t="s">
        <v>156</v>
      </c>
      <c r="C81" s="15" t="s">
        <v>157</v>
      </c>
      <c r="D81" s="16">
        <v>28681</v>
      </c>
      <c r="E81" s="5">
        <v>915056</v>
      </c>
      <c r="F81" s="17">
        <v>3.1343436904408035</v>
      </c>
      <c r="G81" s="11"/>
    </row>
    <row r="82" spans="2:7">
      <c r="B82" s="14" t="s">
        <v>158</v>
      </c>
      <c r="C82" s="15" t="s">
        <v>159</v>
      </c>
      <c r="D82" s="16">
        <v>21905</v>
      </c>
      <c r="E82" s="5">
        <v>907436</v>
      </c>
      <c r="F82" s="17">
        <v>2.4139443442843351</v>
      </c>
      <c r="G82" s="11"/>
    </row>
    <row r="83" spans="2:7">
      <c r="B83" s="14" t="s">
        <v>160</v>
      </c>
      <c r="C83" s="15" t="s">
        <v>161</v>
      </c>
      <c r="D83" s="16">
        <v>6882</v>
      </c>
      <c r="E83" s="5">
        <v>223144</v>
      </c>
      <c r="F83" s="17">
        <v>3.0841071236510951</v>
      </c>
      <c r="G83" s="11"/>
    </row>
    <row r="84" spans="2:7">
      <c r="B84" s="14" t="s">
        <v>162</v>
      </c>
      <c r="C84" s="15" t="s">
        <v>163</v>
      </c>
      <c r="D84" s="16">
        <v>18505</v>
      </c>
      <c r="E84" s="5">
        <v>358594</v>
      </c>
      <c r="F84" s="17">
        <v>5.1604321321606053</v>
      </c>
      <c r="G84" s="11"/>
    </row>
    <row r="85" spans="2:7">
      <c r="B85" s="14" t="s">
        <v>164</v>
      </c>
      <c r="C85" s="15" t="s">
        <v>165</v>
      </c>
      <c r="D85" s="16">
        <v>10569</v>
      </c>
      <c r="E85" s="5">
        <v>227522</v>
      </c>
      <c r="F85" s="17">
        <v>4.6452650732676402</v>
      </c>
      <c r="G85" s="11"/>
    </row>
    <row r="86" spans="2:7">
      <c r="B86" s="14" t="s">
        <v>166</v>
      </c>
      <c r="C86" s="15" t="s">
        <v>167</v>
      </c>
      <c r="D86" s="16">
        <v>6534</v>
      </c>
      <c r="E86" s="5">
        <v>155087</v>
      </c>
      <c r="F86" s="17">
        <v>4.2131190879957705</v>
      </c>
      <c r="G86" s="11"/>
    </row>
    <row r="87" spans="2:7">
      <c r="B87" s="14" t="s">
        <v>168</v>
      </c>
      <c r="C87" s="15" t="s">
        <v>169</v>
      </c>
      <c r="D87" s="16">
        <v>31420</v>
      </c>
      <c r="E87" s="5">
        <v>627688</v>
      </c>
      <c r="F87" s="17">
        <v>5.0056716075502479</v>
      </c>
      <c r="G87" s="11"/>
    </row>
    <row r="88" spans="2:7">
      <c r="B88" s="14" t="s">
        <v>170</v>
      </c>
      <c r="C88" s="15" t="s">
        <v>171</v>
      </c>
      <c r="D88" s="16">
        <v>17087</v>
      </c>
      <c r="E88" s="5">
        <v>339081</v>
      </c>
      <c r="F88" s="17">
        <v>5.0392089205823973</v>
      </c>
      <c r="G88" s="11"/>
    </row>
    <row r="89" spans="2:7">
      <c r="B89" s="14" t="s">
        <v>172</v>
      </c>
      <c r="C89" s="15" t="s">
        <v>173</v>
      </c>
      <c r="D89" s="16">
        <v>7575</v>
      </c>
      <c r="E89" s="5">
        <v>396012</v>
      </c>
      <c r="F89" s="17">
        <v>1.9128208236114057</v>
      </c>
      <c r="G89" s="11"/>
    </row>
    <row r="90" spans="2:7">
      <c r="B90" s="14" t="s">
        <v>174</v>
      </c>
      <c r="C90" s="15" t="s">
        <v>175</v>
      </c>
      <c r="D90" s="16">
        <v>12139</v>
      </c>
      <c r="E90" s="5">
        <v>269404</v>
      </c>
      <c r="F90" s="17">
        <v>4.5058722216448164</v>
      </c>
      <c r="G90" s="11"/>
    </row>
    <row r="91" spans="2:7">
      <c r="B91" s="14" t="s">
        <v>176</v>
      </c>
      <c r="C91" s="15" t="s">
        <v>177</v>
      </c>
      <c r="D91" s="16">
        <v>9568</v>
      </c>
      <c r="E91" s="5">
        <v>223987</v>
      </c>
      <c r="F91" s="17">
        <v>4.2716764812243566</v>
      </c>
      <c r="G91" s="11"/>
    </row>
    <row r="92" spans="2:7">
      <c r="B92" s="14" t="s">
        <v>178</v>
      </c>
      <c r="C92" s="15" t="s">
        <v>179</v>
      </c>
      <c r="D92" s="16">
        <v>10775</v>
      </c>
      <c r="E92" s="5">
        <v>218791</v>
      </c>
      <c r="F92" s="17">
        <v>4.9247912391277522</v>
      </c>
      <c r="G92" s="11"/>
    </row>
    <row r="93" spans="2:7">
      <c r="B93" s="14" t="s">
        <v>180</v>
      </c>
      <c r="C93" s="15" t="s">
        <v>181</v>
      </c>
      <c r="D93" s="16">
        <v>9043</v>
      </c>
      <c r="E93" s="5">
        <v>198839</v>
      </c>
      <c r="F93" s="17">
        <v>4.5479005627668618</v>
      </c>
      <c r="G93" s="11"/>
    </row>
    <row r="94" spans="2:7">
      <c r="B94" s="14" t="s">
        <v>182</v>
      </c>
      <c r="C94" s="15" t="s">
        <v>183</v>
      </c>
      <c r="D94" s="16">
        <v>4168</v>
      </c>
      <c r="E94" s="5">
        <v>89362</v>
      </c>
      <c r="F94" s="17">
        <v>4.6641749289407137</v>
      </c>
      <c r="G94" s="11"/>
    </row>
    <row r="95" spans="2:7">
      <c r="B95" s="14" t="s">
        <v>184</v>
      </c>
      <c r="C95" s="15" t="s">
        <v>185</v>
      </c>
      <c r="D95" s="16">
        <v>26501</v>
      </c>
      <c r="E95" s="5">
        <v>839999</v>
      </c>
      <c r="F95" s="17">
        <v>3.1548847081960809</v>
      </c>
      <c r="G95" s="11"/>
    </row>
    <row r="96" spans="2:7">
      <c r="B96" s="14" t="s">
        <v>186</v>
      </c>
      <c r="C96" s="15" t="s">
        <v>187</v>
      </c>
      <c r="D96" s="16">
        <v>30453</v>
      </c>
      <c r="E96" s="5">
        <v>1057582</v>
      </c>
      <c r="F96" s="17">
        <v>2.8794930322187784</v>
      </c>
      <c r="G96" s="11"/>
    </row>
    <row r="97" spans="2:10">
      <c r="B97" s="14" t="s">
        <v>188</v>
      </c>
      <c r="C97" s="15" t="s">
        <v>189</v>
      </c>
      <c r="D97" s="16">
        <v>83054</v>
      </c>
      <c r="E97" s="5">
        <v>1074236</v>
      </c>
      <c r="F97" s="17">
        <v>7.7314482106352793</v>
      </c>
      <c r="G97" s="11"/>
    </row>
    <row r="98" spans="2:10">
      <c r="B98" s="14" t="s">
        <v>190</v>
      </c>
      <c r="C98" s="15" t="s">
        <v>191</v>
      </c>
      <c r="D98" s="16">
        <v>41636</v>
      </c>
      <c r="E98" s="5">
        <v>911548</v>
      </c>
      <c r="F98" s="17">
        <v>4.5676146511209508</v>
      </c>
      <c r="G98" s="11"/>
    </row>
    <row r="99" spans="2:10">
      <c r="B99" s="14" t="s">
        <v>192</v>
      </c>
      <c r="C99" s="15" t="s">
        <v>193</v>
      </c>
      <c r="D99" s="16">
        <v>32824</v>
      </c>
      <c r="E99" s="5">
        <v>797933</v>
      </c>
      <c r="F99" s="17">
        <v>4.113628587863893</v>
      </c>
      <c r="G99" s="11"/>
    </row>
    <row r="100" spans="2:10">
      <c r="B100" s="14">
        <v>971</v>
      </c>
      <c r="C100" s="15" t="s">
        <v>205</v>
      </c>
      <c r="D100" s="16">
        <v>42001</v>
      </c>
      <c r="E100" s="5">
        <v>242584</v>
      </c>
      <c r="F100" s="17">
        <v>17.3</v>
      </c>
      <c r="G100" s="11"/>
    </row>
    <row r="101" spans="2:10">
      <c r="B101" s="14">
        <v>972</v>
      </c>
      <c r="C101" s="15" t="s">
        <v>206</v>
      </c>
      <c r="D101" s="16">
        <v>36211</v>
      </c>
      <c r="E101" s="5">
        <v>231819</v>
      </c>
      <c r="F101" s="17">
        <v>15.620376241809343</v>
      </c>
      <c r="G101" s="11"/>
    </row>
    <row r="102" spans="2:10">
      <c r="B102" s="14">
        <v>973</v>
      </c>
      <c r="C102" s="15" t="s">
        <v>207</v>
      </c>
      <c r="D102" s="16">
        <v>22366</v>
      </c>
      <c r="E102" s="5">
        <v>179532</v>
      </c>
      <c r="F102" s="17">
        <v>12.457946215716419</v>
      </c>
      <c r="G102" s="11"/>
    </row>
    <row r="103" spans="2:10">
      <c r="B103" s="14">
        <v>974</v>
      </c>
      <c r="C103" s="15" t="s">
        <v>208</v>
      </c>
      <c r="D103" s="16">
        <v>95086</v>
      </c>
      <c r="E103" s="5">
        <v>563646</v>
      </c>
      <c r="F103" s="17">
        <v>16.869808354889415</v>
      </c>
      <c r="G103" s="11"/>
    </row>
    <row r="104" spans="2:10">
      <c r="B104" s="14">
        <v>976</v>
      </c>
      <c r="C104" s="15" t="s">
        <v>220</v>
      </c>
      <c r="D104" s="16">
        <v>5906</v>
      </c>
      <c r="E104" s="5">
        <v>139469</v>
      </c>
      <c r="F104" s="17">
        <v>4.2346327857803523</v>
      </c>
      <c r="G104" s="11"/>
      <c r="H104" s="37"/>
      <c r="I104" s="37"/>
      <c r="J104" s="20"/>
    </row>
    <row r="105" spans="2:10">
      <c r="B105" s="22"/>
      <c r="C105" s="22"/>
      <c r="D105" s="22"/>
      <c r="E105" s="22"/>
      <c r="F105" s="22"/>
      <c r="G105" s="22"/>
    </row>
    <row r="106" spans="2:10">
      <c r="B106" s="98" t="s">
        <v>265</v>
      </c>
      <c r="C106" s="99"/>
      <c r="D106" s="99"/>
      <c r="E106" s="99"/>
      <c r="F106" s="99"/>
      <c r="G106" s="22"/>
    </row>
    <row r="107" spans="2:10" ht="99" customHeight="1">
      <c r="B107" s="99"/>
      <c r="C107" s="99"/>
      <c r="D107" s="99"/>
      <c r="E107" s="99"/>
      <c r="F107" s="99"/>
      <c r="G107" s="22"/>
    </row>
    <row r="108" spans="2:10">
      <c r="G108" s="22"/>
    </row>
    <row r="109" spans="2:10">
      <c r="G109" s="22"/>
    </row>
    <row r="110" spans="2:10">
      <c r="G110" s="22"/>
    </row>
    <row r="111" spans="2:10">
      <c r="G111" s="22"/>
    </row>
    <row r="112" spans="2:10">
      <c r="G112" s="22"/>
    </row>
    <row r="113" spans="7:7">
      <c r="G113" s="22"/>
    </row>
    <row r="114" spans="7:7">
      <c r="G114" s="22"/>
    </row>
    <row r="115" spans="7:7">
      <c r="G115" s="22"/>
    </row>
    <row r="116" spans="7:7">
      <c r="G116" s="22"/>
    </row>
    <row r="117" spans="7:7">
      <c r="G117" s="22"/>
    </row>
    <row r="118" spans="7:7">
      <c r="G118" s="22"/>
    </row>
    <row r="119" spans="7:7">
      <c r="G119" s="22"/>
    </row>
    <row r="120" spans="7:7">
      <c r="G120" s="22"/>
    </row>
    <row r="121" spans="7:7">
      <c r="G121" s="22"/>
    </row>
    <row r="122" spans="7:7">
      <c r="G122" s="22"/>
    </row>
    <row r="123" spans="7:7">
      <c r="G123" s="22"/>
    </row>
    <row r="124" spans="7:7">
      <c r="G124" s="22"/>
    </row>
    <row r="125" spans="7:7">
      <c r="G125" s="22"/>
    </row>
    <row r="126" spans="7:7">
      <c r="G126" s="22"/>
    </row>
    <row r="127" spans="7:7">
      <c r="G127" s="22"/>
    </row>
    <row r="128" spans="7:7">
      <c r="G128" s="22"/>
    </row>
    <row r="129" spans="7:7">
      <c r="G129" s="22"/>
    </row>
    <row r="130" spans="7:7">
      <c r="G130" s="22"/>
    </row>
    <row r="131" spans="7:7">
      <c r="G131" s="22"/>
    </row>
    <row r="132" spans="7:7">
      <c r="G132" s="22"/>
    </row>
    <row r="133" spans="7:7">
      <c r="G133" s="22"/>
    </row>
    <row r="134" spans="7:7">
      <c r="G134" s="22"/>
    </row>
    <row r="135" spans="7:7">
      <c r="G135" s="22"/>
    </row>
    <row r="136" spans="7:7">
      <c r="G136" s="22"/>
    </row>
    <row r="137" spans="7:7">
      <c r="G137" s="22"/>
    </row>
    <row r="138" spans="7:7">
      <c r="G138" s="22"/>
    </row>
    <row r="139" spans="7:7">
      <c r="G139" s="22"/>
    </row>
    <row r="140" spans="7:7">
      <c r="G140" s="22"/>
    </row>
    <row r="141" spans="7:7">
      <c r="G141" s="22"/>
    </row>
    <row r="142" spans="7:7">
      <c r="G142" s="22"/>
    </row>
    <row r="143" spans="7:7">
      <c r="G143" s="22"/>
    </row>
    <row r="144" spans="7:7">
      <c r="G144" s="22"/>
    </row>
    <row r="145" spans="7:7">
      <c r="G145" s="22"/>
    </row>
    <row r="146" spans="7:7">
      <c r="G146" s="22"/>
    </row>
    <row r="147" spans="7:7">
      <c r="G147" s="22"/>
    </row>
    <row r="148" spans="7:7">
      <c r="G148" s="22"/>
    </row>
    <row r="149" spans="7:7">
      <c r="G149" s="22"/>
    </row>
    <row r="150" spans="7:7">
      <c r="G150" s="22"/>
    </row>
    <row r="151" spans="7:7">
      <c r="G151" s="22"/>
    </row>
    <row r="152" spans="7:7">
      <c r="G152" s="22"/>
    </row>
    <row r="153" spans="7:7">
      <c r="G153" s="22"/>
    </row>
    <row r="154" spans="7:7">
      <c r="G154" s="22"/>
    </row>
    <row r="155" spans="7:7">
      <c r="G155" s="22"/>
    </row>
    <row r="156" spans="7:7">
      <c r="G156" s="22"/>
    </row>
    <row r="157" spans="7:7">
      <c r="G157" s="22"/>
    </row>
    <row r="158" spans="7:7">
      <c r="G158" s="22"/>
    </row>
    <row r="159" spans="7:7">
      <c r="G159" s="22"/>
    </row>
    <row r="160" spans="7:7">
      <c r="G160" s="22"/>
    </row>
    <row r="161" spans="7:7">
      <c r="G161" s="22"/>
    </row>
    <row r="162" spans="7:7">
      <c r="G162" s="22"/>
    </row>
    <row r="163" spans="7:7">
      <c r="G163" s="22"/>
    </row>
    <row r="164" spans="7:7">
      <c r="G164" s="22"/>
    </row>
    <row r="165" spans="7:7">
      <c r="G165" s="22"/>
    </row>
    <row r="166" spans="7:7">
      <c r="G166" s="22"/>
    </row>
    <row r="167" spans="7:7">
      <c r="G167" s="22"/>
    </row>
    <row r="168" spans="7:7">
      <c r="G168" s="22"/>
    </row>
    <row r="169" spans="7:7">
      <c r="G169" s="22"/>
    </row>
    <row r="170" spans="7:7">
      <c r="G170" s="22"/>
    </row>
    <row r="171" spans="7:7">
      <c r="G171" s="22"/>
    </row>
    <row r="172" spans="7:7">
      <c r="G172" s="22"/>
    </row>
    <row r="173" spans="7:7">
      <c r="G173" s="22"/>
    </row>
    <row r="174" spans="7:7">
      <c r="G174" s="22"/>
    </row>
    <row r="175" spans="7:7">
      <c r="G175" s="22"/>
    </row>
    <row r="176" spans="7:7">
      <c r="G176" s="22"/>
    </row>
    <row r="177" spans="7:7">
      <c r="G177" s="22"/>
    </row>
    <row r="178" spans="7:7">
      <c r="G178" s="22"/>
    </row>
    <row r="179" spans="7:7">
      <c r="G179" s="22"/>
    </row>
    <row r="180" spans="7:7">
      <c r="G180" s="22"/>
    </row>
    <row r="181" spans="7:7">
      <c r="G181" s="22"/>
    </row>
    <row r="182" spans="7:7">
      <c r="G182" s="22"/>
    </row>
    <row r="183" spans="7:7">
      <c r="G183" s="22"/>
    </row>
    <row r="184" spans="7:7">
      <c r="G184" s="22"/>
    </row>
    <row r="185" spans="7:7">
      <c r="G185" s="22"/>
    </row>
    <row r="186" spans="7:7">
      <c r="G186" s="22"/>
    </row>
    <row r="187" spans="7:7">
      <c r="G187" s="22"/>
    </row>
    <row r="188" spans="7:7">
      <c r="G188" s="22"/>
    </row>
    <row r="189" spans="7:7">
      <c r="G189" s="22"/>
    </row>
    <row r="190" spans="7:7">
      <c r="G190" s="22"/>
    </row>
    <row r="191" spans="7:7">
      <c r="G191" s="22"/>
    </row>
    <row r="192" spans="7:7">
      <c r="G192" s="22"/>
    </row>
    <row r="193" spans="7:7">
      <c r="G193" s="22"/>
    </row>
    <row r="194" spans="7:7">
      <c r="G194" s="22"/>
    </row>
    <row r="195" spans="7:7">
      <c r="G195" s="22"/>
    </row>
    <row r="196" spans="7:7">
      <c r="G196" s="22"/>
    </row>
    <row r="197" spans="7:7">
      <c r="G197" s="22"/>
    </row>
    <row r="198" spans="7:7">
      <c r="G198" s="22"/>
    </row>
    <row r="199" spans="7:7">
      <c r="G199" s="22"/>
    </row>
    <row r="200" spans="7:7">
      <c r="G200" s="22"/>
    </row>
    <row r="201" spans="7:7">
      <c r="G201" s="22"/>
    </row>
    <row r="202" spans="7:7">
      <c r="G202" s="22"/>
    </row>
    <row r="203" spans="7:7">
      <c r="G203" s="22"/>
    </row>
    <row r="204" spans="7:7">
      <c r="G204" s="22"/>
    </row>
    <row r="205" spans="7:7">
      <c r="G205" s="22"/>
    </row>
    <row r="206" spans="7:7">
      <c r="G206" s="22"/>
    </row>
    <row r="207" spans="7:7">
      <c r="G207" s="22"/>
    </row>
    <row r="208" spans="7:7">
      <c r="G208" s="22"/>
    </row>
    <row r="209" spans="7:7">
      <c r="G209" s="22"/>
    </row>
    <row r="210" spans="7:7">
      <c r="G210" s="22"/>
    </row>
    <row r="211" spans="7:7">
      <c r="G211" s="22"/>
    </row>
    <row r="212" spans="7:7">
      <c r="G212" s="22"/>
    </row>
    <row r="213" spans="7:7">
      <c r="G213" s="22"/>
    </row>
    <row r="214" spans="7:7">
      <c r="G214" s="22"/>
    </row>
    <row r="215" spans="7:7">
      <c r="G215" s="22"/>
    </row>
    <row r="216" spans="7:7">
      <c r="G216" s="22"/>
    </row>
    <row r="217" spans="7:7">
      <c r="G217" s="22"/>
    </row>
    <row r="218" spans="7:7">
      <c r="G218" s="22"/>
    </row>
    <row r="219" spans="7:7">
      <c r="G219" s="22"/>
    </row>
    <row r="220" spans="7:7">
      <c r="G220" s="22"/>
    </row>
    <row r="221" spans="7:7">
      <c r="G221" s="22"/>
    </row>
    <row r="222" spans="7:7">
      <c r="G222" s="22"/>
    </row>
    <row r="223" spans="7:7">
      <c r="G223" s="22"/>
    </row>
    <row r="224" spans="7:7">
      <c r="G224" s="22"/>
    </row>
    <row r="225" spans="7:7">
      <c r="G225" s="22"/>
    </row>
    <row r="226" spans="7:7">
      <c r="G226" s="22"/>
    </row>
    <row r="227" spans="7:7">
      <c r="G227" s="22"/>
    </row>
    <row r="228" spans="7:7">
      <c r="G228" s="22"/>
    </row>
    <row r="229" spans="7:7">
      <c r="G229" s="22"/>
    </row>
    <row r="230" spans="7:7">
      <c r="G230" s="22"/>
    </row>
    <row r="231" spans="7:7">
      <c r="G231" s="22"/>
    </row>
    <row r="232" spans="7:7">
      <c r="G232" s="22"/>
    </row>
    <row r="233" spans="7:7">
      <c r="G233" s="22"/>
    </row>
    <row r="234" spans="7:7">
      <c r="G234" s="22"/>
    </row>
    <row r="235" spans="7:7">
      <c r="G235" s="22"/>
    </row>
    <row r="236" spans="7:7">
      <c r="G236" s="22"/>
    </row>
    <row r="237" spans="7:7">
      <c r="G237" s="22"/>
    </row>
    <row r="238" spans="7:7">
      <c r="G238" s="22"/>
    </row>
    <row r="239" spans="7:7">
      <c r="G239" s="22"/>
    </row>
    <row r="240" spans="7:7">
      <c r="G240" s="22"/>
    </row>
    <row r="241" spans="7:7">
      <c r="G241" s="22"/>
    </row>
    <row r="242" spans="7:7">
      <c r="G242" s="22"/>
    </row>
    <row r="243" spans="7:7">
      <c r="G243" s="22"/>
    </row>
    <row r="244" spans="7:7">
      <c r="G244" s="22"/>
    </row>
    <row r="245" spans="7:7">
      <c r="G245" s="22"/>
    </row>
    <row r="246" spans="7:7">
      <c r="G246" s="22"/>
    </row>
    <row r="247" spans="7:7">
      <c r="G247" s="22"/>
    </row>
    <row r="248" spans="7:7">
      <c r="G248" s="22"/>
    </row>
    <row r="249" spans="7:7">
      <c r="G249" s="22"/>
    </row>
    <row r="250" spans="7:7">
      <c r="G250" s="22"/>
    </row>
    <row r="251" spans="7:7">
      <c r="G251" s="22"/>
    </row>
    <row r="252" spans="7:7">
      <c r="G252" s="22"/>
    </row>
    <row r="253" spans="7:7">
      <c r="G253" s="22"/>
    </row>
    <row r="254" spans="7:7">
      <c r="G254" s="22"/>
    </row>
    <row r="255" spans="7:7">
      <c r="G255" s="22"/>
    </row>
    <row r="256" spans="7:7">
      <c r="G256" s="22"/>
    </row>
    <row r="257" spans="7:7">
      <c r="G257" s="22"/>
    </row>
    <row r="258" spans="7:7">
      <c r="G258" s="22"/>
    </row>
    <row r="259" spans="7:7">
      <c r="G259" s="22"/>
    </row>
    <row r="260" spans="7:7">
      <c r="G260" s="22"/>
    </row>
    <row r="261" spans="7:7">
      <c r="G261" s="22"/>
    </row>
    <row r="262" spans="7:7">
      <c r="G262" s="22"/>
    </row>
    <row r="263" spans="7:7">
      <c r="G263" s="22"/>
    </row>
    <row r="264" spans="7:7">
      <c r="G264" s="22"/>
    </row>
    <row r="265" spans="7:7">
      <c r="G265" s="22"/>
    </row>
    <row r="266" spans="7:7">
      <c r="G266" s="22"/>
    </row>
    <row r="267" spans="7:7">
      <c r="G267" s="22"/>
    </row>
    <row r="268" spans="7:7">
      <c r="G268" s="22"/>
    </row>
    <row r="269" spans="7:7">
      <c r="G269" s="22"/>
    </row>
    <row r="270" spans="7:7">
      <c r="G270" s="22"/>
    </row>
    <row r="271" spans="7:7">
      <c r="G271" s="22"/>
    </row>
    <row r="272" spans="7:7">
      <c r="G272" s="22"/>
    </row>
    <row r="273" spans="7:7">
      <c r="G273" s="22"/>
    </row>
    <row r="274" spans="7:7">
      <c r="G274" s="22"/>
    </row>
    <row r="275" spans="7:7">
      <c r="G275" s="22"/>
    </row>
    <row r="276" spans="7:7">
      <c r="G276" s="22"/>
    </row>
    <row r="277" spans="7:7">
      <c r="G277" s="22"/>
    </row>
    <row r="278" spans="7:7">
      <c r="G278" s="22"/>
    </row>
    <row r="279" spans="7:7">
      <c r="G279" s="22"/>
    </row>
    <row r="280" spans="7:7">
      <c r="G280" s="22"/>
    </row>
    <row r="281" spans="7:7">
      <c r="G281" s="22"/>
    </row>
    <row r="282" spans="7:7">
      <c r="G282" s="22"/>
    </row>
    <row r="283" spans="7:7">
      <c r="G283" s="22"/>
    </row>
    <row r="284" spans="7:7">
      <c r="G284" s="22"/>
    </row>
    <row r="285" spans="7:7">
      <c r="G285" s="22"/>
    </row>
    <row r="286" spans="7:7">
      <c r="G286" s="22"/>
    </row>
    <row r="287" spans="7:7">
      <c r="G287" s="22"/>
    </row>
    <row r="288" spans="7:7">
      <c r="G288" s="22"/>
    </row>
    <row r="289" spans="7:7">
      <c r="G289" s="22"/>
    </row>
    <row r="290" spans="7:7">
      <c r="G290" s="22"/>
    </row>
    <row r="291" spans="7:7">
      <c r="G291" s="22"/>
    </row>
    <row r="292" spans="7:7">
      <c r="G292" s="22"/>
    </row>
    <row r="293" spans="7:7">
      <c r="G293" s="22"/>
    </row>
    <row r="294" spans="7:7">
      <c r="G294" s="22"/>
    </row>
    <row r="295" spans="7:7">
      <c r="G295" s="22"/>
    </row>
    <row r="296" spans="7:7">
      <c r="G296" s="22"/>
    </row>
    <row r="297" spans="7:7">
      <c r="G297" s="22"/>
    </row>
    <row r="298" spans="7:7">
      <c r="G298" s="22"/>
    </row>
    <row r="299" spans="7:7">
      <c r="G299" s="22"/>
    </row>
    <row r="300" spans="7:7">
      <c r="G300" s="22"/>
    </row>
    <row r="301" spans="7:7">
      <c r="G301" s="22"/>
    </row>
    <row r="302" spans="7:7">
      <c r="G302" s="22"/>
    </row>
    <row r="303" spans="7:7">
      <c r="G303" s="22"/>
    </row>
    <row r="304" spans="7:7">
      <c r="G304" s="22"/>
    </row>
    <row r="305" spans="7:7">
      <c r="G305" s="22"/>
    </row>
    <row r="306" spans="7:7">
      <c r="G306" s="22"/>
    </row>
    <row r="307" spans="7:7">
      <c r="G307" s="22"/>
    </row>
    <row r="308" spans="7:7">
      <c r="G308" s="22"/>
    </row>
    <row r="309" spans="7:7">
      <c r="G309" s="22"/>
    </row>
    <row r="310" spans="7:7">
      <c r="G310" s="22"/>
    </row>
    <row r="311" spans="7:7">
      <c r="G311" s="22"/>
    </row>
    <row r="312" spans="7:7">
      <c r="G312" s="22"/>
    </row>
    <row r="313" spans="7:7">
      <c r="G313" s="22"/>
    </row>
    <row r="314" spans="7:7">
      <c r="G314" s="22"/>
    </row>
    <row r="315" spans="7:7">
      <c r="G315" s="22"/>
    </row>
    <row r="316" spans="7:7">
      <c r="G316" s="22"/>
    </row>
    <row r="317" spans="7:7">
      <c r="G317" s="22"/>
    </row>
    <row r="318" spans="7:7">
      <c r="G318" s="22"/>
    </row>
    <row r="319" spans="7:7">
      <c r="G319" s="22"/>
    </row>
    <row r="320" spans="7:7">
      <c r="G320" s="22"/>
    </row>
    <row r="321" spans="7:7">
      <c r="G321" s="22"/>
    </row>
    <row r="322" spans="7:7">
      <c r="G322" s="22"/>
    </row>
    <row r="323" spans="7:7">
      <c r="G323" s="22"/>
    </row>
    <row r="324" spans="7:7">
      <c r="G324" s="22"/>
    </row>
    <row r="325" spans="7:7">
      <c r="G325" s="22"/>
    </row>
    <row r="326" spans="7:7">
      <c r="G326" s="22"/>
    </row>
    <row r="327" spans="7:7">
      <c r="G327" s="22"/>
    </row>
    <row r="328" spans="7:7">
      <c r="G328" s="22"/>
    </row>
    <row r="329" spans="7:7">
      <c r="G329" s="22"/>
    </row>
    <row r="330" spans="7:7">
      <c r="G330" s="22"/>
    </row>
    <row r="331" spans="7:7">
      <c r="G331" s="22"/>
    </row>
    <row r="332" spans="7:7">
      <c r="G332" s="22"/>
    </row>
    <row r="333" spans="7:7">
      <c r="G333" s="22"/>
    </row>
    <row r="334" spans="7:7">
      <c r="G334" s="22"/>
    </row>
    <row r="335" spans="7:7">
      <c r="G335" s="22"/>
    </row>
    <row r="336" spans="7:7">
      <c r="G336" s="22"/>
    </row>
    <row r="337" spans="7:7">
      <c r="G337" s="22"/>
    </row>
    <row r="338" spans="7:7">
      <c r="G338" s="22"/>
    </row>
    <row r="339" spans="7:7">
      <c r="G339" s="22"/>
    </row>
    <row r="340" spans="7:7">
      <c r="G340" s="22"/>
    </row>
    <row r="341" spans="7:7">
      <c r="G341" s="22"/>
    </row>
    <row r="342" spans="7:7">
      <c r="G342" s="22"/>
    </row>
    <row r="343" spans="7:7">
      <c r="G343" s="22"/>
    </row>
    <row r="344" spans="7:7">
      <c r="G344" s="22"/>
    </row>
    <row r="345" spans="7:7">
      <c r="G345" s="22"/>
    </row>
    <row r="346" spans="7:7">
      <c r="G346" s="22"/>
    </row>
    <row r="347" spans="7:7">
      <c r="G347" s="22"/>
    </row>
    <row r="348" spans="7:7">
      <c r="G348" s="22"/>
    </row>
    <row r="349" spans="7:7">
      <c r="G349" s="22"/>
    </row>
    <row r="350" spans="7:7">
      <c r="G350" s="22"/>
    </row>
    <row r="351" spans="7:7">
      <c r="G351" s="22"/>
    </row>
    <row r="352" spans="7:7">
      <c r="G352" s="22"/>
    </row>
    <row r="353" spans="7:7">
      <c r="G353" s="22"/>
    </row>
    <row r="354" spans="7:7">
      <c r="G354" s="22"/>
    </row>
    <row r="355" spans="7:7">
      <c r="G355" s="22"/>
    </row>
    <row r="356" spans="7:7">
      <c r="G356" s="22"/>
    </row>
    <row r="357" spans="7:7">
      <c r="G357" s="22"/>
    </row>
    <row r="358" spans="7:7">
      <c r="G358" s="22"/>
    </row>
    <row r="359" spans="7:7">
      <c r="G359" s="22"/>
    </row>
    <row r="360" spans="7:7">
      <c r="G360" s="22"/>
    </row>
    <row r="361" spans="7:7">
      <c r="G361" s="22"/>
    </row>
    <row r="362" spans="7:7">
      <c r="G362" s="22"/>
    </row>
    <row r="363" spans="7:7">
      <c r="G363" s="22"/>
    </row>
    <row r="364" spans="7:7">
      <c r="G364" s="22"/>
    </row>
    <row r="365" spans="7:7">
      <c r="G365" s="22"/>
    </row>
    <row r="366" spans="7:7">
      <c r="G366" s="22"/>
    </row>
    <row r="367" spans="7:7">
      <c r="G367" s="22"/>
    </row>
    <row r="368" spans="7:7">
      <c r="G368" s="22"/>
    </row>
    <row r="369" spans="7:7">
      <c r="G369" s="22"/>
    </row>
    <row r="370" spans="7:7">
      <c r="G370" s="22"/>
    </row>
    <row r="371" spans="7:7">
      <c r="G371" s="22"/>
    </row>
    <row r="372" spans="7:7">
      <c r="G372" s="22"/>
    </row>
    <row r="373" spans="7:7">
      <c r="G373" s="22"/>
    </row>
    <row r="374" spans="7:7">
      <c r="G374" s="22"/>
    </row>
    <row r="375" spans="7:7">
      <c r="G375" s="22"/>
    </row>
    <row r="376" spans="7:7">
      <c r="G376" s="22"/>
    </row>
    <row r="377" spans="7:7">
      <c r="G377" s="22"/>
    </row>
    <row r="378" spans="7:7">
      <c r="G378" s="22"/>
    </row>
    <row r="379" spans="7:7">
      <c r="G379" s="22"/>
    </row>
    <row r="380" spans="7:7">
      <c r="G380" s="22"/>
    </row>
    <row r="381" spans="7:7">
      <c r="G381" s="22"/>
    </row>
    <row r="382" spans="7:7">
      <c r="G382" s="22"/>
    </row>
    <row r="383" spans="7:7">
      <c r="G383" s="22"/>
    </row>
    <row r="384" spans="7:7">
      <c r="G384" s="22"/>
    </row>
    <row r="385" spans="7:7">
      <c r="G385" s="22"/>
    </row>
    <row r="386" spans="7:7">
      <c r="G386" s="22"/>
    </row>
    <row r="387" spans="7:7">
      <c r="G387" s="22"/>
    </row>
    <row r="388" spans="7:7">
      <c r="G388" s="22"/>
    </row>
    <row r="389" spans="7:7">
      <c r="G389" s="22"/>
    </row>
    <row r="390" spans="7:7">
      <c r="G390" s="22"/>
    </row>
    <row r="391" spans="7:7">
      <c r="G391" s="22"/>
    </row>
    <row r="392" spans="7:7">
      <c r="G392" s="22"/>
    </row>
    <row r="393" spans="7:7">
      <c r="G393" s="22"/>
    </row>
    <row r="394" spans="7:7">
      <c r="G394" s="22"/>
    </row>
    <row r="395" spans="7:7">
      <c r="G395" s="22"/>
    </row>
    <row r="396" spans="7:7">
      <c r="G396" s="22"/>
    </row>
    <row r="397" spans="7:7">
      <c r="G397" s="22"/>
    </row>
    <row r="398" spans="7:7">
      <c r="G398" s="22"/>
    </row>
    <row r="399" spans="7:7">
      <c r="G399" s="22"/>
    </row>
    <row r="400" spans="7:7">
      <c r="G400" s="22"/>
    </row>
    <row r="401" spans="7:7">
      <c r="G401" s="22"/>
    </row>
    <row r="402" spans="7:7">
      <c r="G402" s="22"/>
    </row>
    <row r="403" spans="7:7">
      <c r="G403" s="22"/>
    </row>
    <row r="404" spans="7:7">
      <c r="G404" s="22"/>
    </row>
    <row r="405" spans="7:7">
      <c r="G405" s="22"/>
    </row>
    <row r="406" spans="7:7">
      <c r="G406" s="22"/>
    </row>
    <row r="407" spans="7:7">
      <c r="G407" s="22"/>
    </row>
    <row r="408" spans="7:7">
      <c r="G408" s="22"/>
    </row>
    <row r="409" spans="7:7">
      <c r="G409" s="22"/>
    </row>
    <row r="410" spans="7:7">
      <c r="G410" s="22"/>
    </row>
    <row r="411" spans="7:7">
      <c r="G411" s="22"/>
    </row>
    <row r="412" spans="7:7">
      <c r="G412" s="22"/>
    </row>
    <row r="413" spans="7:7">
      <c r="G413" s="22"/>
    </row>
    <row r="414" spans="7:7">
      <c r="G414" s="22"/>
    </row>
    <row r="415" spans="7:7">
      <c r="G415" s="22"/>
    </row>
    <row r="416" spans="7:7">
      <c r="G416" s="22"/>
    </row>
    <row r="417" spans="7:7">
      <c r="G417" s="22"/>
    </row>
    <row r="418" spans="7:7">
      <c r="G418" s="22"/>
    </row>
    <row r="419" spans="7:7">
      <c r="G419" s="22"/>
    </row>
    <row r="420" spans="7:7">
      <c r="G420" s="22"/>
    </row>
    <row r="421" spans="7:7">
      <c r="G421" s="22"/>
    </row>
    <row r="422" spans="7:7">
      <c r="G422" s="22"/>
    </row>
    <row r="423" spans="7:7">
      <c r="G423" s="22"/>
    </row>
    <row r="424" spans="7:7">
      <c r="G424" s="22"/>
    </row>
    <row r="425" spans="7:7">
      <c r="G425" s="22"/>
    </row>
    <row r="426" spans="7:7">
      <c r="G426" s="22"/>
    </row>
    <row r="427" spans="7:7">
      <c r="G427" s="22"/>
    </row>
    <row r="428" spans="7:7">
      <c r="G428" s="22"/>
    </row>
    <row r="429" spans="7:7">
      <c r="G429" s="22"/>
    </row>
    <row r="430" spans="7:7">
      <c r="G430" s="22"/>
    </row>
    <row r="431" spans="7:7">
      <c r="G431" s="22"/>
    </row>
    <row r="432" spans="7:7">
      <c r="G432" s="22"/>
    </row>
    <row r="433" spans="7:7">
      <c r="G433" s="22"/>
    </row>
    <row r="434" spans="7:7">
      <c r="G434" s="22"/>
    </row>
    <row r="435" spans="7:7">
      <c r="G435" s="22"/>
    </row>
    <row r="436" spans="7:7">
      <c r="G436" s="22"/>
    </row>
    <row r="437" spans="7:7">
      <c r="G437" s="22"/>
    </row>
    <row r="438" spans="7:7">
      <c r="G438" s="22"/>
    </row>
    <row r="439" spans="7:7">
      <c r="G439" s="22"/>
    </row>
    <row r="440" spans="7:7">
      <c r="G440" s="22"/>
    </row>
    <row r="441" spans="7:7">
      <c r="G441" s="22"/>
    </row>
    <row r="442" spans="7:7">
      <c r="G442" s="22"/>
    </row>
    <row r="443" spans="7:7">
      <c r="G443" s="22"/>
    </row>
    <row r="444" spans="7:7">
      <c r="G444" s="22"/>
    </row>
    <row r="445" spans="7:7">
      <c r="G445" s="22"/>
    </row>
    <row r="446" spans="7:7">
      <c r="G446" s="22"/>
    </row>
    <row r="447" spans="7:7">
      <c r="G447" s="22"/>
    </row>
    <row r="448" spans="7:7">
      <c r="G448" s="22"/>
    </row>
    <row r="449" spans="7:7">
      <c r="G449" s="22"/>
    </row>
    <row r="450" spans="7:7">
      <c r="G450" s="22"/>
    </row>
    <row r="451" spans="7:7">
      <c r="G451" s="22"/>
    </row>
    <row r="452" spans="7:7">
      <c r="G452" s="22"/>
    </row>
    <row r="453" spans="7:7">
      <c r="G453" s="22"/>
    </row>
    <row r="454" spans="7:7">
      <c r="G454" s="22"/>
    </row>
    <row r="455" spans="7:7">
      <c r="G455" s="22"/>
    </row>
    <row r="456" spans="7:7">
      <c r="G456" s="22"/>
    </row>
    <row r="457" spans="7:7">
      <c r="G457" s="22"/>
    </row>
    <row r="458" spans="7:7">
      <c r="G458" s="22"/>
    </row>
    <row r="459" spans="7:7">
      <c r="G459" s="22"/>
    </row>
    <row r="460" spans="7:7">
      <c r="G460" s="22"/>
    </row>
    <row r="461" spans="7:7">
      <c r="G461" s="22"/>
    </row>
    <row r="462" spans="7:7">
      <c r="G462" s="22"/>
    </row>
    <row r="463" spans="7:7">
      <c r="G463" s="22"/>
    </row>
    <row r="464" spans="7:7">
      <c r="G464" s="22"/>
    </row>
    <row r="465" spans="7:7">
      <c r="G465" s="22"/>
    </row>
    <row r="466" spans="7:7">
      <c r="G466" s="22"/>
    </row>
    <row r="467" spans="7:7">
      <c r="G467" s="22"/>
    </row>
    <row r="468" spans="7:7">
      <c r="G468" s="22"/>
    </row>
    <row r="469" spans="7:7">
      <c r="G469" s="22"/>
    </row>
    <row r="470" spans="7:7">
      <c r="G470" s="22"/>
    </row>
    <row r="471" spans="7:7">
      <c r="G471" s="22"/>
    </row>
    <row r="472" spans="7:7">
      <c r="G472" s="22"/>
    </row>
    <row r="473" spans="7:7">
      <c r="G473" s="22"/>
    </row>
    <row r="474" spans="7:7">
      <c r="G474" s="22"/>
    </row>
    <row r="475" spans="7:7">
      <c r="G475" s="22"/>
    </row>
    <row r="476" spans="7:7">
      <c r="G476" s="22"/>
    </row>
    <row r="477" spans="7:7">
      <c r="G477" s="22"/>
    </row>
    <row r="478" spans="7:7">
      <c r="G478" s="22"/>
    </row>
    <row r="479" spans="7:7">
      <c r="G479" s="22"/>
    </row>
    <row r="480" spans="7:7">
      <c r="G480" s="22"/>
    </row>
    <row r="481" spans="7:7">
      <c r="G481" s="22"/>
    </row>
    <row r="482" spans="7:7">
      <c r="G482" s="22"/>
    </row>
    <row r="483" spans="7:7">
      <c r="G483" s="22"/>
    </row>
    <row r="484" spans="7:7">
      <c r="G484" s="22"/>
    </row>
    <row r="485" spans="7:7">
      <c r="G485" s="22"/>
    </row>
    <row r="486" spans="7:7">
      <c r="G486" s="22"/>
    </row>
    <row r="487" spans="7:7">
      <c r="G487" s="22"/>
    </row>
    <row r="488" spans="7:7">
      <c r="G488" s="22"/>
    </row>
    <row r="489" spans="7:7">
      <c r="G489" s="22"/>
    </row>
    <row r="490" spans="7:7">
      <c r="G490" s="22"/>
    </row>
    <row r="491" spans="7:7">
      <c r="G491" s="22"/>
    </row>
    <row r="492" spans="7:7">
      <c r="G492" s="22"/>
    </row>
    <row r="493" spans="7:7">
      <c r="G493" s="22"/>
    </row>
    <row r="494" spans="7:7">
      <c r="G494" s="22"/>
    </row>
    <row r="495" spans="7:7">
      <c r="G495" s="22"/>
    </row>
    <row r="496" spans="7:7">
      <c r="G496" s="22"/>
    </row>
    <row r="497" spans="7:7">
      <c r="G497" s="22"/>
    </row>
    <row r="498" spans="7:7">
      <c r="G498" s="22"/>
    </row>
    <row r="499" spans="7:7">
      <c r="G499" s="22"/>
    </row>
    <row r="500" spans="7:7">
      <c r="G500" s="22"/>
    </row>
    <row r="501" spans="7:7">
      <c r="G501" s="22"/>
    </row>
    <row r="502" spans="7:7">
      <c r="G502" s="22"/>
    </row>
    <row r="503" spans="7:7">
      <c r="G503" s="22"/>
    </row>
    <row r="504" spans="7:7">
      <c r="G504" s="22"/>
    </row>
    <row r="505" spans="7:7">
      <c r="G505" s="22"/>
    </row>
    <row r="506" spans="7:7">
      <c r="G506" s="22"/>
    </row>
    <row r="507" spans="7:7">
      <c r="G507" s="22"/>
    </row>
    <row r="508" spans="7:7">
      <c r="G508" s="22"/>
    </row>
    <row r="509" spans="7:7">
      <c r="G509" s="22"/>
    </row>
    <row r="510" spans="7:7">
      <c r="G510" s="22"/>
    </row>
    <row r="511" spans="7:7">
      <c r="G511" s="22"/>
    </row>
    <row r="512" spans="7:7">
      <c r="G512" s="22"/>
    </row>
    <row r="513" spans="7:7">
      <c r="G513" s="22"/>
    </row>
    <row r="514" spans="7:7">
      <c r="G514" s="22"/>
    </row>
    <row r="515" spans="7:7">
      <c r="G515" s="22"/>
    </row>
    <row r="516" spans="7:7">
      <c r="G516" s="22"/>
    </row>
    <row r="517" spans="7:7">
      <c r="G517" s="22"/>
    </row>
    <row r="518" spans="7:7">
      <c r="G518" s="22"/>
    </row>
    <row r="519" spans="7:7">
      <c r="G519" s="22"/>
    </row>
    <row r="520" spans="7:7">
      <c r="G520" s="22"/>
    </row>
    <row r="521" spans="7:7">
      <c r="G521" s="22"/>
    </row>
    <row r="522" spans="7:7">
      <c r="G522" s="22"/>
    </row>
    <row r="523" spans="7:7">
      <c r="G523" s="22"/>
    </row>
    <row r="524" spans="7:7">
      <c r="G524" s="22"/>
    </row>
    <row r="525" spans="7:7">
      <c r="G525" s="22"/>
    </row>
    <row r="526" spans="7:7">
      <c r="G526" s="22"/>
    </row>
    <row r="527" spans="7:7">
      <c r="G527" s="22"/>
    </row>
    <row r="528" spans="7:7">
      <c r="G528" s="22"/>
    </row>
    <row r="529" spans="7:7">
      <c r="G529" s="22"/>
    </row>
    <row r="530" spans="7:7">
      <c r="G530" s="22"/>
    </row>
    <row r="531" spans="7:7">
      <c r="G531" s="22"/>
    </row>
    <row r="532" spans="7:7">
      <c r="G532" s="22"/>
    </row>
    <row r="533" spans="7:7">
      <c r="G533" s="22"/>
    </row>
    <row r="534" spans="7:7">
      <c r="G534" s="22"/>
    </row>
    <row r="535" spans="7:7">
      <c r="G535" s="22"/>
    </row>
    <row r="536" spans="7:7">
      <c r="G536" s="22"/>
    </row>
    <row r="537" spans="7:7">
      <c r="G537" s="22"/>
    </row>
    <row r="538" spans="7:7">
      <c r="G538" s="22"/>
    </row>
    <row r="539" spans="7:7">
      <c r="G539" s="22"/>
    </row>
    <row r="540" spans="7:7">
      <c r="G540" s="22"/>
    </row>
    <row r="541" spans="7:7">
      <c r="G541" s="22"/>
    </row>
    <row r="542" spans="7:7">
      <c r="G542" s="22"/>
    </row>
    <row r="543" spans="7:7">
      <c r="G543" s="22"/>
    </row>
    <row r="544" spans="7:7">
      <c r="G544" s="22"/>
    </row>
    <row r="545" spans="7:7">
      <c r="G545" s="22"/>
    </row>
    <row r="546" spans="7:7">
      <c r="G546" s="22"/>
    </row>
    <row r="547" spans="7:7">
      <c r="G547" s="22"/>
    </row>
    <row r="548" spans="7:7">
      <c r="G548" s="22"/>
    </row>
    <row r="549" spans="7:7">
      <c r="G549" s="22"/>
    </row>
    <row r="550" spans="7:7">
      <c r="G550" s="22"/>
    </row>
    <row r="551" spans="7:7">
      <c r="G551" s="22"/>
    </row>
    <row r="552" spans="7:7">
      <c r="G552" s="22"/>
    </row>
    <row r="553" spans="7:7">
      <c r="G553" s="22"/>
    </row>
    <row r="554" spans="7:7">
      <c r="G554" s="22"/>
    </row>
    <row r="555" spans="7:7">
      <c r="G555" s="22"/>
    </row>
    <row r="556" spans="7:7">
      <c r="G556" s="22"/>
    </row>
    <row r="557" spans="7:7">
      <c r="G557" s="22"/>
    </row>
    <row r="558" spans="7:7">
      <c r="G558" s="22"/>
    </row>
    <row r="559" spans="7:7">
      <c r="G559" s="22"/>
    </row>
    <row r="560" spans="7:7">
      <c r="G560" s="22"/>
    </row>
    <row r="561" spans="7:7">
      <c r="G561" s="22"/>
    </row>
    <row r="562" spans="7:7">
      <c r="G562" s="22"/>
    </row>
    <row r="563" spans="7:7">
      <c r="G563" s="22"/>
    </row>
    <row r="564" spans="7:7">
      <c r="G564" s="22"/>
    </row>
    <row r="565" spans="7:7">
      <c r="G565" s="22"/>
    </row>
    <row r="566" spans="7:7">
      <c r="G566" s="22"/>
    </row>
    <row r="567" spans="7:7">
      <c r="G567" s="22"/>
    </row>
    <row r="568" spans="7:7">
      <c r="G568" s="22"/>
    </row>
    <row r="569" spans="7:7">
      <c r="G569" s="22"/>
    </row>
    <row r="570" spans="7:7">
      <c r="G570" s="22"/>
    </row>
    <row r="571" spans="7:7">
      <c r="G571" s="22"/>
    </row>
    <row r="572" spans="7:7">
      <c r="G572" s="22"/>
    </row>
    <row r="573" spans="7:7">
      <c r="G573" s="22"/>
    </row>
    <row r="574" spans="7:7">
      <c r="G574" s="22"/>
    </row>
    <row r="575" spans="7:7">
      <c r="G575" s="22"/>
    </row>
    <row r="576" spans="7:7">
      <c r="G576" s="22"/>
    </row>
    <row r="577" spans="7:7">
      <c r="G577" s="22"/>
    </row>
    <row r="578" spans="7:7">
      <c r="G578" s="22"/>
    </row>
    <row r="579" spans="7:7">
      <c r="G579" s="22"/>
    </row>
    <row r="580" spans="7:7">
      <c r="G580" s="22"/>
    </row>
    <row r="581" spans="7:7">
      <c r="G581" s="22"/>
    </row>
    <row r="582" spans="7:7">
      <c r="G582" s="22"/>
    </row>
    <row r="583" spans="7:7">
      <c r="G583" s="22"/>
    </row>
    <row r="584" spans="7:7">
      <c r="G584" s="22"/>
    </row>
    <row r="585" spans="7:7">
      <c r="G585" s="22"/>
    </row>
    <row r="586" spans="7:7">
      <c r="G586" s="22"/>
    </row>
    <row r="587" spans="7:7">
      <c r="G587" s="22"/>
    </row>
    <row r="588" spans="7:7">
      <c r="G588" s="22"/>
    </row>
    <row r="589" spans="7:7">
      <c r="G589" s="22"/>
    </row>
    <row r="590" spans="7:7">
      <c r="G590" s="22"/>
    </row>
    <row r="591" spans="7:7">
      <c r="G591" s="22"/>
    </row>
    <row r="592" spans="7:7">
      <c r="G592" s="22"/>
    </row>
    <row r="593" spans="7:7">
      <c r="G593" s="22"/>
    </row>
    <row r="594" spans="7:7">
      <c r="G594" s="22"/>
    </row>
    <row r="595" spans="7:7">
      <c r="G595" s="22"/>
    </row>
    <row r="596" spans="7:7">
      <c r="G596" s="22"/>
    </row>
    <row r="597" spans="7:7">
      <c r="G597" s="22"/>
    </row>
    <row r="598" spans="7:7">
      <c r="G598" s="22"/>
    </row>
    <row r="599" spans="7:7">
      <c r="G599" s="22"/>
    </row>
    <row r="600" spans="7:7">
      <c r="G600" s="22"/>
    </row>
    <row r="601" spans="7:7">
      <c r="G601" s="22"/>
    </row>
    <row r="602" spans="7:7">
      <c r="G602" s="22"/>
    </row>
    <row r="603" spans="7:7">
      <c r="G603" s="22"/>
    </row>
    <row r="604" spans="7:7">
      <c r="G604" s="22"/>
    </row>
    <row r="605" spans="7:7">
      <c r="G605" s="22"/>
    </row>
    <row r="606" spans="7:7">
      <c r="G606" s="22"/>
    </row>
    <row r="607" spans="7:7">
      <c r="G607" s="22"/>
    </row>
    <row r="608" spans="7:7">
      <c r="G608" s="22"/>
    </row>
    <row r="609" spans="7:7">
      <c r="G609" s="22"/>
    </row>
    <row r="610" spans="7:7">
      <c r="G610" s="22"/>
    </row>
    <row r="611" spans="7:7">
      <c r="G611" s="22"/>
    </row>
    <row r="612" spans="7:7">
      <c r="G612" s="22"/>
    </row>
    <row r="613" spans="7:7">
      <c r="G613" s="22"/>
    </row>
    <row r="614" spans="7:7">
      <c r="G614" s="22"/>
    </row>
    <row r="615" spans="7:7">
      <c r="G615" s="22"/>
    </row>
    <row r="616" spans="7:7">
      <c r="G616" s="22"/>
    </row>
    <row r="617" spans="7:7">
      <c r="G617" s="22"/>
    </row>
    <row r="618" spans="7:7">
      <c r="G618" s="22"/>
    </row>
    <row r="619" spans="7:7">
      <c r="G619" s="22"/>
    </row>
    <row r="620" spans="7:7">
      <c r="G620" s="22"/>
    </row>
    <row r="621" spans="7:7">
      <c r="G621" s="22"/>
    </row>
    <row r="622" spans="7:7">
      <c r="G622" s="22"/>
    </row>
    <row r="623" spans="7:7">
      <c r="G623" s="22"/>
    </row>
    <row r="624" spans="7:7">
      <c r="G624" s="22"/>
    </row>
    <row r="625" spans="7:7">
      <c r="G625" s="22"/>
    </row>
    <row r="626" spans="7:7">
      <c r="G626" s="22"/>
    </row>
    <row r="627" spans="7:7">
      <c r="G627" s="22"/>
    </row>
    <row r="628" spans="7:7">
      <c r="G628" s="22"/>
    </row>
    <row r="629" spans="7:7">
      <c r="G629" s="22"/>
    </row>
    <row r="630" spans="7:7">
      <c r="G630" s="22"/>
    </row>
    <row r="631" spans="7:7">
      <c r="G631" s="22"/>
    </row>
    <row r="632" spans="7:7">
      <c r="G632" s="22"/>
    </row>
    <row r="633" spans="7:7">
      <c r="G633" s="22"/>
    </row>
    <row r="634" spans="7:7">
      <c r="G634" s="22"/>
    </row>
    <row r="635" spans="7:7">
      <c r="G635" s="22"/>
    </row>
    <row r="636" spans="7:7">
      <c r="G636" s="22"/>
    </row>
    <row r="637" spans="7:7">
      <c r="G637" s="22"/>
    </row>
    <row r="638" spans="7:7">
      <c r="G638" s="22"/>
    </row>
    <row r="639" spans="7:7">
      <c r="G639" s="22"/>
    </row>
    <row r="640" spans="7:7">
      <c r="G640" s="22"/>
    </row>
    <row r="641" spans="7:7">
      <c r="G641" s="22"/>
    </row>
    <row r="642" spans="7:7">
      <c r="G642" s="22"/>
    </row>
    <row r="643" spans="7:7">
      <c r="G643" s="22"/>
    </row>
    <row r="644" spans="7:7">
      <c r="G644" s="22"/>
    </row>
    <row r="645" spans="7:7">
      <c r="G645" s="22"/>
    </row>
    <row r="646" spans="7:7">
      <c r="G646" s="22"/>
    </row>
    <row r="647" spans="7:7">
      <c r="G647" s="22"/>
    </row>
    <row r="648" spans="7:7">
      <c r="G648" s="22"/>
    </row>
    <row r="649" spans="7:7">
      <c r="G649" s="22"/>
    </row>
    <row r="650" spans="7:7">
      <c r="G650" s="22"/>
    </row>
    <row r="651" spans="7:7">
      <c r="G651" s="22"/>
    </row>
    <row r="652" spans="7:7">
      <c r="G652" s="22"/>
    </row>
    <row r="653" spans="7:7">
      <c r="G653" s="22"/>
    </row>
    <row r="654" spans="7:7">
      <c r="G654" s="22"/>
    </row>
    <row r="655" spans="7:7">
      <c r="G655" s="22"/>
    </row>
    <row r="656" spans="7:7">
      <c r="G656" s="22"/>
    </row>
    <row r="657" spans="7:7">
      <c r="G657" s="22"/>
    </row>
    <row r="658" spans="7:7">
      <c r="G658" s="22"/>
    </row>
    <row r="659" spans="7:7">
      <c r="G659" s="22"/>
    </row>
    <row r="660" spans="7:7">
      <c r="G660" s="22"/>
    </row>
    <row r="661" spans="7:7">
      <c r="G661" s="22"/>
    </row>
    <row r="662" spans="7:7">
      <c r="G662" s="22"/>
    </row>
    <row r="663" spans="7:7">
      <c r="G663" s="22"/>
    </row>
    <row r="664" spans="7:7">
      <c r="G664" s="22"/>
    </row>
    <row r="665" spans="7:7">
      <c r="G665" s="22"/>
    </row>
    <row r="666" spans="7:7">
      <c r="G666" s="22"/>
    </row>
    <row r="667" spans="7:7">
      <c r="G667" s="22"/>
    </row>
    <row r="668" spans="7:7">
      <c r="G668" s="22"/>
    </row>
    <row r="669" spans="7:7">
      <c r="G669" s="22"/>
    </row>
    <row r="670" spans="7:7">
      <c r="G670" s="22"/>
    </row>
    <row r="671" spans="7:7">
      <c r="G671" s="22"/>
    </row>
    <row r="672" spans="7:7">
      <c r="G672" s="22"/>
    </row>
    <row r="673" spans="7:7">
      <c r="G673" s="22"/>
    </row>
    <row r="674" spans="7:7">
      <c r="G674" s="22"/>
    </row>
    <row r="675" spans="7:7">
      <c r="G675" s="22"/>
    </row>
    <row r="676" spans="7:7">
      <c r="G676" s="22"/>
    </row>
    <row r="677" spans="7:7">
      <c r="G677" s="22"/>
    </row>
    <row r="678" spans="7:7">
      <c r="G678" s="22"/>
    </row>
    <row r="679" spans="7:7">
      <c r="G679" s="22"/>
    </row>
    <row r="680" spans="7:7">
      <c r="G680" s="22"/>
    </row>
    <row r="681" spans="7:7">
      <c r="G681" s="22"/>
    </row>
    <row r="682" spans="7:7">
      <c r="G682" s="22"/>
    </row>
    <row r="683" spans="7:7">
      <c r="G683" s="22"/>
    </row>
    <row r="684" spans="7:7">
      <c r="G684" s="22"/>
    </row>
    <row r="685" spans="7:7">
      <c r="G685" s="22"/>
    </row>
    <row r="686" spans="7:7">
      <c r="G686" s="22"/>
    </row>
    <row r="687" spans="7:7">
      <c r="G687" s="22"/>
    </row>
    <row r="688" spans="7:7">
      <c r="G688" s="22"/>
    </row>
    <row r="689" spans="7:7">
      <c r="G689" s="22"/>
    </row>
    <row r="690" spans="7:7">
      <c r="G690" s="22"/>
    </row>
    <row r="691" spans="7:7">
      <c r="G691" s="22"/>
    </row>
    <row r="692" spans="7:7">
      <c r="G692" s="22"/>
    </row>
    <row r="693" spans="7:7">
      <c r="G693" s="22"/>
    </row>
    <row r="694" spans="7:7">
      <c r="G694" s="22"/>
    </row>
    <row r="695" spans="7:7">
      <c r="G695" s="22"/>
    </row>
    <row r="696" spans="7:7">
      <c r="G696" s="22"/>
    </row>
    <row r="697" spans="7:7">
      <c r="G697" s="22"/>
    </row>
    <row r="698" spans="7:7">
      <c r="G698" s="22"/>
    </row>
    <row r="699" spans="7:7">
      <c r="G699" s="22"/>
    </row>
    <row r="700" spans="7:7">
      <c r="G700" s="22"/>
    </row>
    <row r="701" spans="7:7">
      <c r="G701" s="22"/>
    </row>
    <row r="702" spans="7:7">
      <c r="G702" s="22"/>
    </row>
    <row r="703" spans="7:7">
      <c r="G703" s="22"/>
    </row>
    <row r="704" spans="7:7">
      <c r="G704" s="22"/>
    </row>
    <row r="705" spans="7:7">
      <c r="G705" s="22"/>
    </row>
    <row r="706" spans="7:7">
      <c r="G706" s="22"/>
    </row>
    <row r="707" spans="7:7">
      <c r="G707" s="22"/>
    </row>
    <row r="708" spans="7:7">
      <c r="G708" s="22"/>
    </row>
    <row r="709" spans="7:7">
      <c r="G709" s="22"/>
    </row>
    <row r="710" spans="7:7">
      <c r="G710" s="22"/>
    </row>
    <row r="711" spans="7:7">
      <c r="G711" s="22"/>
    </row>
    <row r="712" spans="7:7">
      <c r="G712" s="22"/>
    </row>
    <row r="713" spans="7:7">
      <c r="G713" s="22"/>
    </row>
    <row r="714" spans="7:7">
      <c r="G714" s="22"/>
    </row>
    <row r="715" spans="7:7">
      <c r="G715" s="22"/>
    </row>
    <row r="716" spans="7:7">
      <c r="G716" s="22"/>
    </row>
    <row r="717" spans="7:7">
      <c r="G717" s="22"/>
    </row>
    <row r="718" spans="7:7">
      <c r="G718" s="22"/>
    </row>
    <row r="719" spans="7:7">
      <c r="G719" s="22"/>
    </row>
    <row r="720" spans="7:7">
      <c r="G720" s="22"/>
    </row>
    <row r="721" spans="7:7">
      <c r="G721" s="22"/>
    </row>
    <row r="722" spans="7:7">
      <c r="G722" s="22"/>
    </row>
    <row r="723" spans="7:7">
      <c r="G723" s="22"/>
    </row>
    <row r="724" spans="7:7">
      <c r="G724" s="22"/>
    </row>
    <row r="725" spans="7:7">
      <c r="G725" s="22"/>
    </row>
    <row r="726" spans="7:7">
      <c r="G726" s="22"/>
    </row>
    <row r="727" spans="7:7">
      <c r="G727" s="22"/>
    </row>
    <row r="728" spans="7:7">
      <c r="G728" s="22"/>
    </row>
    <row r="729" spans="7:7">
      <c r="G729" s="22"/>
    </row>
    <row r="730" spans="7:7">
      <c r="G730" s="22"/>
    </row>
    <row r="731" spans="7:7">
      <c r="G731" s="22"/>
    </row>
    <row r="732" spans="7:7">
      <c r="G732" s="22"/>
    </row>
    <row r="733" spans="7:7">
      <c r="G733" s="22"/>
    </row>
    <row r="734" spans="7:7">
      <c r="G734" s="22"/>
    </row>
    <row r="735" spans="7:7">
      <c r="G735" s="22"/>
    </row>
    <row r="736" spans="7:7">
      <c r="G736" s="22"/>
    </row>
    <row r="737" spans="7:7">
      <c r="G737" s="22"/>
    </row>
    <row r="738" spans="7:7">
      <c r="G738" s="22"/>
    </row>
    <row r="739" spans="7:7">
      <c r="G739" s="22"/>
    </row>
    <row r="740" spans="7:7">
      <c r="G740" s="22"/>
    </row>
    <row r="741" spans="7:7">
      <c r="G741" s="22"/>
    </row>
    <row r="742" spans="7:7">
      <c r="G742" s="22"/>
    </row>
    <row r="743" spans="7:7">
      <c r="G743" s="22"/>
    </row>
    <row r="744" spans="7:7">
      <c r="G744" s="22"/>
    </row>
    <row r="745" spans="7:7">
      <c r="G745" s="22"/>
    </row>
    <row r="746" spans="7:7">
      <c r="G746" s="22"/>
    </row>
    <row r="747" spans="7:7">
      <c r="G747" s="22"/>
    </row>
    <row r="748" spans="7:7">
      <c r="G748" s="22"/>
    </row>
    <row r="749" spans="7:7">
      <c r="G749" s="22"/>
    </row>
    <row r="750" spans="7:7">
      <c r="G750" s="22"/>
    </row>
    <row r="751" spans="7:7">
      <c r="G751" s="22"/>
    </row>
    <row r="752" spans="7:7">
      <c r="G752" s="22"/>
    </row>
    <row r="753" spans="7:7">
      <c r="G753" s="22"/>
    </row>
    <row r="754" spans="7:7">
      <c r="G754" s="22"/>
    </row>
    <row r="755" spans="7:7">
      <c r="G755" s="22"/>
    </row>
    <row r="756" spans="7:7">
      <c r="G756" s="22"/>
    </row>
    <row r="757" spans="7:7">
      <c r="G757" s="22"/>
    </row>
    <row r="758" spans="7:7">
      <c r="G758" s="22"/>
    </row>
    <row r="759" spans="7:7">
      <c r="G759" s="22"/>
    </row>
    <row r="760" spans="7:7">
      <c r="G760" s="22"/>
    </row>
    <row r="761" spans="7:7">
      <c r="G761" s="22"/>
    </row>
    <row r="762" spans="7:7">
      <c r="G762" s="22"/>
    </row>
    <row r="763" spans="7:7">
      <c r="G763" s="22"/>
    </row>
    <row r="764" spans="7:7">
      <c r="G764" s="22"/>
    </row>
    <row r="765" spans="7:7">
      <c r="G765" s="22"/>
    </row>
    <row r="766" spans="7:7">
      <c r="G766" s="22"/>
    </row>
    <row r="767" spans="7:7">
      <c r="G767" s="22"/>
    </row>
    <row r="768" spans="7:7">
      <c r="G768" s="22"/>
    </row>
    <row r="769" spans="7:7">
      <c r="G769" s="22"/>
    </row>
    <row r="770" spans="7:7">
      <c r="G770" s="22"/>
    </row>
    <row r="771" spans="7:7">
      <c r="G771" s="22"/>
    </row>
    <row r="772" spans="7:7">
      <c r="G772" s="22"/>
    </row>
    <row r="773" spans="7:7">
      <c r="G773" s="22"/>
    </row>
    <row r="774" spans="7:7">
      <c r="G774" s="22"/>
    </row>
    <row r="775" spans="7:7">
      <c r="G775" s="22"/>
    </row>
    <row r="776" spans="7:7">
      <c r="G776" s="22"/>
    </row>
    <row r="777" spans="7:7">
      <c r="G777" s="22"/>
    </row>
    <row r="778" spans="7:7">
      <c r="G778" s="22"/>
    </row>
    <row r="779" spans="7:7">
      <c r="G779" s="22"/>
    </row>
    <row r="780" spans="7:7">
      <c r="G780" s="22"/>
    </row>
    <row r="781" spans="7:7">
      <c r="G781" s="22"/>
    </row>
    <row r="782" spans="7:7">
      <c r="G782" s="22"/>
    </row>
    <row r="783" spans="7:7">
      <c r="G783" s="22"/>
    </row>
    <row r="784" spans="7:7">
      <c r="G784" s="22"/>
    </row>
    <row r="785" spans="7:7">
      <c r="G785" s="22"/>
    </row>
    <row r="786" spans="7:7">
      <c r="G786" s="22"/>
    </row>
    <row r="787" spans="7:7">
      <c r="G787" s="22"/>
    </row>
    <row r="788" spans="7:7">
      <c r="G788" s="22"/>
    </row>
    <row r="789" spans="7:7">
      <c r="G789" s="22"/>
    </row>
    <row r="790" spans="7:7">
      <c r="G790" s="22"/>
    </row>
    <row r="791" spans="7:7">
      <c r="G791" s="22"/>
    </row>
    <row r="792" spans="7:7">
      <c r="G792" s="22"/>
    </row>
    <row r="793" spans="7:7">
      <c r="G793" s="22"/>
    </row>
    <row r="794" spans="7:7">
      <c r="G794" s="22"/>
    </row>
    <row r="795" spans="7:7">
      <c r="G795" s="22"/>
    </row>
    <row r="796" spans="7:7">
      <c r="G796" s="22"/>
    </row>
    <row r="797" spans="7:7">
      <c r="G797" s="22"/>
    </row>
    <row r="798" spans="7:7">
      <c r="G798" s="22"/>
    </row>
    <row r="799" spans="7:7">
      <c r="G799" s="22"/>
    </row>
    <row r="800" spans="7:7">
      <c r="G800" s="22"/>
    </row>
    <row r="801" spans="7:7">
      <c r="G801" s="22"/>
    </row>
    <row r="802" spans="7:7">
      <c r="G802" s="22"/>
    </row>
    <row r="803" spans="7:7">
      <c r="G803" s="22"/>
    </row>
    <row r="804" spans="7:7">
      <c r="G804" s="22"/>
    </row>
    <row r="805" spans="7:7">
      <c r="G805" s="22"/>
    </row>
    <row r="806" spans="7:7">
      <c r="G806" s="22"/>
    </row>
    <row r="807" spans="7:7">
      <c r="G807" s="22"/>
    </row>
    <row r="808" spans="7:7">
      <c r="G808" s="22"/>
    </row>
    <row r="809" spans="7:7">
      <c r="G809" s="22"/>
    </row>
    <row r="810" spans="7:7">
      <c r="G810" s="22"/>
    </row>
    <row r="811" spans="7:7">
      <c r="G811" s="22"/>
    </row>
    <row r="812" spans="7:7">
      <c r="G812" s="22"/>
    </row>
    <row r="813" spans="7:7">
      <c r="G813" s="22"/>
    </row>
    <row r="814" spans="7:7">
      <c r="G814" s="22"/>
    </row>
    <row r="815" spans="7:7">
      <c r="G815" s="22"/>
    </row>
    <row r="816" spans="7:7">
      <c r="G816" s="22"/>
    </row>
    <row r="817" spans="7:7">
      <c r="G817" s="22"/>
    </row>
    <row r="818" spans="7:7">
      <c r="G818" s="22"/>
    </row>
    <row r="819" spans="7:7">
      <c r="G819" s="22"/>
    </row>
    <row r="820" spans="7:7">
      <c r="G820" s="22"/>
    </row>
    <row r="821" spans="7:7">
      <c r="G821" s="22"/>
    </row>
    <row r="822" spans="7:7">
      <c r="G822" s="22"/>
    </row>
    <row r="823" spans="7:7">
      <c r="G823" s="22"/>
    </row>
    <row r="824" spans="7:7">
      <c r="G824" s="22"/>
    </row>
    <row r="825" spans="7:7">
      <c r="G825" s="22"/>
    </row>
    <row r="826" spans="7:7">
      <c r="G826" s="22"/>
    </row>
    <row r="827" spans="7:7">
      <c r="G827" s="22"/>
    </row>
    <row r="828" spans="7:7">
      <c r="G828" s="22"/>
    </row>
    <row r="829" spans="7:7">
      <c r="G829" s="22"/>
    </row>
    <row r="830" spans="7:7">
      <c r="G830" s="22"/>
    </row>
    <row r="831" spans="7:7">
      <c r="G831" s="22"/>
    </row>
    <row r="832" spans="7:7">
      <c r="G832" s="22"/>
    </row>
    <row r="833" spans="7:7">
      <c r="G833" s="22"/>
    </row>
    <row r="834" spans="7:7">
      <c r="G834" s="22"/>
    </row>
    <row r="835" spans="7:7">
      <c r="G835" s="22"/>
    </row>
    <row r="836" spans="7:7">
      <c r="G836" s="22"/>
    </row>
    <row r="837" spans="7:7">
      <c r="G837" s="22"/>
    </row>
  </sheetData>
  <mergeCells count="2">
    <mergeCell ref="B1:G1"/>
    <mergeCell ref="B106:F107"/>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schéma</vt:lpstr>
      <vt:lpstr>Tableau 1</vt:lpstr>
      <vt:lpstr> Graphique 1</vt:lpstr>
      <vt:lpstr>Tableau 2</vt:lpstr>
      <vt:lpstr>Graphique 2</vt:lpstr>
      <vt:lpstr>carteetdonnées_RSA</vt:lpstr>
      <vt:lpstr>'Tableau 1'!Zone_d_impression</vt:lpstr>
      <vt:lpstr>'Tableau 2'!Zone_d_impression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Microsoft Office User</cp:lastModifiedBy>
  <cp:lastPrinted>2011-01-12T17:17:22Z</cp:lastPrinted>
  <dcterms:created xsi:type="dcterms:W3CDTF">2009-09-14T12:18:30Z</dcterms:created>
  <dcterms:modified xsi:type="dcterms:W3CDTF">2019-09-02T16:12:58Z</dcterms:modified>
</cp:coreProperties>
</file>