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Users/sylviemaylin/Dropbox (NDBD)/2 - Production/Drees - Panorama/5 - DREES - Panorama - Minima sociaux 2019/Assemblage/DREES - MS 2019 - excel - V2/"/>
    </mc:Choice>
  </mc:AlternateContent>
  <xr:revisionPtr revIDLastSave="0" documentId="13_ncr:1_{0FC35DAF-5C5C-7941-9EF7-001FBF21E0C4}" xr6:coauthVersionLast="44" xr6:coauthVersionMax="44" xr10:uidLastSave="{00000000-0000-0000-0000-000000000000}"/>
  <bookViews>
    <workbookView xWindow="0" yWindow="460" windowWidth="19420" windowHeight="10420" xr2:uid="{00000000-000D-0000-FFFF-FFFF00000000}"/>
  </bookViews>
  <sheets>
    <sheet name="tableau 1" sheetId="9" r:id="rId1"/>
    <sheet name="schéma 1" sheetId="14" r:id="rId2"/>
    <sheet name="tableau 2" sheetId="11" r:id="rId3"/>
    <sheet name="graphique 1" sheetId="8" r:id="rId4"/>
    <sheet name="carte 1" sheetId="7" r:id="rId5"/>
  </sheets>
  <definedNames>
    <definedName name="_xlnm.Print_Area" localSheetId="3">'graphique 1'!$B$4:$B$32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7" i="14" l="1"/>
  <c r="E157" i="14" s="1"/>
  <c r="F157" i="14" s="1"/>
  <c r="C157" i="14"/>
  <c r="C158" i="14"/>
  <c r="D158" i="14" s="1"/>
  <c r="E158" i="14" s="1"/>
  <c r="F158" i="14" s="1"/>
  <c r="C159" i="14"/>
  <c r="D159" i="14" s="1"/>
  <c r="E159" i="14" s="1"/>
  <c r="F159" i="14" s="1"/>
  <c r="C160" i="14"/>
  <c r="D160" i="14" s="1"/>
  <c r="E160" i="14" s="1"/>
  <c r="F160" i="14" s="1"/>
  <c r="C156" i="14" l="1"/>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D114" i="14" s="1"/>
  <c r="E114" i="14" s="1"/>
  <c r="F114" i="14" s="1"/>
  <c r="C113" i="14"/>
  <c r="D113" i="14" s="1"/>
  <c r="E113" i="14" s="1"/>
  <c r="F113" i="14" s="1"/>
  <c r="E112" i="14"/>
  <c r="F112" i="14" s="1"/>
  <c r="C112" i="14"/>
  <c r="D112" i="14" s="1"/>
  <c r="E111" i="14"/>
  <c r="F111" i="14" s="1"/>
  <c r="C111" i="14"/>
  <c r="D111" i="14" s="1"/>
  <c r="C110" i="14"/>
  <c r="D110" i="14" s="1"/>
  <c r="E110" i="14" s="1"/>
  <c r="F110" i="14" s="1"/>
  <c r="C109" i="14"/>
  <c r="D109" i="14" s="1"/>
  <c r="E109" i="14" s="1"/>
  <c r="F109" i="14" s="1"/>
  <c r="E108" i="14"/>
  <c r="F108" i="14" s="1"/>
  <c r="C108" i="14"/>
  <c r="D108" i="14" s="1"/>
  <c r="E107" i="14"/>
  <c r="F107" i="14" s="1"/>
  <c r="C107" i="14"/>
  <c r="D107" i="14" s="1"/>
  <c r="C106" i="14"/>
  <c r="D106" i="14" s="1"/>
  <c r="E106" i="14" s="1"/>
  <c r="F106" i="14" s="1"/>
  <c r="C105" i="14"/>
  <c r="D105" i="14" s="1"/>
  <c r="E105" i="14" s="1"/>
  <c r="F105" i="14" s="1"/>
  <c r="C104" i="14"/>
  <c r="D104" i="14" s="1"/>
  <c r="E104" i="14" s="1"/>
  <c r="F104" i="14" s="1"/>
  <c r="C103" i="14"/>
  <c r="D103" i="14" s="1"/>
  <c r="E103" i="14" s="1"/>
  <c r="F103" i="14" s="1"/>
  <c r="C102" i="14"/>
  <c r="D102" i="14" s="1"/>
  <c r="E102" i="14" s="1"/>
  <c r="F102" i="14" s="1"/>
  <c r="E101" i="14"/>
  <c r="F101" i="14" s="1"/>
  <c r="C101" i="14"/>
  <c r="D101" i="14" s="1"/>
  <c r="E100" i="14"/>
  <c r="F100" i="14" s="1"/>
  <c r="C100" i="14"/>
  <c r="D100" i="14" s="1"/>
  <c r="C99" i="14"/>
  <c r="D99" i="14" s="1"/>
  <c r="E99" i="14" s="1"/>
  <c r="F99" i="14" s="1"/>
  <c r="C98" i="14"/>
  <c r="D98" i="14" s="1"/>
  <c r="E98" i="14" s="1"/>
  <c r="F98" i="14" s="1"/>
  <c r="C97" i="14"/>
  <c r="D97" i="14" s="1"/>
  <c r="E97" i="14" s="1"/>
  <c r="F97" i="14" s="1"/>
  <c r="C96" i="14"/>
  <c r="D96" i="14" s="1"/>
  <c r="E96" i="14" s="1"/>
  <c r="F96" i="14" s="1"/>
  <c r="C95" i="14"/>
  <c r="D95" i="14" s="1"/>
  <c r="E95" i="14" s="1"/>
  <c r="F95" i="14" s="1"/>
  <c r="E94" i="14"/>
  <c r="F94" i="14" s="1"/>
  <c r="C94" i="14"/>
  <c r="D94" i="14" s="1"/>
  <c r="E93" i="14"/>
  <c r="F93" i="14" s="1"/>
  <c r="C93" i="14"/>
  <c r="D93" i="14" s="1"/>
  <c r="C92" i="14"/>
  <c r="D92" i="14" s="1"/>
  <c r="E92" i="14" s="1"/>
  <c r="F92" i="14" s="1"/>
  <c r="C91" i="14"/>
  <c r="D91" i="14" s="1"/>
  <c r="E91" i="14" s="1"/>
  <c r="F91" i="14" s="1"/>
  <c r="C90" i="14"/>
  <c r="D90" i="14" s="1"/>
  <c r="E90" i="14" s="1"/>
  <c r="F90" i="14" s="1"/>
  <c r="C89" i="14"/>
  <c r="D89" i="14" s="1"/>
  <c r="E89" i="14" s="1"/>
  <c r="F89" i="14" s="1"/>
  <c r="C88" i="14"/>
  <c r="D88" i="14" s="1"/>
  <c r="E88" i="14" s="1"/>
  <c r="F88" i="14" s="1"/>
  <c r="E87" i="14"/>
  <c r="F87" i="14" s="1"/>
  <c r="C87" i="14"/>
  <c r="D87" i="14" s="1"/>
  <c r="E86" i="14"/>
  <c r="F86" i="14" s="1"/>
  <c r="C86" i="14"/>
  <c r="D86" i="14" s="1"/>
  <c r="C85" i="14"/>
  <c r="D85" i="14" s="1"/>
  <c r="E85" i="14" s="1"/>
  <c r="F85" i="14" s="1"/>
  <c r="C84" i="14"/>
  <c r="D84" i="14" s="1"/>
  <c r="E84" i="14" s="1"/>
  <c r="F84" i="14" s="1"/>
  <c r="C83" i="14"/>
  <c r="D83" i="14" s="1"/>
  <c r="E83" i="14" s="1"/>
  <c r="F83" i="14" s="1"/>
  <c r="C82" i="14"/>
  <c r="D82" i="14" s="1"/>
  <c r="E82" i="14" s="1"/>
  <c r="F82" i="14" s="1"/>
  <c r="C81" i="14"/>
  <c r="D81" i="14" s="1"/>
  <c r="E81" i="14" s="1"/>
  <c r="F81" i="14" s="1"/>
  <c r="C80" i="14"/>
  <c r="D80" i="14" s="1"/>
  <c r="E80" i="14" s="1"/>
  <c r="F80" i="14" s="1"/>
  <c r="E79" i="14"/>
  <c r="F79" i="14" s="1"/>
  <c r="C79" i="14"/>
  <c r="D79" i="14" s="1"/>
  <c r="C78" i="14"/>
  <c r="D78" i="14" s="1"/>
  <c r="E78" i="14" s="1"/>
  <c r="F78" i="14" s="1"/>
  <c r="C77" i="14"/>
  <c r="D77" i="14" s="1"/>
  <c r="E77" i="14" s="1"/>
  <c r="F77" i="14" s="1"/>
  <c r="E76" i="14"/>
  <c r="F76" i="14" s="1"/>
  <c r="C76" i="14"/>
  <c r="D76" i="14" s="1"/>
  <c r="C75" i="14"/>
  <c r="D75" i="14" s="1"/>
  <c r="E75" i="14" s="1"/>
  <c r="F75" i="14" s="1"/>
  <c r="C74" i="14"/>
  <c r="D74" i="14" s="1"/>
  <c r="E74" i="14" s="1"/>
  <c r="F74" i="14" s="1"/>
  <c r="C73" i="14"/>
  <c r="D73" i="14" s="1"/>
  <c r="E73" i="14" s="1"/>
  <c r="F73" i="14" s="1"/>
  <c r="C72" i="14"/>
  <c r="D72" i="14" s="1"/>
  <c r="E72" i="14" s="1"/>
  <c r="F72" i="14" s="1"/>
  <c r="C71" i="14"/>
  <c r="D71" i="14" s="1"/>
  <c r="E71" i="14" s="1"/>
  <c r="F71" i="14" s="1"/>
  <c r="C70" i="14"/>
  <c r="D70" i="14" s="1"/>
  <c r="E70" i="14" s="1"/>
  <c r="F70" i="14" s="1"/>
  <c r="E69" i="14"/>
  <c r="F69" i="14" s="1"/>
  <c r="C69" i="14"/>
  <c r="D69" i="14" s="1"/>
  <c r="E68" i="14"/>
  <c r="F68" i="14" s="1"/>
  <c r="C68" i="14"/>
  <c r="D68" i="14" s="1"/>
  <c r="C67" i="14"/>
  <c r="D67" i="14" s="1"/>
  <c r="E67" i="14" s="1"/>
  <c r="F67" i="14" s="1"/>
  <c r="C66" i="14"/>
  <c r="D66" i="14" s="1"/>
  <c r="E66" i="14" s="1"/>
  <c r="F66" i="14" s="1"/>
  <c r="C65" i="14"/>
  <c r="D65" i="14" s="1"/>
  <c r="E65" i="14" s="1"/>
  <c r="F65" i="14" s="1"/>
  <c r="C64" i="14"/>
  <c r="D64" i="14" s="1"/>
  <c r="E64" i="14" s="1"/>
  <c r="F64" i="14" s="1"/>
  <c r="C63" i="14"/>
  <c r="D63" i="14" s="1"/>
  <c r="E63" i="14" s="1"/>
  <c r="F63" i="14" s="1"/>
  <c r="E62" i="14"/>
  <c r="F62" i="14" s="1"/>
  <c r="C62" i="14"/>
  <c r="D62" i="14" s="1"/>
  <c r="E61" i="14"/>
  <c r="F61" i="14" s="1"/>
  <c r="C61" i="14"/>
  <c r="D61" i="14" s="1"/>
  <c r="C60" i="14"/>
  <c r="D60" i="14" s="1"/>
  <c r="E60" i="14" s="1"/>
  <c r="F60" i="14" s="1"/>
  <c r="C59" i="14"/>
  <c r="C58" i="14"/>
  <c r="C57" i="14"/>
  <c r="C56" i="14"/>
  <c r="C55" i="14"/>
  <c r="C54" i="14"/>
  <c r="C53" i="14"/>
  <c r="C52" i="14"/>
  <c r="C51" i="14"/>
  <c r="C50" i="14"/>
  <c r="C49" i="14"/>
  <c r="C48" i="14"/>
  <c r="C47" i="14"/>
  <c r="C46" i="14"/>
  <c r="C45" i="14"/>
  <c r="C44" i="14"/>
  <c r="C43" i="14"/>
  <c r="C42" i="14"/>
  <c r="C41" i="14"/>
  <c r="C40" i="14"/>
  <c r="C39" i="14"/>
  <c r="C38" i="14"/>
  <c r="C37" i="14"/>
  <c r="E36" i="14"/>
  <c r="F36" i="14" s="1"/>
  <c r="C36" i="14"/>
  <c r="E35" i="14"/>
  <c r="F35" i="14" s="1"/>
  <c r="C35" i="14"/>
  <c r="E34" i="14"/>
  <c r="F34" i="14" s="1"/>
  <c r="C34" i="14"/>
  <c r="E33" i="14"/>
  <c r="F33" i="14" s="1"/>
  <c r="C33" i="14"/>
  <c r="E32" i="14"/>
  <c r="F32" i="14" s="1"/>
  <c r="C32" i="14"/>
  <c r="F31" i="14"/>
  <c r="E31" i="14"/>
  <c r="C31" i="14"/>
  <c r="E30" i="14"/>
  <c r="F30" i="14" s="1"/>
  <c r="C30" i="14"/>
  <c r="E29" i="14"/>
  <c r="F29" i="14" s="1"/>
  <c r="C29" i="14"/>
  <c r="E28" i="14"/>
  <c r="F28" i="14" s="1"/>
  <c r="C28" i="14"/>
  <c r="E27" i="14"/>
  <c r="F27" i="14" s="1"/>
  <c r="C27" i="14"/>
  <c r="E26" i="14"/>
  <c r="F26" i="14" s="1"/>
  <c r="C26" i="14"/>
  <c r="E25" i="14"/>
  <c r="F25" i="14" s="1"/>
  <c r="C25" i="14"/>
  <c r="E24" i="14"/>
  <c r="F24" i="14" s="1"/>
  <c r="C24" i="14"/>
  <c r="F23" i="14"/>
  <c r="E23" i="14"/>
  <c r="C23" i="14"/>
  <c r="E22" i="14"/>
  <c r="F22" i="14" s="1"/>
  <c r="C22" i="14"/>
  <c r="E21" i="14"/>
  <c r="F21" i="14" s="1"/>
  <c r="C21" i="14"/>
  <c r="E20" i="14"/>
  <c r="F20" i="14" s="1"/>
  <c r="C20" i="14"/>
  <c r="E19" i="14"/>
  <c r="F19" i="14" s="1"/>
  <c r="C19" i="14"/>
  <c r="E18" i="14"/>
  <c r="F18" i="14" s="1"/>
  <c r="C18" i="14"/>
  <c r="E17" i="14"/>
  <c r="F17" i="14" s="1"/>
  <c r="C17" i="14"/>
  <c r="E16" i="14"/>
  <c r="F16" i="14" s="1"/>
  <c r="C16" i="14"/>
  <c r="E15" i="14"/>
  <c r="F15" i="14" s="1"/>
  <c r="C15" i="14"/>
  <c r="E14" i="14"/>
  <c r="F14" i="14" s="1"/>
  <c r="C14" i="14"/>
  <c r="E13" i="14"/>
  <c r="F13" i="14" s="1"/>
  <c r="C13" i="14"/>
  <c r="E12" i="14"/>
  <c r="F12" i="14" s="1"/>
  <c r="C12" i="14"/>
  <c r="E11" i="14"/>
  <c r="F11" i="14" s="1"/>
  <c r="C11" i="14"/>
  <c r="E10" i="14"/>
  <c r="F10" i="14" s="1"/>
  <c r="C10" i="14"/>
  <c r="E9" i="14"/>
  <c r="F9" i="14" s="1"/>
  <c r="C9" i="14"/>
  <c r="E8" i="14"/>
  <c r="F8" i="14" s="1"/>
  <c r="C8" i="14"/>
  <c r="E7" i="14"/>
  <c r="F7" i="14" s="1"/>
  <c r="C7" i="14"/>
  <c r="E6" i="14"/>
  <c r="F6" i="14" s="1"/>
  <c r="C6" i="14"/>
  <c r="E4" i="14"/>
  <c r="D42" i="14" l="1"/>
  <c r="E42" i="14" s="1"/>
  <c r="F42" i="14" s="1"/>
  <c r="D118" i="14"/>
  <c r="E118" i="14" s="1"/>
  <c r="F118" i="14" s="1"/>
  <c r="D126" i="14"/>
  <c r="E126" i="14" s="1"/>
  <c r="F126" i="14" s="1"/>
  <c r="D134" i="14"/>
  <c r="E134" i="14" s="1"/>
  <c r="F134" i="14" s="1"/>
  <c r="E142" i="14"/>
  <c r="F142" i="14" s="1"/>
  <c r="D142" i="14"/>
  <c r="D150" i="14"/>
  <c r="E150" i="14" s="1"/>
  <c r="F150" i="14" s="1"/>
  <c r="D117" i="14"/>
  <c r="E117" i="14" s="1"/>
  <c r="F117" i="14" s="1"/>
  <c r="D50" i="14"/>
  <c r="E50" i="14" s="1"/>
  <c r="F50" i="14" s="1"/>
  <c r="E43" i="14"/>
  <c r="F43" i="14" s="1"/>
  <c r="D43" i="14"/>
  <c r="D51" i="14"/>
  <c r="E51" i="14" s="1"/>
  <c r="F51" i="14" s="1"/>
  <c r="D59" i="14"/>
  <c r="E59" i="14" s="1"/>
  <c r="F59" i="14" s="1"/>
  <c r="D119" i="14"/>
  <c r="E119" i="14" s="1"/>
  <c r="F119" i="14" s="1"/>
  <c r="E127" i="14"/>
  <c r="F127" i="14" s="1"/>
  <c r="D127" i="14"/>
  <c r="D135" i="14"/>
  <c r="E135" i="14" s="1"/>
  <c r="F135" i="14" s="1"/>
  <c r="D143" i="14"/>
  <c r="E143" i="14" s="1"/>
  <c r="F143" i="14" s="1"/>
  <c r="D151" i="14"/>
  <c r="E151" i="14" s="1"/>
  <c r="F151" i="14" s="1"/>
  <c r="E44" i="14"/>
  <c r="F44" i="14" s="1"/>
  <c r="D44" i="14"/>
  <c r="D52" i="14"/>
  <c r="E52" i="14" s="1"/>
  <c r="F52" i="14" s="1"/>
  <c r="D120" i="14"/>
  <c r="E120" i="14" s="1"/>
  <c r="F120" i="14" s="1"/>
  <c r="D128" i="14"/>
  <c r="E128" i="14" s="1"/>
  <c r="F128" i="14" s="1"/>
  <c r="E136" i="14"/>
  <c r="F136" i="14" s="1"/>
  <c r="D136" i="14"/>
  <c r="D144" i="14"/>
  <c r="E144" i="14" s="1"/>
  <c r="F144" i="14" s="1"/>
  <c r="D152" i="14"/>
  <c r="E152" i="14" s="1"/>
  <c r="F152" i="14" s="1"/>
  <c r="D41" i="14"/>
  <c r="E41" i="14" s="1"/>
  <c r="F41" i="14" s="1"/>
  <c r="E133" i="14"/>
  <c r="F133" i="14" s="1"/>
  <c r="D133" i="14"/>
  <c r="D37" i="14"/>
  <c r="E37" i="14" s="1"/>
  <c r="F37" i="14" s="1"/>
  <c r="D45" i="14"/>
  <c r="E45" i="14" s="1"/>
  <c r="F45" i="14" s="1"/>
  <c r="D53" i="14"/>
  <c r="E53" i="14" s="1"/>
  <c r="F53" i="14" s="1"/>
  <c r="E121" i="14"/>
  <c r="F121" i="14" s="1"/>
  <c r="D121" i="14"/>
  <c r="D129" i="14"/>
  <c r="E129" i="14" s="1"/>
  <c r="F129" i="14" s="1"/>
  <c r="D137" i="14"/>
  <c r="E137" i="14" s="1"/>
  <c r="F137" i="14" s="1"/>
  <c r="D145" i="14"/>
  <c r="E145" i="14" s="1"/>
  <c r="F145" i="14" s="1"/>
  <c r="E153" i="14"/>
  <c r="F153" i="14" s="1"/>
  <c r="D153" i="14"/>
  <c r="D49" i="14"/>
  <c r="E49" i="14" s="1"/>
  <c r="F49" i="14" s="1"/>
  <c r="D125" i="14"/>
  <c r="E125" i="14" s="1"/>
  <c r="F125" i="14" s="1"/>
  <c r="D58" i="14"/>
  <c r="E58" i="14" s="1"/>
  <c r="F58" i="14" s="1"/>
  <c r="E38" i="14"/>
  <c r="F38" i="14" s="1"/>
  <c r="D38" i="14"/>
  <c r="D46" i="14"/>
  <c r="E46" i="14" s="1"/>
  <c r="F46" i="14" s="1"/>
  <c r="D54" i="14"/>
  <c r="E54" i="14" s="1"/>
  <c r="F54" i="14" s="1"/>
  <c r="D122" i="14"/>
  <c r="E122" i="14" s="1"/>
  <c r="F122" i="14" s="1"/>
  <c r="E130" i="14"/>
  <c r="F130" i="14" s="1"/>
  <c r="D130" i="14"/>
  <c r="D138" i="14"/>
  <c r="E138" i="14" s="1"/>
  <c r="F138" i="14" s="1"/>
  <c r="D146" i="14"/>
  <c r="E146" i="14" s="1"/>
  <c r="F146" i="14" s="1"/>
  <c r="D154" i="14"/>
  <c r="E154" i="14" s="1"/>
  <c r="F154" i="14" s="1"/>
  <c r="E57" i="14"/>
  <c r="F57" i="14" s="1"/>
  <c r="D57" i="14"/>
  <c r="D149" i="14"/>
  <c r="E149" i="14" s="1"/>
  <c r="F149" i="14" s="1"/>
  <c r="D39" i="14"/>
  <c r="E39" i="14" s="1"/>
  <c r="F39" i="14" s="1"/>
  <c r="D47" i="14"/>
  <c r="E47" i="14" s="1"/>
  <c r="F47" i="14" s="1"/>
  <c r="E55" i="14"/>
  <c r="F55" i="14" s="1"/>
  <c r="D55" i="14"/>
  <c r="D115" i="14"/>
  <c r="E115" i="14" s="1"/>
  <c r="F115" i="14" s="1"/>
  <c r="D123" i="14"/>
  <c r="E123" i="14" s="1"/>
  <c r="F123" i="14" s="1"/>
  <c r="D131" i="14"/>
  <c r="E131" i="14" s="1"/>
  <c r="F131" i="14" s="1"/>
  <c r="E139" i="14"/>
  <c r="F139" i="14" s="1"/>
  <c r="D139" i="14"/>
  <c r="D147" i="14"/>
  <c r="E147" i="14" s="1"/>
  <c r="F147" i="14" s="1"/>
  <c r="D155" i="14"/>
  <c r="E155" i="14" s="1"/>
  <c r="F155" i="14" s="1"/>
  <c r="D141" i="14"/>
  <c r="E141" i="14" s="1"/>
  <c r="F141" i="14" s="1"/>
  <c r="E40" i="14"/>
  <c r="F40" i="14" s="1"/>
  <c r="D40" i="14"/>
  <c r="D48" i="14"/>
  <c r="E48" i="14" s="1"/>
  <c r="F48" i="14" s="1"/>
  <c r="D56" i="14"/>
  <c r="E56" i="14" s="1"/>
  <c r="F56" i="14" s="1"/>
  <c r="D116" i="14"/>
  <c r="E116" i="14" s="1"/>
  <c r="F116" i="14" s="1"/>
  <c r="E124" i="14"/>
  <c r="F124" i="14" s="1"/>
  <c r="D124" i="14"/>
  <c r="D132" i="14"/>
  <c r="E132" i="14" s="1"/>
  <c r="F132" i="14" s="1"/>
  <c r="D140" i="14"/>
  <c r="E140" i="14" s="1"/>
  <c r="F140" i="14" s="1"/>
  <c r="D148" i="14"/>
  <c r="E148" i="14" s="1"/>
  <c r="F148" i="14" s="1"/>
  <c r="E156" i="14"/>
  <c r="F156" i="14" s="1"/>
  <c r="D156" i="14"/>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9" i="7"/>
  <c r="F8" i="7"/>
  <c r="F7" i="7"/>
  <c r="F5" i="7"/>
  <c r="F6" i="7"/>
  <c r="F4" i="7"/>
</calcChain>
</file>

<file path=xl/sharedStrings.xml><?xml version="1.0" encoding="utf-8"?>
<sst xmlns="http://schemas.openxmlformats.org/spreadsheetml/2006/main" count="249" uniqueCount="248">
  <si>
    <t>France métropolitaine</t>
  </si>
  <si>
    <t>France entière</t>
  </si>
  <si>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</si>
  <si>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</si>
  <si>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</si>
  <si>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</si>
  <si>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</si>
  <si>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</si>
  <si>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</si>
  <si>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</si>
  <si>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</si>
  <si>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</si>
  <si>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</si>
  <si>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</si>
  <si>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</si>
  <si>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</si>
  <si>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</si>
  <si>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</si>
  <si>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</si>
  <si>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</si>
  <si>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</si>
  <si>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</si>
  <si>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</si>
  <si>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</si>
  <si>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</si>
  <si>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</si>
  <si>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</si>
  <si>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</si>
  <si>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</si>
  <si>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</si>
  <si>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</si>
  <si>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</si>
  <si>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</si>
  <si>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</si>
  <si>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</si>
  <si>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</si>
  <si>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</si>
  <si>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</si>
  <si>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</si>
  <si>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</si>
  <si>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</si>
  <si>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</si>
  <si>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</si>
  <si>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</si>
  <si>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</si>
  <si>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</si>
  <si>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</si>
  <si>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</si>
  <si>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</si>
  <si>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</si>
  <si>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</si>
  <si>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</si>
  <si>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</si>
  <si>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</si>
  <si>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</si>
  <si>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</si>
  <si>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</si>
  <si>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</si>
  <si>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</si>
  <si>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</si>
  <si>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</si>
  <si>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</si>
  <si>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</si>
  <si>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</si>
  <si>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</si>
  <si>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</si>
  <si>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</si>
  <si>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</si>
  <si>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</si>
  <si>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</si>
  <si>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</si>
  <si>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</si>
  <si>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</si>
  <si>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</si>
  <si>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</si>
  <si>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</si>
  <si>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</si>
  <si>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</si>
  <si>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</si>
  <si>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</si>
  <si>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</si>
  <si>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</si>
  <si>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</si>
  <si>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</si>
  <si>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</si>
  <si>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</si>
  <si>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</si>
  <si>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</si>
  <si>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</si>
  <si>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</si>
  <si>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</si>
  <si>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</si>
  <si>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</si>
  <si>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</si>
  <si>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</si>
  <si>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</si>
  <si>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</si>
  <si>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</si>
  <si>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</si>
  <si>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</si>
  <si>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</si>
  <si>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</si>
  <si>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</si>
  <si>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</si>
  <si>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</si>
  <si>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</si>
  <si>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</si>
  <si>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</si>
  <si>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</si>
  <si>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</si>
  <si>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</si>
  <si>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</si>
  <si>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</si>
  <si>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</si>
  <si>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</si>
  <si>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</si>
  <si>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</si>
  <si>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</si>
  <si>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</si>
  <si>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</si>
  <si>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</si>
  <si>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</si>
  <si>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</si>
  <si>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</si>
  <si>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</si>
  <si>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</si>
  <si>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</si>
  <si>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</si>
  <si>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</si>
  <si>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</si>
  <si>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</si>
  <si>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</si>
  <si>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</si>
  <si>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</si>
  <si>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</si>
  <si>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</si>
  <si>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</si>
  <si>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</si>
  <si>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</si>
  <si>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</si>
  <si>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</si>
  <si>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</si>
  <si>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</si>
  <si>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</si>
  <si>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</si>
  <si>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</si>
  <si>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</si>
  <si>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</si>
  <si>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</si>
  <si>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</si>
  <si>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</si>
  <si>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</si>
  <si>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</si>
  <si>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</si>
  <si>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</si>
  <si>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</si>
  <si>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</si>
  <si>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</si>
  <si>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</si>
  <si>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</si>
  <si>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</si>
  <si>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</si>
  <si>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</si>
  <si>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</si>
  <si>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</si>
  <si>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</si>
  <si>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</si>
  <si>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</si>
  <si>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</si>
  <si>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</si>
  <si>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</si>
  <si>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</si>
  <si>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</si>
  <si>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</si>
  <si>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</si>
  <si>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</si>
  <si>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</si>
  <si>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</si>
  <si>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</si>
  <si>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</si>
  <si>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</si>
  <si>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</si>
  <si>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</si>
  <si>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</si>
  <si>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</si>
  <si>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</si>
  <si>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</si>
  <si>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</si>
  <si>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</si>
  <si>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</si>
  <si>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</si>
  <si>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</si>
  <si>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</si>
  <si>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</si>
  <si>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</si>
  <si>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</si>
  <si>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</si>
  <si>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</si>
  <si>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Réunion</t>
  </si>
  <si>
    <t>Point de départ de l’allocation</t>
  </si>
  <si>
    <t>Moins de 55 ans</t>
  </si>
  <si>
    <t>Moins de 52 ans</t>
  </si>
  <si>
    <t>Moins de 51 ans</t>
  </si>
  <si>
    <t>Sexe</t>
  </si>
  <si>
    <t>Moins de 30 ans</t>
  </si>
  <si>
    <t>Âge</t>
  </si>
  <si>
    <t>30 à 34 ans</t>
  </si>
  <si>
    <t>40 à 44 ans</t>
  </si>
  <si>
    <t>45 à 49 ans</t>
  </si>
  <si>
    <t>35 à 39 ans</t>
  </si>
  <si>
    <t xml:space="preserve"> En %</t>
  </si>
  <si>
    <t>50 à 54 ans</t>
  </si>
  <si>
    <t>Homme</t>
  </si>
  <si>
    <t>Femme</t>
  </si>
  <si>
    <t>Montant forfaitaire :</t>
  </si>
  <si>
    <t>RA</t>
  </si>
  <si>
    <t>Montant allocation</t>
  </si>
  <si>
    <t>revenu garanti</t>
  </si>
  <si>
    <t>Effectifs</t>
  </si>
  <si>
    <t>En milliers</t>
  </si>
  <si>
    <t>Départements</t>
  </si>
  <si>
    <t>Allocataires de l'AV</t>
  </si>
  <si>
    <t>Taux
(pour 10 000)</t>
  </si>
  <si>
    <t>Âge du demandeur au moment du point
de départ de l’allocation</t>
  </si>
  <si>
    <t>Source &gt; Législation.</t>
  </si>
  <si>
    <t>Effectifs (en nombre)</t>
  </si>
  <si>
    <r>
      <t>Avant le 1</t>
    </r>
    <r>
      <rPr>
        <vertAlign val="superscript"/>
        <sz val="8"/>
        <color theme="1"/>
        <rFont val="Arial"/>
        <family val="2"/>
      </rPr>
      <t>er</t>
    </r>
    <r>
      <rPr>
        <sz val="8"/>
        <color theme="1"/>
        <rFont val="Arial"/>
        <family val="2"/>
      </rPr>
      <t xml:space="preserve"> juillet 2005</t>
    </r>
  </si>
  <si>
    <r>
      <t>Du 1</t>
    </r>
    <r>
      <rPr>
        <vertAlign val="superscript"/>
        <sz val="8"/>
        <color theme="1"/>
        <rFont val="Arial"/>
        <family val="2"/>
      </rPr>
      <t>er</t>
    </r>
    <r>
      <rPr>
        <sz val="8"/>
        <color theme="1"/>
        <rFont val="Arial"/>
        <family val="2"/>
      </rPr>
      <t xml:space="preserve"> juillet 2005 au 30 juin 2007</t>
    </r>
  </si>
  <si>
    <r>
      <t>Du 1</t>
    </r>
    <r>
      <rPr>
        <vertAlign val="superscript"/>
        <sz val="8"/>
        <color theme="1"/>
        <rFont val="Arial"/>
        <family val="2"/>
      </rPr>
      <t>er</t>
    </r>
    <r>
      <rPr>
        <sz val="8"/>
        <color theme="1"/>
        <rFont val="Arial"/>
        <family val="2"/>
      </rPr>
      <t xml:space="preserve"> juillet 2007
au 31 décembre 2008</t>
    </r>
  </si>
  <si>
    <r>
      <t>À partir du 1</t>
    </r>
    <r>
      <rPr>
        <vertAlign val="superscript"/>
        <sz val="8"/>
        <color theme="1"/>
        <rFont val="Arial"/>
        <family val="2"/>
      </rPr>
      <t>er</t>
    </r>
    <r>
      <rPr>
        <sz val="8"/>
        <color theme="1"/>
        <rFont val="Arial"/>
        <family val="2"/>
      </rPr>
      <t xml:space="preserve"> janvier 2009</t>
    </r>
  </si>
  <si>
    <r>
      <t>Moins de 55 ans (51 ans en cas de décès
du conjoint avant le 1</t>
    </r>
    <r>
      <rPr>
        <vertAlign val="superscript"/>
        <sz val="8"/>
        <color theme="1"/>
        <rFont val="Arial"/>
        <family val="2"/>
      </rPr>
      <t>er</t>
    </r>
    <r>
      <rPr>
        <sz val="8"/>
        <color theme="1"/>
        <rFont val="Arial"/>
        <family val="2"/>
      </rPr>
      <t xml:space="preserve"> janvier 2009)</t>
    </r>
  </si>
  <si>
    <r>
      <t>55 à 59 ans</t>
    </r>
    <r>
      <rPr>
        <vertAlign val="superscript"/>
        <sz val="8"/>
        <color theme="1"/>
        <rFont val="Arial"/>
        <family val="2"/>
      </rPr>
      <t>1</t>
    </r>
  </si>
  <si>
    <t>Population
25-59 ans</t>
  </si>
  <si>
    <t>Lieu de résidence</t>
  </si>
  <si>
    <t>France</t>
  </si>
  <si>
    <t>-</t>
  </si>
  <si>
    <t xml:space="preserve">Étranger </t>
  </si>
  <si>
    <t xml:space="preserve">Ensemble des personnes veuves
âgées de 25 à 59 ans </t>
  </si>
  <si>
    <t>Caractéristiques</t>
  </si>
  <si>
    <t>Tableau 1 - Conditions d’âge du demandeur ouvrant droit à l’AV</t>
  </si>
  <si>
    <t>Tableau 2 - Caractéristiques des allocataires de l’AV, fin 2017</t>
  </si>
  <si>
    <t>Graphique 1 - Évolution du nombre d’allocataires de l’AV, depuis 1981</t>
  </si>
  <si>
    <t>Carte 1 - Part d’allocataires de l’AV, fin 2017, parmi la population âgée de 25 à 59 ans</t>
  </si>
  <si>
    <t xml:space="preserve">Lecture &gt; Une personne avec des ressources initiales mensuelles inférieures à 154,17 euros perçoit l’AV à taux plein d’un
montant de 616,65 euros par mois. Son revenu garanti total est égal à la somme de l’allocation à taux plein (616,65 euros) et du
montant de ses ressources initiales. À partir de 154,17 euros de ressources initiales, le bénéficiaire perçoit une allocation égale
à la différence entre le plafond des ressources (770,82 euros) et le montant de ses ressources initiales. Son revenu total garanti
s’élève à 770,82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
</t>
  </si>
  <si>
    <t>1. Selon la législation en vigueur, il n’est normalement pas possible de percevoir une AV au-delà du mois des 55 ans, les
allocataires basculant alors vers une pension de réversion. Cependant, dans les faits, les délais de liquidation de la pension de
réversion peuvent être assez longs (notamment pour les assurés résidant à l’étranger). Afin de ne pas laisser certains allocataires
sans ressources durant ce délai, l’AV est alors accordée jusqu’à ce que la personne perçoive sa pension de réversion. Cela explique
la présence d’allocataires de l’AV âgés de 55 à 59 ans dans ce tableau.
Champ &gt; Allocataires de l’AV : résidents en France ou à l’étranger. Ensemble des personnes veuves : ménages ordinaires en
France (hors Mayotte).
Sources &gt; CNAV et MSA pour les effectifs ; CNAV pour les répartitions (95 % des allocataires de l’allocation veuvage relèvent de
la CNAV) ; Insee, enquête Emploi 2017, pour les caractéristiques des personnes veuves.</t>
  </si>
  <si>
    <t>Champ &gt; Effectifs résidant en France ou à l’étranger, au 31 décembre de chaque année. La localisation en Métropole ou en
Outre-mer correspond au lieu de gestion.
Sources &gt; CNAV ; MSA.</t>
  </si>
  <si>
    <r>
      <t>Schéma 1 - Revenu mensuel garanti, hors intéressement, pour une personne selon ses
ressources, au 1</t>
    </r>
    <r>
      <rPr>
        <b/>
        <vertAlign val="superscript"/>
        <sz val="8"/>
        <rFont val="Arial"/>
        <family val="2"/>
      </rPr>
      <t>er</t>
    </r>
    <r>
      <rPr>
        <b/>
        <sz val="8"/>
        <rFont val="Arial"/>
        <family val="2"/>
      </rPr>
      <t xml:space="preserve"> avril 2019</t>
    </r>
  </si>
  <si>
    <r>
      <t>Note &gt; On compte en moyenne 1,9 allocataire de l’AV relevant du régime général (CNAV) et résidant en France pour 10 000 habitants
âgés de 25 à 59 ans. 5 % des allocataires de l’AV relèvent du régime agricole (MSA). 33 % des allocataires de l’AV relèvent de la CNAV et
résident à l’étranger. 62 % des allocataires de l’AV relèvent de la CNAV et résident en France.
Champ &gt; Régime général, allocataires résidant en France (hors Mayotte).
Sources &gt; CNAV ; Insee, population estimée au 1</t>
    </r>
    <r>
      <rPr>
        <vertAlign val="superscript"/>
        <sz val="8"/>
        <color theme="1"/>
        <rFont val="Arial"/>
        <family val="2"/>
      </rPr>
      <t xml:space="preserve">er </t>
    </r>
    <r>
      <rPr>
        <sz val="8"/>
        <color theme="1"/>
        <rFont val="Arial"/>
        <family val="2"/>
      </rPr>
      <t>janvier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</si>
</sst>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1]_-;\-* #,##0.00\ [$€-1]_-;_-* &quot;-&quot;??\ [$€-1]_-"/>
    <numFmt numFmtId="165" formatCode="#,##0\ _€"/>
    <numFmt numFmtId="166" formatCode="0.0"/>
  </numFmts>
  <fonts count="11" x14ac:knownFonts="1">
    <font>
      <sz val="10"/>
      <name val="Arial"/>
    </font>
    <font>
      <sz val="10"/>
      <name val="Arial"/>
      <family val="2"/>
    </font>
    <font>
      <sz val="10"/>
      <name val="Arial"/>
      <family val="2"/>
    </font>
    <font>
      <sz val="8"/>
      <color theme="1"/>
      <name val="Arial"/>
      <family val="2"/>
    </font>
    <font>
      <b/>
      <sz val="8"/>
      <color theme="1"/>
      <name val="Arial"/>
      <family val="2"/>
    </font>
    <font>
      <b/>
      <u/>
      <sz val="8"/>
      <color theme="1"/>
      <name val="Arial"/>
      <family val="2"/>
    </font>
    <font>
      <vertAlign val="superscript"/>
      <sz val="8"/>
      <color theme="1"/>
      <name val="Arial"/>
      <family val="2"/>
    </font>
    <font>
      <sz val="8"/>
      <name val="Times New Roman"/>
      <family val="1"/>
    </font>
    <font>
      <sz val="8"/>
      <name val="Arial"/>
      <family val="2"/>
    </font>
    <font>
      <b/>
      <sz val="8"/>
      <name val="Arial"/>
      <family val="2"/>
    </font>
    <font>
      <b/>
      <vertAlign val="superscript"/>
      <sz val="8"/>
      <name val="Arial"/>
      <family val="2"/>
    </font>
  </fonts>
  <fills count="2">
    <fill>
      <patternFill patternType="none"/>
    </fill>
    <fill>
      <patternFill patternType="gray125"/>
    </fill>
  </fills>
  <borders count="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164" fontId="2" fillId="0" borderId="0" applyFont="0" applyFill="0" applyBorder="0" applyAlignment="0" applyProtection="0"/>
    <xf numFmtId="0" fontId="1" fillId="0" borderId="0"/>
  </cellStyleXfs>
  <cellXfs count="66">
    <xf numFmtId="0" fontId="0" fillId="0" borderId="0" xfId="0"/>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4" fillId="0" borderId="4" xfId="0" applyFont="1" applyFill="1" applyBorder="1" applyAlignment="1">
      <alignment horizontal="left" vertical="center"/>
    </xf>
    <xf numFmtId="0" fontId="5" fillId="0" borderId="0" xfId="0" applyFont="1" applyFill="1" applyBorder="1" applyAlignment="1">
      <alignmen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applyFill="1" applyAlignment="1">
      <alignment vertical="center"/>
    </xf>
    <xf numFmtId="0" fontId="3" fillId="0" borderId="1" xfId="3" quotePrefix="1" applyFont="1" applyFill="1" applyBorder="1" applyAlignment="1">
      <alignment horizontal="center" vertical="center"/>
    </xf>
    <xf numFmtId="0" fontId="3" fillId="0" borderId="1" xfId="3" applyFont="1" applyFill="1" applyBorder="1" applyAlignment="1">
      <alignment horizontal="left" vertical="center"/>
    </xf>
    <xf numFmtId="165" fontId="3"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166" fontId="3" fillId="0" borderId="1" xfId="0"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0" fontId="3" fillId="0" borderId="1" xfId="0" applyFont="1" applyFill="1" applyBorder="1" applyAlignment="1">
      <alignment horizontal="left" vertical="center"/>
    </xf>
    <xf numFmtId="0" fontId="3" fillId="0" borderId="1" xfId="3"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1" fontId="3" fillId="0" borderId="1" xfId="0" applyNumberFormat="1" applyFont="1" applyFill="1" applyBorder="1" applyAlignment="1" applyProtection="1">
      <alignment horizontal="center" vertical="center"/>
    </xf>
    <xf numFmtId="0" fontId="3" fillId="0" borderId="1" xfId="0" applyFont="1" applyFill="1" applyBorder="1" applyAlignment="1">
      <alignment horizontal="center" vertical="center"/>
    </xf>
    <xf numFmtId="1" fontId="3" fillId="0" borderId="0" xfId="0" applyNumberFormat="1" applyFont="1" applyFill="1" applyAlignment="1">
      <alignment vertical="center"/>
    </xf>
    <xf numFmtId="1" fontId="3" fillId="0" borderId="0" xfId="0"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166" fontId="3" fillId="0" borderId="0" xfId="0" applyNumberFormat="1" applyFont="1" applyFill="1" applyBorder="1" applyAlignment="1">
      <alignment vertical="center"/>
    </xf>
    <xf numFmtId="3"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66" fontId="3" fillId="0" borderId="0" xfId="0" applyNumberFormat="1" applyFont="1" applyFill="1" applyAlignment="1">
      <alignment vertical="center"/>
    </xf>
    <xf numFmtId="0" fontId="3" fillId="0" borderId="1" xfId="0" applyFont="1" applyFill="1" applyBorder="1" applyAlignment="1">
      <alignment horizontal="center" vertical="center" wrapText="1"/>
    </xf>
    <xf numFmtId="165" fontId="3" fillId="0" borderId="0" xfId="0" applyNumberFormat="1" applyFont="1" applyFill="1" applyAlignment="1">
      <alignment vertical="center"/>
    </xf>
    <xf numFmtId="2" fontId="3" fillId="0" borderId="0" xfId="0" applyNumberFormat="1" applyFont="1" applyFill="1" applyAlignment="1">
      <alignment vertical="center"/>
    </xf>
    <xf numFmtId="0" fontId="0" fillId="0" borderId="0" xfId="0" applyAlignment="1">
      <alignment textRotation="135"/>
    </xf>
    <xf numFmtId="166" fontId="0" fillId="0" borderId="0" xfId="0" applyNumberFormat="1"/>
    <xf numFmtId="1" fontId="0" fillId="0" borderId="0" xfId="0" applyNumberFormat="1"/>
    <xf numFmtId="0" fontId="7" fillId="0" borderId="0" xfId="0" applyFont="1"/>
    <xf numFmtId="3" fontId="3" fillId="0" borderId="0" xfId="0" applyNumberFormat="1" applyFont="1" applyFill="1" applyAlignment="1">
      <alignment vertical="center"/>
    </xf>
    <xf numFmtId="1" fontId="3" fillId="0" borderId="2"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0" fillId="0" borderId="0" xfId="0" applyBorder="1"/>
    <xf numFmtId="0" fontId="8" fillId="0" borderId="0" xfId="0" applyFont="1"/>
    <xf numFmtId="0" fontId="8" fillId="0" borderId="0" xfId="0" applyFont="1" applyBorder="1"/>
    <xf numFmtId="0" fontId="8" fillId="0" borderId="5" xfId="0" applyFont="1" applyBorder="1"/>
    <xf numFmtId="0" fontId="9" fillId="0" borderId="0" xfId="0" applyFont="1" applyAlignment="1"/>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8" fillId="0" borderId="0" xfId="0" applyFont="1" applyAlignment="1">
      <alignment horizontal="justify" vertical="top" wrapText="1"/>
    </xf>
    <xf numFmtId="0" fontId="8" fillId="0" borderId="0" xfId="0" applyFont="1" applyAlignment="1">
      <alignment horizontal="justify" vertical="top"/>
    </xf>
    <xf numFmtId="0" fontId="4" fillId="0" borderId="0" xfId="0" applyFont="1" applyFill="1" applyAlignment="1">
      <alignment horizontal="left" vertical="center"/>
    </xf>
    <xf numFmtId="0" fontId="3" fillId="0" borderId="0" xfId="0" applyFont="1" applyFill="1" applyAlignment="1">
      <alignment horizontal="left" vertical="top" wrapText="1"/>
    </xf>
    <xf numFmtId="0" fontId="3" fillId="0" borderId="0" xfId="0" applyFont="1" applyFill="1" applyAlignment="1">
      <alignment horizontal="left" vertical="top"/>
    </xf>
    <xf numFmtId="0" fontId="4" fillId="0" borderId="0" xfId="0" applyFont="1" applyFill="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cellXfs>
  <cellStyles count="4">
    <cellStyle name="Euro" xfId="1" xr:uid="{00000000-0005-0000-0000-000000000000}"/>
    <cellStyle name="Euro 2" xfId="2" xr:uid="{00000000-0005-0000-0000-000001000000}"/>
    <cellStyle name="Normal" xfId="0" builtinId="0"/>
    <cellStyle name="Normal_API CNAF 31.12.96 METR (5)"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9</xdr:col>
      <xdr:colOff>638175</xdr:colOff>
      <xdr:row>10</xdr:row>
      <xdr:rowOff>104775</xdr:rowOff>
    </xdr:from>
    <xdr:to>
      <xdr:col>11</xdr:col>
      <xdr:colOff>19050</xdr:colOff>
      <xdr:row>12</xdr:row>
      <xdr:rowOff>9525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8181975" y="1724025"/>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657225</xdr:colOff>
      <xdr:row>18</xdr:row>
      <xdr:rowOff>123825</xdr:rowOff>
    </xdr:from>
    <xdr:to>
      <xdr:col>9</xdr:col>
      <xdr:colOff>676275</xdr:colOff>
      <xdr:row>19</xdr:row>
      <xdr:rowOff>133350</xdr:rowOff>
    </xdr:to>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8201025" y="303847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5</xdr:row>
      <xdr:rowOff>142875</xdr:rowOff>
    </xdr:from>
    <xdr:to>
      <xdr:col>10</xdr:col>
      <xdr:colOff>123825</xdr:colOff>
      <xdr:row>7</xdr:row>
      <xdr:rowOff>0</xdr:rowOff>
    </xdr:to>
    <xdr:sp macro="" textlink="" fLocksText="0">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8410575" y="95250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11</xdr:col>
      <xdr:colOff>647700</xdr:colOff>
      <xdr:row>33</xdr:row>
      <xdr:rowOff>114300</xdr:rowOff>
    </xdr:from>
    <xdr:to>
      <xdr:col>11</xdr:col>
      <xdr:colOff>666750</xdr:colOff>
      <xdr:row>34</xdr:row>
      <xdr:rowOff>123825</xdr:rowOff>
    </xdr:to>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9715500" y="545782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8"/>
  <sheetViews>
    <sheetView showGridLines="0" tabSelected="1" zoomScaleNormal="100" workbookViewId="0">
      <selection activeCell="B3" sqref="B3"/>
    </sheetView>
  </sheetViews>
  <sheetFormatPr baseColWidth="10" defaultColWidth="11.5" defaultRowHeight="11" x14ac:dyDescent="0.15"/>
  <cols>
    <col min="1" max="1" width="3.6640625" style="9" customWidth="1"/>
    <col min="2" max="2" width="26.5" style="9" customWidth="1"/>
    <col min="3" max="3" width="34" style="9" customWidth="1"/>
    <col min="4" max="16384" width="11.5" style="9"/>
  </cols>
  <sheetData>
    <row r="1" spans="2:3" ht="27" customHeight="1" x14ac:dyDescent="0.15">
      <c r="B1" s="56" t="s">
        <v>239</v>
      </c>
      <c r="C1" s="57"/>
    </row>
    <row r="2" spans="2:3" ht="30" customHeight="1" x14ac:dyDescent="0.15">
      <c r="B2" s="8" t="s">
        <v>199</v>
      </c>
      <c r="C2" s="8" t="s">
        <v>223</v>
      </c>
    </row>
    <row r="3" spans="2:3" ht="15" customHeight="1" x14ac:dyDescent="0.15">
      <c r="B3" s="41" t="s">
        <v>226</v>
      </c>
      <c r="C3" s="41" t="s">
        <v>200</v>
      </c>
    </row>
    <row r="4" spans="2:3" ht="15" customHeight="1" x14ac:dyDescent="0.15">
      <c r="B4" s="41" t="s">
        <v>227</v>
      </c>
      <c r="C4" s="41" t="s">
        <v>201</v>
      </c>
    </row>
    <row r="5" spans="2:3" ht="30" customHeight="1" x14ac:dyDescent="0.15">
      <c r="B5" s="41" t="s">
        <v>228</v>
      </c>
      <c r="C5" s="41" t="s">
        <v>202</v>
      </c>
    </row>
    <row r="6" spans="2:3" ht="30" customHeight="1" x14ac:dyDescent="0.15">
      <c r="B6" s="41" t="s">
        <v>229</v>
      </c>
      <c r="C6" s="41" t="s">
        <v>230</v>
      </c>
    </row>
    <row r="8" spans="2:3" x14ac:dyDescent="0.15">
      <c r="B8" s="9" t="s">
        <v>224</v>
      </c>
    </row>
  </sheetData>
  <mergeCells count="1">
    <mergeCell ref="B1:C1"/>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4"/>
  <sheetViews>
    <sheetView showGridLines="0" workbookViewId="0">
      <selection activeCell="H46" sqref="H46:O46"/>
    </sheetView>
  </sheetViews>
  <sheetFormatPr baseColWidth="10" defaultRowHeight="13" x14ac:dyDescent="0.15"/>
  <cols>
    <col min="2" max="2" width="16.83203125" customWidth="1"/>
    <col min="4" max="4" width="21.6640625" customWidth="1"/>
    <col min="5" max="5" width="16" customWidth="1"/>
    <col min="12" max="12" width="12.1640625" customWidth="1"/>
    <col min="260" max="260" width="21.6640625" customWidth="1"/>
    <col min="268" max="268" width="12.1640625" customWidth="1"/>
    <col min="516" max="516" width="21.6640625" customWidth="1"/>
    <col min="524" max="524" width="12.1640625" customWidth="1"/>
    <col min="772" max="772" width="21.6640625" customWidth="1"/>
    <col min="780" max="780" width="12.1640625" customWidth="1"/>
    <col min="1028" max="1028" width="21.6640625" customWidth="1"/>
    <col min="1036" max="1036" width="12.1640625" customWidth="1"/>
    <col min="1284" max="1284" width="21.6640625" customWidth="1"/>
    <col min="1292" max="1292" width="12.1640625" customWidth="1"/>
    <col min="1540" max="1540" width="21.6640625" customWidth="1"/>
    <col min="1548" max="1548" width="12.1640625" customWidth="1"/>
    <col min="1796" max="1796" width="21.6640625" customWidth="1"/>
    <col min="1804" max="1804" width="12.1640625" customWidth="1"/>
    <col min="2052" max="2052" width="21.6640625" customWidth="1"/>
    <col min="2060" max="2060" width="12.1640625" customWidth="1"/>
    <col min="2308" max="2308" width="21.6640625" customWidth="1"/>
    <col min="2316" max="2316" width="12.1640625" customWidth="1"/>
    <col min="2564" max="2564" width="21.6640625" customWidth="1"/>
    <col min="2572" max="2572" width="12.1640625" customWidth="1"/>
    <col min="2820" max="2820" width="21.6640625" customWidth="1"/>
    <col min="2828" max="2828" width="12.1640625" customWidth="1"/>
    <col min="3076" max="3076" width="21.6640625" customWidth="1"/>
    <col min="3084" max="3084" width="12.1640625" customWidth="1"/>
    <col min="3332" max="3332" width="21.6640625" customWidth="1"/>
    <col min="3340" max="3340" width="12.1640625" customWidth="1"/>
    <col min="3588" max="3588" width="21.6640625" customWidth="1"/>
    <col min="3596" max="3596" width="12.1640625" customWidth="1"/>
    <col min="3844" max="3844" width="21.6640625" customWidth="1"/>
    <col min="3852" max="3852" width="12.1640625" customWidth="1"/>
    <col min="4100" max="4100" width="21.6640625" customWidth="1"/>
    <col min="4108" max="4108" width="12.1640625" customWidth="1"/>
    <col min="4356" max="4356" width="21.6640625" customWidth="1"/>
    <col min="4364" max="4364" width="12.1640625" customWidth="1"/>
    <col min="4612" max="4612" width="21.6640625" customWidth="1"/>
    <col min="4620" max="4620" width="12.1640625" customWidth="1"/>
    <col min="4868" max="4868" width="21.6640625" customWidth="1"/>
    <col min="4876" max="4876" width="12.1640625" customWidth="1"/>
    <col min="5124" max="5124" width="21.6640625" customWidth="1"/>
    <col min="5132" max="5132" width="12.1640625" customWidth="1"/>
    <col min="5380" max="5380" width="21.6640625" customWidth="1"/>
    <col min="5388" max="5388" width="12.1640625" customWidth="1"/>
    <col min="5636" max="5636" width="21.6640625" customWidth="1"/>
    <col min="5644" max="5644" width="12.1640625" customWidth="1"/>
    <col min="5892" max="5892" width="21.6640625" customWidth="1"/>
    <col min="5900" max="5900" width="12.1640625" customWidth="1"/>
    <col min="6148" max="6148" width="21.6640625" customWidth="1"/>
    <col min="6156" max="6156" width="12.1640625" customWidth="1"/>
    <col min="6404" max="6404" width="21.6640625" customWidth="1"/>
    <col min="6412" max="6412" width="12.1640625" customWidth="1"/>
    <col min="6660" max="6660" width="21.6640625" customWidth="1"/>
    <col min="6668" max="6668" width="12.1640625" customWidth="1"/>
    <col min="6916" max="6916" width="21.6640625" customWidth="1"/>
    <col min="6924" max="6924" width="12.1640625" customWidth="1"/>
    <col min="7172" max="7172" width="21.6640625" customWidth="1"/>
    <col min="7180" max="7180" width="12.1640625" customWidth="1"/>
    <col min="7428" max="7428" width="21.6640625" customWidth="1"/>
    <col min="7436" max="7436" width="12.1640625" customWidth="1"/>
    <col min="7684" max="7684" width="21.6640625" customWidth="1"/>
    <col min="7692" max="7692" width="12.1640625" customWidth="1"/>
    <col min="7940" max="7940" width="21.6640625" customWidth="1"/>
    <col min="7948" max="7948" width="12.1640625" customWidth="1"/>
    <col min="8196" max="8196" width="21.6640625" customWidth="1"/>
    <col min="8204" max="8204" width="12.1640625" customWidth="1"/>
    <col min="8452" max="8452" width="21.6640625" customWidth="1"/>
    <col min="8460" max="8460" width="12.1640625" customWidth="1"/>
    <col min="8708" max="8708" width="21.6640625" customWidth="1"/>
    <col min="8716" max="8716" width="12.1640625" customWidth="1"/>
    <col min="8964" max="8964" width="21.6640625" customWidth="1"/>
    <col min="8972" max="8972" width="12.1640625" customWidth="1"/>
    <col min="9220" max="9220" width="21.6640625" customWidth="1"/>
    <col min="9228" max="9228" width="12.1640625" customWidth="1"/>
    <col min="9476" max="9476" width="21.6640625" customWidth="1"/>
    <col min="9484" max="9484" width="12.1640625" customWidth="1"/>
    <col min="9732" max="9732" width="21.6640625" customWidth="1"/>
    <col min="9740" max="9740" width="12.1640625" customWidth="1"/>
    <col min="9988" max="9988" width="21.6640625" customWidth="1"/>
    <col min="9996" max="9996" width="12.1640625" customWidth="1"/>
    <col min="10244" max="10244" width="21.6640625" customWidth="1"/>
    <col min="10252" max="10252" width="12.1640625" customWidth="1"/>
    <col min="10500" max="10500" width="21.6640625" customWidth="1"/>
    <col min="10508" max="10508" width="12.1640625" customWidth="1"/>
    <col min="10756" max="10756" width="21.6640625" customWidth="1"/>
    <col min="10764" max="10764" width="12.1640625" customWidth="1"/>
    <col min="11012" max="11012" width="21.6640625" customWidth="1"/>
    <col min="11020" max="11020" width="12.1640625" customWidth="1"/>
    <col min="11268" max="11268" width="21.6640625" customWidth="1"/>
    <col min="11276" max="11276" width="12.1640625" customWidth="1"/>
    <col min="11524" max="11524" width="21.6640625" customWidth="1"/>
    <col min="11532" max="11532" width="12.1640625" customWidth="1"/>
    <col min="11780" max="11780" width="21.6640625" customWidth="1"/>
    <col min="11788" max="11788" width="12.1640625" customWidth="1"/>
    <col min="12036" max="12036" width="21.6640625" customWidth="1"/>
    <col min="12044" max="12044" width="12.1640625" customWidth="1"/>
    <col min="12292" max="12292" width="21.6640625" customWidth="1"/>
    <col min="12300" max="12300" width="12.1640625" customWidth="1"/>
    <col min="12548" max="12548" width="21.6640625" customWidth="1"/>
    <col min="12556" max="12556" width="12.1640625" customWidth="1"/>
    <col min="12804" max="12804" width="21.6640625" customWidth="1"/>
    <col min="12812" max="12812" width="12.1640625" customWidth="1"/>
    <col min="13060" max="13060" width="21.6640625" customWidth="1"/>
    <col min="13068" max="13068" width="12.1640625" customWidth="1"/>
    <col min="13316" max="13316" width="21.6640625" customWidth="1"/>
    <col min="13324" max="13324" width="12.1640625" customWidth="1"/>
    <col min="13572" max="13572" width="21.6640625" customWidth="1"/>
    <col min="13580" max="13580" width="12.1640625" customWidth="1"/>
    <col min="13828" max="13828" width="21.6640625" customWidth="1"/>
    <col min="13836" max="13836" width="12.1640625" customWidth="1"/>
    <col min="14084" max="14084" width="21.6640625" customWidth="1"/>
    <col min="14092" max="14092" width="12.1640625" customWidth="1"/>
    <col min="14340" max="14340" width="21.6640625" customWidth="1"/>
    <col min="14348" max="14348" width="12.1640625" customWidth="1"/>
    <col min="14596" max="14596" width="21.6640625" customWidth="1"/>
    <col min="14604" max="14604" width="12.1640625" customWidth="1"/>
    <col min="14852" max="14852" width="21.6640625" customWidth="1"/>
    <col min="14860" max="14860" width="12.1640625" customWidth="1"/>
    <col min="15108" max="15108" width="21.6640625" customWidth="1"/>
    <col min="15116" max="15116" width="12.1640625" customWidth="1"/>
    <col min="15364" max="15364" width="21.6640625" customWidth="1"/>
    <col min="15372" max="15372" width="12.1640625" customWidth="1"/>
    <col min="15620" max="15620" width="21.6640625" customWidth="1"/>
    <col min="15628" max="15628" width="12.1640625" customWidth="1"/>
    <col min="15876" max="15876" width="21.6640625" customWidth="1"/>
    <col min="15884" max="15884" width="12.1640625" customWidth="1"/>
    <col min="16132" max="16132" width="21.6640625" customWidth="1"/>
    <col min="16140" max="16140" width="12.1640625" customWidth="1"/>
  </cols>
  <sheetData>
    <row r="1" spans="1:15" x14ac:dyDescent="0.15">
      <c r="A1" s="52"/>
      <c r="B1" s="55" t="s">
        <v>246</v>
      </c>
      <c r="C1" s="52"/>
      <c r="D1" s="52"/>
      <c r="E1" s="52"/>
      <c r="F1" s="52"/>
      <c r="G1" s="52"/>
    </row>
    <row r="2" spans="1:15" x14ac:dyDescent="0.15">
      <c r="A2" s="52"/>
      <c r="B2" s="52"/>
      <c r="C2" s="52"/>
      <c r="D2" s="52"/>
      <c r="E2" s="52"/>
      <c r="F2" s="52"/>
      <c r="G2" s="52"/>
    </row>
    <row r="3" spans="1:15" s="51" customFormat="1" x14ac:dyDescent="0.15">
      <c r="A3" s="53"/>
      <c r="B3" s="53" t="s">
        <v>214</v>
      </c>
      <c r="C3" s="53"/>
      <c r="D3" s="53"/>
      <c r="E3" s="53"/>
      <c r="F3" s="53"/>
      <c r="G3" s="53"/>
    </row>
    <row r="4" spans="1:15" x14ac:dyDescent="0.15">
      <c r="A4" s="52"/>
      <c r="B4" s="54">
        <v>616.65</v>
      </c>
      <c r="C4" s="54">
        <v>0</v>
      </c>
      <c r="D4" s="54"/>
      <c r="E4" s="54">
        <f>+B4-C4</f>
        <v>616.65</v>
      </c>
      <c r="F4" s="54"/>
      <c r="G4" s="52"/>
      <c r="O4" s="44"/>
    </row>
    <row r="5" spans="1:15" x14ac:dyDescent="0.15">
      <c r="A5" s="52"/>
      <c r="B5" s="54"/>
      <c r="C5" s="54" t="s">
        <v>215</v>
      </c>
      <c r="D5" s="54" t="s">
        <v>216</v>
      </c>
      <c r="E5" s="54" t="s">
        <v>217</v>
      </c>
      <c r="F5" s="54"/>
      <c r="G5" s="52"/>
    </row>
    <row r="6" spans="1:15" x14ac:dyDescent="0.15">
      <c r="A6" s="52"/>
      <c r="B6" s="54">
        <v>0</v>
      </c>
      <c r="C6" s="54">
        <f t="shared" ref="C6:C69" si="0">+B6</f>
        <v>0</v>
      </c>
      <c r="D6" s="54">
        <v>616.65</v>
      </c>
      <c r="E6" s="54">
        <f>D6+B6</f>
        <v>616.65</v>
      </c>
      <c r="F6" s="54">
        <f>E6-D6</f>
        <v>0</v>
      </c>
      <c r="G6" s="52"/>
    </row>
    <row r="7" spans="1:15" x14ac:dyDescent="0.15">
      <c r="A7" s="52"/>
      <c r="B7" s="54">
        <v>5</v>
      </c>
      <c r="C7" s="54">
        <f t="shared" si="0"/>
        <v>5</v>
      </c>
      <c r="D7" s="54">
        <v>616.65</v>
      </c>
      <c r="E7" s="54">
        <f t="shared" ref="E7:E70" si="1">D7+B7</f>
        <v>621.65</v>
      </c>
      <c r="F7" s="54">
        <f t="shared" ref="F7:F70" si="2">E7-D7</f>
        <v>5</v>
      </c>
      <c r="G7" s="52"/>
    </row>
    <row r="8" spans="1:15" x14ac:dyDescent="0.15">
      <c r="A8" s="52"/>
      <c r="B8" s="54">
        <v>10</v>
      </c>
      <c r="C8" s="54">
        <f t="shared" si="0"/>
        <v>10</v>
      </c>
      <c r="D8" s="54">
        <v>616.65</v>
      </c>
      <c r="E8" s="54">
        <f t="shared" si="1"/>
        <v>626.65</v>
      </c>
      <c r="F8" s="54">
        <f t="shared" si="2"/>
        <v>10</v>
      </c>
      <c r="G8" s="52"/>
    </row>
    <row r="9" spans="1:15" x14ac:dyDescent="0.15">
      <c r="A9" s="52"/>
      <c r="B9" s="54">
        <v>15</v>
      </c>
      <c r="C9" s="54">
        <f t="shared" si="0"/>
        <v>15</v>
      </c>
      <c r="D9" s="54">
        <v>616.65</v>
      </c>
      <c r="E9" s="54">
        <f t="shared" si="1"/>
        <v>631.65</v>
      </c>
      <c r="F9" s="54">
        <f t="shared" si="2"/>
        <v>15</v>
      </c>
      <c r="G9" s="52"/>
    </row>
    <row r="10" spans="1:15" x14ac:dyDescent="0.15">
      <c r="A10" s="52"/>
      <c r="B10" s="54">
        <v>20</v>
      </c>
      <c r="C10" s="54">
        <f t="shared" si="0"/>
        <v>20</v>
      </c>
      <c r="D10" s="54">
        <v>616.65</v>
      </c>
      <c r="E10" s="54">
        <f t="shared" si="1"/>
        <v>636.65</v>
      </c>
      <c r="F10" s="54">
        <f t="shared" si="2"/>
        <v>20</v>
      </c>
      <c r="G10" s="52"/>
    </row>
    <row r="11" spans="1:15" x14ac:dyDescent="0.15">
      <c r="A11" s="52"/>
      <c r="B11" s="54">
        <v>25</v>
      </c>
      <c r="C11" s="54">
        <f t="shared" si="0"/>
        <v>25</v>
      </c>
      <c r="D11" s="54">
        <v>616.65</v>
      </c>
      <c r="E11" s="54">
        <f t="shared" si="1"/>
        <v>641.65</v>
      </c>
      <c r="F11" s="54">
        <f t="shared" si="2"/>
        <v>25</v>
      </c>
      <c r="G11" s="52"/>
    </row>
    <row r="12" spans="1:15" x14ac:dyDescent="0.15">
      <c r="A12" s="52"/>
      <c r="B12" s="54">
        <v>30</v>
      </c>
      <c r="C12" s="54">
        <f t="shared" si="0"/>
        <v>30</v>
      </c>
      <c r="D12" s="54">
        <v>616.65</v>
      </c>
      <c r="E12" s="54">
        <f t="shared" si="1"/>
        <v>646.65</v>
      </c>
      <c r="F12" s="54">
        <f t="shared" si="2"/>
        <v>30</v>
      </c>
      <c r="G12" s="52"/>
    </row>
    <row r="13" spans="1:15" x14ac:dyDescent="0.15">
      <c r="A13" s="52"/>
      <c r="B13" s="54">
        <v>35</v>
      </c>
      <c r="C13" s="54">
        <f t="shared" si="0"/>
        <v>35</v>
      </c>
      <c r="D13" s="54">
        <v>616.65</v>
      </c>
      <c r="E13" s="54">
        <f t="shared" si="1"/>
        <v>651.65</v>
      </c>
      <c r="F13" s="54">
        <f t="shared" si="2"/>
        <v>35</v>
      </c>
      <c r="G13" s="52"/>
    </row>
    <row r="14" spans="1:15" x14ac:dyDescent="0.15">
      <c r="A14" s="52"/>
      <c r="B14" s="54">
        <v>40</v>
      </c>
      <c r="C14" s="54">
        <f t="shared" si="0"/>
        <v>40</v>
      </c>
      <c r="D14" s="54">
        <v>616.65</v>
      </c>
      <c r="E14" s="54">
        <f t="shared" si="1"/>
        <v>656.65</v>
      </c>
      <c r="F14" s="54">
        <f t="shared" si="2"/>
        <v>40</v>
      </c>
      <c r="G14" s="52"/>
    </row>
    <row r="15" spans="1:15" x14ac:dyDescent="0.15">
      <c r="A15" s="52"/>
      <c r="B15" s="54">
        <v>45</v>
      </c>
      <c r="C15" s="54">
        <f t="shared" si="0"/>
        <v>45</v>
      </c>
      <c r="D15" s="54">
        <v>616.65</v>
      </c>
      <c r="E15" s="54">
        <f t="shared" si="1"/>
        <v>661.65</v>
      </c>
      <c r="F15" s="54">
        <f t="shared" si="2"/>
        <v>45</v>
      </c>
      <c r="G15" s="52"/>
    </row>
    <row r="16" spans="1:15" x14ac:dyDescent="0.15">
      <c r="A16" s="52"/>
      <c r="B16" s="54">
        <v>50</v>
      </c>
      <c r="C16" s="54">
        <f t="shared" si="0"/>
        <v>50</v>
      </c>
      <c r="D16" s="54">
        <v>616.65</v>
      </c>
      <c r="E16" s="54">
        <f t="shared" si="1"/>
        <v>666.65</v>
      </c>
      <c r="F16" s="54">
        <f t="shared" si="2"/>
        <v>50</v>
      </c>
      <c r="G16" s="52"/>
    </row>
    <row r="17" spans="1:11" x14ac:dyDescent="0.15">
      <c r="A17" s="52"/>
      <c r="B17" s="54">
        <v>55</v>
      </c>
      <c r="C17" s="54">
        <f t="shared" si="0"/>
        <v>55</v>
      </c>
      <c r="D17" s="54">
        <v>616.65</v>
      </c>
      <c r="E17" s="54">
        <f t="shared" si="1"/>
        <v>671.65</v>
      </c>
      <c r="F17" s="54">
        <f t="shared" si="2"/>
        <v>55</v>
      </c>
      <c r="G17" s="52"/>
    </row>
    <row r="18" spans="1:11" x14ac:dyDescent="0.15">
      <c r="A18" s="52"/>
      <c r="B18" s="54">
        <v>60</v>
      </c>
      <c r="C18" s="54">
        <f t="shared" si="0"/>
        <v>60</v>
      </c>
      <c r="D18" s="54">
        <v>616.65</v>
      </c>
      <c r="E18" s="54">
        <f t="shared" si="1"/>
        <v>676.65</v>
      </c>
      <c r="F18" s="54">
        <f t="shared" si="2"/>
        <v>60</v>
      </c>
      <c r="G18" s="52"/>
    </row>
    <row r="19" spans="1:11" x14ac:dyDescent="0.15">
      <c r="A19" s="52"/>
      <c r="B19" s="54">
        <v>65</v>
      </c>
      <c r="C19" s="54">
        <f t="shared" si="0"/>
        <v>65</v>
      </c>
      <c r="D19" s="54">
        <v>616.65</v>
      </c>
      <c r="E19" s="54">
        <f t="shared" si="1"/>
        <v>681.65</v>
      </c>
      <c r="F19" s="54">
        <f t="shared" si="2"/>
        <v>65</v>
      </c>
      <c r="G19" s="52"/>
    </row>
    <row r="20" spans="1:11" x14ac:dyDescent="0.15">
      <c r="A20" s="52"/>
      <c r="B20" s="54">
        <v>70</v>
      </c>
      <c r="C20" s="54">
        <f t="shared" si="0"/>
        <v>70</v>
      </c>
      <c r="D20" s="54">
        <v>616.65</v>
      </c>
      <c r="E20" s="54">
        <f t="shared" si="1"/>
        <v>686.65</v>
      </c>
      <c r="F20" s="54">
        <f t="shared" si="2"/>
        <v>70</v>
      </c>
      <c r="G20" s="52"/>
    </row>
    <row r="21" spans="1:11" x14ac:dyDescent="0.15">
      <c r="A21" s="52"/>
      <c r="B21" s="54">
        <v>75</v>
      </c>
      <c r="C21" s="54">
        <f t="shared" si="0"/>
        <v>75</v>
      </c>
      <c r="D21" s="54">
        <v>616.65</v>
      </c>
      <c r="E21" s="54">
        <f t="shared" si="1"/>
        <v>691.65</v>
      </c>
      <c r="F21" s="54">
        <f t="shared" si="2"/>
        <v>75</v>
      </c>
      <c r="G21" s="52"/>
    </row>
    <row r="22" spans="1:11" x14ac:dyDescent="0.15">
      <c r="A22" s="52"/>
      <c r="B22" s="54">
        <v>80</v>
      </c>
      <c r="C22" s="54">
        <f t="shared" si="0"/>
        <v>80</v>
      </c>
      <c r="D22" s="54">
        <v>616.65</v>
      </c>
      <c r="E22" s="54">
        <f t="shared" si="1"/>
        <v>696.65</v>
      </c>
      <c r="F22" s="54">
        <f t="shared" si="2"/>
        <v>80</v>
      </c>
      <c r="G22" s="52"/>
    </row>
    <row r="23" spans="1:11" x14ac:dyDescent="0.15">
      <c r="A23" s="52"/>
      <c r="B23" s="54">
        <v>85</v>
      </c>
      <c r="C23" s="54">
        <f t="shared" si="0"/>
        <v>85</v>
      </c>
      <c r="D23" s="54">
        <v>616.65</v>
      </c>
      <c r="E23" s="54">
        <f t="shared" si="1"/>
        <v>701.65</v>
      </c>
      <c r="F23" s="54">
        <f t="shared" si="2"/>
        <v>85</v>
      </c>
      <c r="G23" s="52"/>
    </row>
    <row r="24" spans="1:11" x14ac:dyDescent="0.15">
      <c r="A24" s="52"/>
      <c r="B24" s="54">
        <v>90</v>
      </c>
      <c r="C24" s="54">
        <f t="shared" si="0"/>
        <v>90</v>
      </c>
      <c r="D24" s="54">
        <v>616.65</v>
      </c>
      <c r="E24" s="54">
        <f t="shared" si="1"/>
        <v>706.65</v>
      </c>
      <c r="F24" s="54">
        <f t="shared" si="2"/>
        <v>90</v>
      </c>
      <c r="G24" s="52"/>
    </row>
    <row r="25" spans="1:11" x14ac:dyDescent="0.15">
      <c r="A25" s="52"/>
      <c r="B25" s="54">
        <v>95</v>
      </c>
      <c r="C25" s="54">
        <f t="shared" si="0"/>
        <v>95</v>
      </c>
      <c r="D25" s="54">
        <v>616.65</v>
      </c>
      <c r="E25" s="54">
        <f t="shared" si="1"/>
        <v>711.65</v>
      </c>
      <c r="F25" s="54">
        <f t="shared" si="2"/>
        <v>95</v>
      </c>
      <c r="G25" s="52"/>
    </row>
    <row r="26" spans="1:11" x14ac:dyDescent="0.15">
      <c r="A26" s="52"/>
      <c r="B26" s="54">
        <v>100</v>
      </c>
      <c r="C26" s="54">
        <f t="shared" si="0"/>
        <v>100</v>
      </c>
      <c r="D26" s="54">
        <v>616.65</v>
      </c>
      <c r="E26" s="54">
        <f t="shared" si="1"/>
        <v>716.65</v>
      </c>
      <c r="F26" s="54">
        <f t="shared" si="2"/>
        <v>100</v>
      </c>
      <c r="G26" s="52"/>
    </row>
    <row r="27" spans="1:11" x14ac:dyDescent="0.15">
      <c r="A27" s="52"/>
      <c r="B27" s="54">
        <v>105</v>
      </c>
      <c r="C27" s="54">
        <f t="shared" si="0"/>
        <v>105</v>
      </c>
      <c r="D27" s="54">
        <v>616.65</v>
      </c>
      <c r="E27" s="54">
        <f t="shared" si="1"/>
        <v>721.65</v>
      </c>
      <c r="F27" s="54">
        <f t="shared" si="2"/>
        <v>105</v>
      </c>
      <c r="G27" s="52"/>
    </row>
    <row r="28" spans="1:11" x14ac:dyDescent="0.15">
      <c r="A28" s="52"/>
      <c r="B28" s="54">
        <v>110</v>
      </c>
      <c r="C28" s="54">
        <f t="shared" si="0"/>
        <v>110</v>
      </c>
      <c r="D28" s="54">
        <v>616.65</v>
      </c>
      <c r="E28" s="54">
        <f t="shared" si="1"/>
        <v>726.65</v>
      </c>
      <c r="F28" s="54">
        <f t="shared" si="2"/>
        <v>110</v>
      </c>
      <c r="G28" s="52"/>
      <c r="K28" s="45"/>
    </row>
    <row r="29" spans="1:11" x14ac:dyDescent="0.15">
      <c r="A29" s="52"/>
      <c r="B29" s="54">
        <v>115</v>
      </c>
      <c r="C29" s="54">
        <f t="shared" si="0"/>
        <v>115</v>
      </c>
      <c r="D29" s="54">
        <v>616.65</v>
      </c>
      <c r="E29" s="54">
        <f t="shared" si="1"/>
        <v>731.65</v>
      </c>
      <c r="F29" s="54">
        <f t="shared" si="2"/>
        <v>115</v>
      </c>
      <c r="G29" s="52"/>
      <c r="H29" s="46"/>
    </row>
    <row r="30" spans="1:11" x14ac:dyDescent="0.15">
      <c r="A30" s="52"/>
      <c r="B30" s="54">
        <v>120</v>
      </c>
      <c r="C30" s="54">
        <f t="shared" si="0"/>
        <v>120</v>
      </c>
      <c r="D30" s="54">
        <v>616.65</v>
      </c>
      <c r="E30" s="54">
        <f t="shared" si="1"/>
        <v>736.65</v>
      </c>
      <c r="F30" s="54">
        <f t="shared" si="2"/>
        <v>120</v>
      </c>
      <c r="G30" s="52"/>
    </row>
    <row r="31" spans="1:11" x14ac:dyDescent="0.15">
      <c r="A31" s="52"/>
      <c r="B31" s="54">
        <v>125</v>
      </c>
      <c r="C31" s="54">
        <f t="shared" si="0"/>
        <v>125</v>
      </c>
      <c r="D31" s="54">
        <v>616.65</v>
      </c>
      <c r="E31" s="54">
        <f t="shared" si="1"/>
        <v>741.65</v>
      </c>
      <c r="F31" s="54">
        <f t="shared" si="2"/>
        <v>125</v>
      </c>
      <c r="G31" s="52"/>
    </row>
    <row r="32" spans="1:11" x14ac:dyDescent="0.15">
      <c r="A32" s="52"/>
      <c r="B32" s="54">
        <v>130</v>
      </c>
      <c r="C32" s="54">
        <f t="shared" si="0"/>
        <v>130</v>
      </c>
      <c r="D32" s="54">
        <v>616.65</v>
      </c>
      <c r="E32" s="54">
        <f t="shared" si="1"/>
        <v>746.65</v>
      </c>
      <c r="F32" s="54">
        <f t="shared" si="2"/>
        <v>130</v>
      </c>
      <c r="G32" s="52"/>
    </row>
    <row r="33" spans="1:15" x14ac:dyDescent="0.15">
      <c r="A33" s="52"/>
      <c r="B33" s="54">
        <v>135</v>
      </c>
      <c r="C33" s="54">
        <f t="shared" si="0"/>
        <v>135</v>
      </c>
      <c r="D33" s="54">
        <v>616.65</v>
      </c>
      <c r="E33" s="54">
        <f t="shared" si="1"/>
        <v>751.65</v>
      </c>
      <c r="F33" s="54">
        <f t="shared" si="2"/>
        <v>135</v>
      </c>
      <c r="G33" s="52"/>
    </row>
    <row r="34" spans="1:15" x14ac:dyDescent="0.15">
      <c r="A34" s="52"/>
      <c r="B34" s="54">
        <v>140</v>
      </c>
      <c r="C34" s="54">
        <f t="shared" si="0"/>
        <v>140</v>
      </c>
      <c r="D34" s="54">
        <v>616.65</v>
      </c>
      <c r="E34" s="54">
        <f t="shared" si="1"/>
        <v>756.65</v>
      </c>
      <c r="F34" s="54">
        <f t="shared" si="2"/>
        <v>140</v>
      </c>
      <c r="G34" s="52"/>
    </row>
    <row r="35" spans="1:15" x14ac:dyDescent="0.15">
      <c r="A35" s="52"/>
      <c r="B35" s="54">
        <v>145</v>
      </c>
      <c r="C35" s="54">
        <f t="shared" si="0"/>
        <v>145</v>
      </c>
      <c r="D35" s="54">
        <v>616.65</v>
      </c>
      <c r="E35" s="54">
        <f t="shared" si="1"/>
        <v>761.65</v>
      </c>
      <c r="F35" s="54">
        <f t="shared" si="2"/>
        <v>145</v>
      </c>
      <c r="G35" s="52"/>
    </row>
    <row r="36" spans="1:15" x14ac:dyDescent="0.15">
      <c r="A36" s="52"/>
      <c r="B36" s="54">
        <v>150</v>
      </c>
      <c r="C36" s="54">
        <f t="shared" si="0"/>
        <v>150</v>
      </c>
      <c r="D36" s="54">
        <v>616.65</v>
      </c>
      <c r="E36" s="54">
        <f t="shared" si="1"/>
        <v>766.65</v>
      </c>
      <c r="F36" s="54">
        <f t="shared" si="2"/>
        <v>150</v>
      </c>
      <c r="G36" s="52"/>
    </row>
    <row r="37" spans="1:15" x14ac:dyDescent="0.15">
      <c r="A37" s="52"/>
      <c r="B37" s="54">
        <v>155</v>
      </c>
      <c r="C37" s="54">
        <f t="shared" si="0"/>
        <v>155</v>
      </c>
      <c r="D37" s="54">
        <f>770.82-C37</f>
        <v>615.82000000000005</v>
      </c>
      <c r="E37" s="54">
        <f t="shared" si="1"/>
        <v>770.82</v>
      </c>
      <c r="F37" s="54">
        <f t="shared" si="2"/>
        <v>155</v>
      </c>
      <c r="G37" s="52"/>
    </row>
    <row r="38" spans="1:15" x14ac:dyDescent="0.15">
      <c r="A38" s="52"/>
      <c r="B38" s="54">
        <v>160</v>
      </c>
      <c r="C38" s="54">
        <f t="shared" si="0"/>
        <v>160</v>
      </c>
      <c r="D38" s="54">
        <f t="shared" ref="D38:D101" si="3">770.82-C38</f>
        <v>610.82000000000005</v>
      </c>
      <c r="E38" s="54">
        <f t="shared" si="1"/>
        <v>770.82</v>
      </c>
      <c r="F38" s="54">
        <f t="shared" si="2"/>
        <v>160</v>
      </c>
      <c r="G38" s="52"/>
    </row>
    <row r="39" spans="1:15" x14ac:dyDescent="0.15">
      <c r="A39" s="52"/>
      <c r="B39" s="54">
        <v>165</v>
      </c>
      <c r="C39" s="54">
        <f t="shared" si="0"/>
        <v>165</v>
      </c>
      <c r="D39" s="54">
        <f t="shared" si="3"/>
        <v>605.82000000000005</v>
      </c>
      <c r="E39" s="54">
        <f t="shared" si="1"/>
        <v>770.82</v>
      </c>
      <c r="F39" s="54">
        <f t="shared" si="2"/>
        <v>165</v>
      </c>
      <c r="G39" s="52"/>
    </row>
    <row r="40" spans="1:15" x14ac:dyDescent="0.15">
      <c r="A40" s="52"/>
      <c r="B40" s="54">
        <v>170</v>
      </c>
      <c r="C40" s="54">
        <f t="shared" si="0"/>
        <v>170</v>
      </c>
      <c r="D40" s="54">
        <f t="shared" si="3"/>
        <v>600.82000000000005</v>
      </c>
      <c r="E40" s="54">
        <f t="shared" si="1"/>
        <v>770.82</v>
      </c>
      <c r="F40" s="54">
        <f t="shared" si="2"/>
        <v>170</v>
      </c>
      <c r="G40" s="52"/>
    </row>
    <row r="41" spans="1:15" x14ac:dyDescent="0.15">
      <c r="A41" s="52"/>
      <c r="B41" s="54">
        <v>175</v>
      </c>
      <c r="C41" s="54">
        <f t="shared" si="0"/>
        <v>175</v>
      </c>
      <c r="D41" s="54">
        <f t="shared" si="3"/>
        <v>595.82000000000005</v>
      </c>
      <c r="E41" s="54">
        <f t="shared" si="1"/>
        <v>770.82</v>
      </c>
      <c r="F41" s="54">
        <f t="shared" si="2"/>
        <v>175</v>
      </c>
      <c r="G41" s="52"/>
    </row>
    <row r="42" spans="1:15" x14ac:dyDescent="0.15">
      <c r="A42" s="52"/>
      <c r="B42" s="54">
        <v>180</v>
      </c>
      <c r="C42" s="54">
        <f t="shared" si="0"/>
        <v>180</v>
      </c>
      <c r="D42" s="54">
        <f t="shared" si="3"/>
        <v>590.82000000000005</v>
      </c>
      <c r="E42" s="54">
        <f t="shared" si="1"/>
        <v>770.82</v>
      </c>
      <c r="F42" s="54">
        <f t="shared" si="2"/>
        <v>180</v>
      </c>
      <c r="G42" s="52"/>
    </row>
    <row r="43" spans="1:15" x14ac:dyDescent="0.15">
      <c r="A43" s="52"/>
      <c r="B43" s="54">
        <v>185</v>
      </c>
      <c r="C43" s="54">
        <f t="shared" si="0"/>
        <v>185</v>
      </c>
      <c r="D43" s="54">
        <f t="shared" si="3"/>
        <v>585.82000000000005</v>
      </c>
      <c r="E43" s="54">
        <f t="shared" si="1"/>
        <v>770.82</v>
      </c>
      <c r="F43" s="54">
        <f t="shared" si="2"/>
        <v>185</v>
      </c>
      <c r="G43" s="52"/>
    </row>
    <row r="44" spans="1:15" x14ac:dyDescent="0.15">
      <c r="A44" s="52"/>
      <c r="B44" s="54">
        <v>190</v>
      </c>
      <c r="C44" s="54">
        <f t="shared" si="0"/>
        <v>190</v>
      </c>
      <c r="D44" s="54">
        <f t="shared" si="3"/>
        <v>580.82000000000005</v>
      </c>
      <c r="E44" s="54">
        <f t="shared" si="1"/>
        <v>770.82</v>
      </c>
      <c r="F44" s="54">
        <f t="shared" si="2"/>
        <v>190</v>
      </c>
      <c r="G44" s="52"/>
    </row>
    <row r="45" spans="1:15" x14ac:dyDescent="0.15">
      <c r="A45" s="52"/>
      <c r="B45" s="54">
        <v>195</v>
      </c>
      <c r="C45" s="54">
        <f t="shared" si="0"/>
        <v>195</v>
      </c>
      <c r="D45" s="54">
        <f t="shared" si="3"/>
        <v>575.82000000000005</v>
      </c>
      <c r="E45" s="54">
        <f t="shared" si="1"/>
        <v>770.82</v>
      </c>
      <c r="F45" s="54">
        <f t="shared" si="2"/>
        <v>195</v>
      </c>
      <c r="G45" s="52"/>
    </row>
    <row r="46" spans="1:15" ht="93.5" customHeight="1" x14ac:dyDescent="0.15">
      <c r="A46" s="52"/>
      <c r="B46" s="54">
        <v>200</v>
      </c>
      <c r="C46" s="54">
        <f t="shared" si="0"/>
        <v>200</v>
      </c>
      <c r="D46" s="54">
        <f t="shared" si="3"/>
        <v>570.82000000000005</v>
      </c>
      <c r="E46" s="54">
        <f t="shared" si="1"/>
        <v>770.82</v>
      </c>
      <c r="F46" s="54">
        <f t="shared" si="2"/>
        <v>200</v>
      </c>
      <c r="G46" s="52"/>
      <c r="H46" s="58" t="s">
        <v>243</v>
      </c>
      <c r="I46" s="59"/>
      <c r="J46" s="59"/>
      <c r="K46" s="59"/>
      <c r="L46" s="59"/>
      <c r="M46" s="59"/>
      <c r="N46" s="59"/>
      <c r="O46" s="59"/>
    </row>
    <row r="47" spans="1:15" x14ac:dyDescent="0.15">
      <c r="A47" s="52"/>
      <c r="B47" s="54">
        <v>205</v>
      </c>
      <c r="C47" s="54">
        <f t="shared" si="0"/>
        <v>205</v>
      </c>
      <c r="D47" s="54">
        <f t="shared" si="3"/>
        <v>565.82000000000005</v>
      </c>
      <c r="E47" s="54">
        <f t="shared" si="1"/>
        <v>770.82</v>
      </c>
      <c r="F47" s="54">
        <f t="shared" si="2"/>
        <v>205</v>
      </c>
      <c r="G47" s="52"/>
      <c r="H47" s="47"/>
    </row>
    <row r="48" spans="1:15" x14ac:dyDescent="0.15">
      <c r="A48" s="52"/>
      <c r="B48" s="54">
        <v>210</v>
      </c>
      <c r="C48" s="54">
        <f t="shared" si="0"/>
        <v>210</v>
      </c>
      <c r="D48" s="54">
        <f t="shared" si="3"/>
        <v>560.82000000000005</v>
      </c>
      <c r="E48" s="54">
        <f t="shared" si="1"/>
        <v>770.82</v>
      </c>
      <c r="F48" s="54">
        <f t="shared" si="2"/>
        <v>210</v>
      </c>
      <c r="G48" s="52"/>
      <c r="H48" s="47"/>
    </row>
    <row r="49" spans="1:7" x14ac:dyDescent="0.15">
      <c r="A49" s="52"/>
      <c r="B49" s="54">
        <v>215</v>
      </c>
      <c r="C49" s="54">
        <f t="shared" si="0"/>
        <v>215</v>
      </c>
      <c r="D49" s="54">
        <f t="shared" si="3"/>
        <v>555.82000000000005</v>
      </c>
      <c r="E49" s="54">
        <f t="shared" si="1"/>
        <v>770.82</v>
      </c>
      <c r="F49" s="54">
        <f t="shared" si="2"/>
        <v>215</v>
      </c>
      <c r="G49" s="52"/>
    </row>
    <row r="50" spans="1:7" x14ac:dyDescent="0.15">
      <c r="A50" s="52"/>
      <c r="B50" s="54">
        <v>220</v>
      </c>
      <c r="C50" s="54">
        <f t="shared" si="0"/>
        <v>220</v>
      </c>
      <c r="D50" s="54">
        <f t="shared" si="3"/>
        <v>550.82000000000005</v>
      </c>
      <c r="E50" s="54">
        <f t="shared" si="1"/>
        <v>770.82</v>
      </c>
      <c r="F50" s="54">
        <f t="shared" si="2"/>
        <v>220</v>
      </c>
      <c r="G50" s="52"/>
    </row>
    <row r="51" spans="1:7" x14ac:dyDescent="0.15">
      <c r="A51" s="52"/>
      <c r="B51" s="54">
        <v>225</v>
      </c>
      <c r="C51" s="54">
        <f t="shared" si="0"/>
        <v>225</v>
      </c>
      <c r="D51" s="54">
        <f t="shared" si="3"/>
        <v>545.82000000000005</v>
      </c>
      <c r="E51" s="54">
        <f t="shared" si="1"/>
        <v>770.82</v>
      </c>
      <c r="F51" s="54">
        <f t="shared" si="2"/>
        <v>225</v>
      </c>
      <c r="G51" s="52"/>
    </row>
    <row r="52" spans="1:7" x14ac:dyDescent="0.15">
      <c r="A52" s="52"/>
      <c r="B52" s="54">
        <v>230</v>
      </c>
      <c r="C52" s="54">
        <f t="shared" si="0"/>
        <v>230</v>
      </c>
      <c r="D52" s="54">
        <f t="shared" si="3"/>
        <v>540.82000000000005</v>
      </c>
      <c r="E52" s="54">
        <f t="shared" si="1"/>
        <v>770.82</v>
      </c>
      <c r="F52" s="54">
        <f t="shared" si="2"/>
        <v>230</v>
      </c>
      <c r="G52" s="52"/>
    </row>
    <row r="53" spans="1:7" x14ac:dyDescent="0.15">
      <c r="A53" s="52"/>
      <c r="B53" s="54">
        <v>235</v>
      </c>
      <c r="C53" s="54">
        <f t="shared" si="0"/>
        <v>235</v>
      </c>
      <c r="D53" s="54">
        <f t="shared" si="3"/>
        <v>535.82000000000005</v>
      </c>
      <c r="E53" s="54">
        <f t="shared" si="1"/>
        <v>770.82</v>
      </c>
      <c r="F53" s="54">
        <f t="shared" si="2"/>
        <v>235</v>
      </c>
      <c r="G53" s="52"/>
    </row>
    <row r="54" spans="1:7" x14ac:dyDescent="0.15">
      <c r="A54" s="52"/>
      <c r="B54" s="54">
        <v>240</v>
      </c>
      <c r="C54" s="54">
        <f t="shared" si="0"/>
        <v>240</v>
      </c>
      <c r="D54" s="54">
        <f t="shared" si="3"/>
        <v>530.82000000000005</v>
      </c>
      <c r="E54" s="54">
        <f t="shared" si="1"/>
        <v>770.82</v>
      </c>
      <c r="F54" s="54">
        <f t="shared" si="2"/>
        <v>240</v>
      </c>
      <c r="G54" s="52"/>
    </row>
    <row r="55" spans="1:7" x14ac:dyDescent="0.15">
      <c r="A55" s="52"/>
      <c r="B55" s="54">
        <v>245</v>
      </c>
      <c r="C55" s="54">
        <f t="shared" si="0"/>
        <v>245</v>
      </c>
      <c r="D55" s="54">
        <f t="shared" si="3"/>
        <v>525.82000000000005</v>
      </c>
      <c r="E55" s="54">
        <f t="shared" si="1"/>
        <v>770.82</v>
      </c>
      <c r="F55" s="54">
        <f t="shared" si="2"/>
        <v>245</v>
      </c>
      <c r="G55" s="52"/>
    </row>
    <row r="56" spans="1:7" x14ac:dyDescent="0.15">
      <c r="A56" s="52"/>
      <c r="B56" s="54">
        <v>250</v>
      </c>
      <c r="C56" s="54">
        <f t="shared" si="0"/>
        <v>250</v>
      </c>
      <c r="D56" s="54">
        <f t="shared" si="3"/>
        <v>520.82000000000005</v>
      </c>
      <c r="E56" s="54">
        <f t="shared" si="1"/>
        <v>770.82</v>
      </c>
      <c r="F56" s="54">
        <f t="shared" si="2"/>
        <v>250</v>
      </c>
      <c r="G56" s="52"/>
    </row>
    <row r="57" spans="1:7" x14ac:dyDescent="0.15">
      <c r="A57" s="52"/>
      <c r="B57" s="54">
        <v>255</v>
      </c>
      <c r="C57" s="54">
        <f t="shared" si="0"/>
        <v>255</v>
      </c>
      <c r="D57" s="54">
        <f t="shared" si="3"/>
        <v>515.82000000000005</v>
      </c>
      <c r="E57" s="54">
        <f t="shared" si="1"/>
        <v>770.82</v>
      </c>
      <c r="F57" s="54">
        <f t="shared" si="2"/>
        <v>255</v>
      </c>
      <c r="G57" s="52"/>
    </row>
    <row r="58" spans="1:7" x14ac:dyDescent="0.15">
      <c r="A58" s="52"/>
      <c r="B58" s="54">
        <v>260</v>
      </c>
      <c r="C58" s="54">
        <f t="shared" si="0"/>
        <v>260</v>
      </c>
      <c r="D58" s="54">
        <f t="shared" si="3"/>
        <v>510.82000000000005</v>
      </c>
      <c r="E58" s="54">
        <f t="shared" si="1"/>
        <v>770.82</v>
      </c>
      <c r="F58" s="54">
        <f t="shared" si="2"/>
        <v>260</v>
      </c>
      <c r="G58" s="52"/>
    </row>
    <row r="59" spans="1:7" x14ac:dyDescent="0.15">
      <c r="A59" s="52"/>
      <c r="B59" s="54">
        <v>265</v>
      </c>
      <c r="C59" s="54">
        <f t="shared" si="0"/>
        <v>265</v>
      </c>
      <c r="D59" s="54">
        <f t="shared" si="3"/>
        <v>505.82000000000005</v>
      </c>
      <c r="E59" s="54">
        <f t="shared" si="1"/>
        <v>770.82</v>
      </c>
      <c r="F59" s="54">
        <f t="shared" si="2"/>
        <v>265</v>
      </c>
      <c r="G59" s="52"/>
    </row>
    <row r="60" spans="1:7" x14ac:dyDescent="0.15">
      <c r="A60" s="52"/>
      <c r="B60" s="54">
        <v>270</v>
      </c>
      <c r="C60" s="54">
        <f t="shared" si="0"/>
        <v>270</v>
      </c>
      <c r="D60" s="54">
        <f t="shared" si="3"/>
        <v>500.82000000000005</v>
      </c>
      <c r="E60" s="54">
        <f t="shared" si="1"/>
        <v>770.82</v>
      </c>
      <c r="F60" s="54">
        <f t="shared" si="2"/>
        <v>270</v>
      </c>
      <c r="G60" s="52"/>
    </row>
    <row r="61" spans="1:7" x14ac:dyDescent="0.15">
      <c r="A61" s="52"/>
      <c r="B61" s="54">
        <v>275</v>
      </c>
      <c r="C61" s="54">
        <f t="shared" si="0"/>
        <v>275</v>
      </c>
      <c r="D61" s="54">
        <f t="shared" si="3"/>
        <v>495.82000000000005</v>
      </c>
      <c r="E61" s="54">
        <f t="shared" si="1"/>
        <v>770.82</v>
      </c>
      <c r="F61" s="54">
        <f t="shared" si="2"/>
        <v>275</v>
      </c>
      <c r="G61" s="52"/>
    </row>
    <row r="62" spans="1:7" x14ac:dyDescent="0.15">
      <c r="A62" s="52"/>
      <c r="B62" s="54">
        <v>280</v>
      </c>
      <c r="C62" s="54">
        <f t="shared" si="0"/>
        <v>280</v>
      </c>
      <c r="D62" s="54">
        <f t="shared" si="3"/>
        <v>490.82000000000005</v>
      </c>
      <c r="E62" s="54">
        <f t="shared" si="1"/>
        <v>770.82</v>
      </c>
      <c r="F62" s="54">
        <f t="shared" si="2"/>
        <v>280</v>
      </c>
      <c r="G62" s="52"/>
    </row>
    <row r="63" spans="1:7" x14ac:dyDescent="0.15">
      <c r="A63" s="52"/>
      <c r="B63" s="54">
        <v>285</v>
      </c>
      <c r="C63" s="54">
        <f t="shared" si="0"/>
        <v>285</v>
      </c>
      <c r="D63" s="54">
        <f t="shared" si="3"/>
        <v>485.82000000000005</v>
      </c>
      <c r="E63" s="54">
        <f t="shared" si="1"/>
        <v>770.82</v>
      </c>
      <c r="F63" s="54">
        <f t="shared" si="2"/>
        <v>285</v>
      </c>
      <c r="G63" s="52"/>
    </row>
    <row r="64" spans="1:7" x14ac:dyDescent="0.15">
      <c r="A64" s="52"/>
      <c r="B64" s="54">
        <v>290</v>
      </c>
      <c r="C64" s="54">
        <f t="shared" si="0"/>
        <v>290</v>
      </c>
      <c r="D64" s="54">
        <f t="shared" si="3"/>
        <v>480.82000000000005</v>
      </c>
      <c r="E64" s="54">
        <f t="shared" si="1"/>
        <v>770.82</v>
      </c>
      <c r="F64" s="54">
        <f t="shared" si="2"/>
        <v>290</v>
      </c>
      <c r="G64" s="52"/>
    </row>
    <row r="65" spans="1:7" x14ac:dyDescent="0.15">
      <c r="A65" s="52"/>
      <c r="B65" s="54">
        <v>295</v>
      </c>
      <c r="C65" s="54">
        <f t="shared" si="0"/>
        <v>295</v>
      </c>
      <c r="D65" s="54">
        <f t="shared" si="3"/>
        <v>475.82000000000005</v>
      </c>
      <c r="E65" s="54">
        <f t="shared" si="1"/>
        <v>770.82</v>
      </c>
      <c r="F65" s="54">
        <f t="shared" si="2"/>
        <v>295</v>
      </c>
      <c r="G65" s="52"/>
    </row>
    <row r="66" spans="1:7" x14ac:dyDescent="0.15">
      <c r="A66" s="52"/>
      <c r="B66" s="54">
        <v>300</v>
      </c>
      <c r="C66" s="54">
        <f t="shared" si="0"/>
        <v>300</v>
      </c>
      <c r="D66" s="54">
        <f t="shared" si="3"/>
        <v>470.82000000000005</v>
      </c>
      <c r="E66" s="54">
        <f t="shared" si="1"/>
        <v>770.82</v>
      </c>
      <c r="F66" s="54">
        <f t="shared" si="2"/>
        <v>300</v>
      </c>
      <c r="G66" s="52"/>
    </row>
    <row r="67" spans="1:7" x14ac:dyDescent="0.15">
      <c r="A67" s="52"/>
      <c r="B67" s="54">
        <v>305</v>
      </c>
      <c r="C67" s="54">
        <f t="shared" si="0"/>
        <v>305</v>
      </c>
      <c r="D67" s="54">
        <f t="shared" si="3"/>
        <v>465.82000000000005</v>
      </c>
      <c r="E67" s="54">
        <f t="shared" si="1"/>
        <v>770.82</v>
      </c>
      <c r="F67" s="54">
        <f t="shared" si="2"/>
        <v>305</v>
      </c>
      <c r="G67" s="52"/>
    </row>
    <row r="68" spans="1:7" x14ac:dyDescent="0.15">
      <c r="A68" s="52"/>
      <c r="B68" s="54">
        <v>310</v>
      </c>
      <c r="C68" s="54">
        <f t="shared" si="0"/>
        <v>310</v>
      </c>
      <c r="D68" s="54">
        <f t="shared" si="3"/>
        <v>460.82000000000005</v>
      </c>
      <c r="E68" s="54">
        <f t="shared" si="1"/>
        <v>770.82</v>
      </c>
      <c r="F68" s="54">
        <f t="shared" si="2"/>
        <v>310</v>
      </c>
      <c r="G68" s="52"/>
    </row>
    <row r="69" spans="1:7" x14ac:dyDescent="0.15">
      <c r="A69" s="52"/>
      <c r="B69" s="54">
        <v>315</v>
      </c>
      <c r="C69" s="54">
        <f t="shared" si="0"/>
        <v>315</v>
      </c>
      <c r="D69" s="54">
        <f t="shared" si="3"/>
        <v>455.82000000000005</v>
      </c>
      <c r="E69" s="54">
        <f t="shared" si="1"/>
        <v>770.82</v>
      </c>
      <c r="F69" s="54">
        <f t="shared" si="2"/>
        <v>315</v>
      </c>
      <c r="G69" s="52"/>
    </row>
    <row r="70" spans="1:7" x14ac:dyDescent="0.15">
      <c r="A70" s="52"/>
      <c r="B70" s="54">
        <v>320</v>
      </c>
      <c r="C70" s="54">
        <f t="shared" ref="C70:C133" si="4">+B70</f>
        <v>320</v>
      </c>
      <c r="D70" s="54">
        <f t="shared" si="3"/>
        <v>450.82000000000005</v>
      </c>
      <c r="E70" s="54">
        <f t="shared" si="1"/>
        <v>770.82</v>
      </c>
      <c r="F70" s="54">
        <f t="shared" si="2"/>
        <v>320</v>
      </c>
      <c r="G70" s="52"/>
    </row>
    <row r="71" spans="1:7" x14ac:dyDescent="0.15">
      <c r="A71" s="52"/>
      <c r="B71" s="54">
        <v>325</v>
      </c>
      <c r="C71" s="54">
        <f t="shared" si="4"/>
        <v>325</v>
      </c>
      <c r="D71" s="54">
        <f t="shared" si="3"/>
        <v>445.82000000000005</v>
      </c>
      <c r="E71" s="54">
        <f t="shared" ref="E71:E135" si="5">D71+B71</f>
        <v>770.82</v>
      </c>
      <c r="F71" s="54">
        <f t="shared" ref="F71:F134" si="6">E71-D71</f>
        <v>325</v>
      </c>
      <c r="G71" s="52"/>
    </row>
    <row r="72" spans="1:7" x14ac:dyDescent="0.15">
      <c r="A72" s="52"/>
      <c r="B72" s="54">
        <v>330</v>
      </c>
      <c r="C72" s="54">
        <f t="shared" si="4"/>
        <v>330</v>
      </c>
      <c r="D72" s="54">
        <f t="shared" si="3"/>
        <v>440.82000000000005</v>
      </c>
      <c r="E72" s="54">
        <f t="shared" si="5"/>
        <v>770.82</v>
      </c>
      <c r="F72" s="54">
        <f t="shared" si="6"/>
        <v>330</v>
      </c>
      <c r="G72" s="52"/>
    </row>
    <row r="73" spans="1:7" x14ac:dyDescent="0.15">
      <c r="A73" s="52"/>
      <c r="B73" s="54">
        <v>335</v>
      </c>
      <c r="C73" s="54">
        <f t="shared" si="4"/>
        <v>335</v>
      </c>
      <c r="D73" s="54">
        <f t="shared" si="3"/>
        <v>435.82000000000005</v>
      </c>
      <c r="E73" s="54">
        <f t="shared" si="5"/>
        <v>770.82</v>
      </c>
      <c r="F73" s="54">
        <f t="shared" si="6"/>
        <v>335</v>
      </c>
      <c r="G73" s="52"/>
    </row>
    <row r="74" spans="1:7" x14ac:dyDescent="0.15">
      <c r="A74" s="52"/>
      <c r="B74" s="54">
        <v>340</v>
      </c>
      <c r="C74" s="54">
        <f t="shared" si="4"/>
        <v>340</v>
      </c>
      <c r="D74" s="54">
        <f t="shared" si="3"/>
        <v>430.82000000000005</v>
      </c>
      <c r="E74" s="54">
        <f t="shared" si="5"/>
        <v>770.82</v>
      </c>
      <c r="F74" s="54">
        <f t="shared" si="6"/>
        <v>340</v>
      </c>
      <c r="G74" s="52"/>
    </row>
    <row r="75" spans="1:7" x14ac:dyDescent="0.15">
      <c r="A75" s="52"/>
      <c r="B75" s="54">
        <v>345</v>
      </c>
      <c r="C75" s="54">
        <f t="shared" si="4"/>
        <v>345</v>
      </c>
      <c r="D75" s="54">
        <f t="shared" si="3"/>
        <v>425.82000000000005</v>
      </c>
      <c r="E75" s="54">
        <f t="shared" si="5"/>
        <v>770.82</v>
      </c>
      <c r="F75" s="54">
        <f t="shared" si="6"/>
        <v>345</v>
      </c>
      <c r="G75" s="52"/>
    </row>
    <row r="76" spans="1:7" x14ac:dyDescent="0.15">
      <c r="A76" s="52"/>
      <c r="B76" s="54">
        <v>350</v>
      </c>
      <c r="C76" s="54">
        <f t="shared" si="4"/>
        <v>350</v>
      </c>
      <c r="D76" s="54">
        <f t="shared" si="3"/>
        <v>420.82000000000005</v>
      </c>
      <c r="E76" s="54">
        <f t="shared" si="5"/>
        <v>770.82</v>
      </c>
      <c r="F76" s="54">
        <f t="shared" si="6"/>
        <v>350</v>
      </c>
      <c r="G76" s="52"/>
    </row>
    <row r="77" spans="1:7" x14ac:dyDescent="0.15">
      <c r="A77" s="52"/>
      <c r="B77" s="54">
        <v>355</v>
      </c>
      <c r="C77" s="54">
        <f t="shared" si="4"/>
        <v>355</v>
      </c>
      <c r="D77" s="54">
        <f t="shared" si="3"/>
        <v>415.82000000000005</v>
      </c>
      <c r="E77" s="54">
        <f t="shared" si="5"/>
        <v>770.82</v>
      </c>
      <c r="F77" s="54">
        <f t="shared" si="6"/>
        <v>355</v>
      </c>
      <c r="G77" s="52"/>
    </row>
    <row r="78" spans="1:7" x14ac:dyDescent="0.15">
      <c r="A78" s="52"/>
      <c r="B78" s="54">
        <v>360</v>
      </c>
      <c r="C78" s="54">
        <f t="shared" si="4"/>
        <v>360</v>
      </c>
      <c r="D78" s="54">
        <f t="shared" si="3"/>
        <v>410.82000000000005</v>
      </c>
      <c r="E78" s="54">
        <f t="shared" si="5"/>
        <v>770.82</v>
      </c>
      <c r="F78" s="54">
        <f t="shared" si="6"/>
        <v>360</v>
      </c>
      <c r="G78" s="52"/>
    </row>
    <row r="79" spans="1:7" x14ac:dyDescent="0.15">
      <c r="A79" s="52"/>
      <c r="B79" s="54">
        <v>365</v>
      </c>
      <c r="C79" s="54">
        <f t="shared" si="4"/>
        <v>365</v>
      </c>
      <c r="D79" s="54">
        <f t="shared" si="3"/>
        <v>405.82000000000005</v>
      </c>
      <c r="E79" s="54">
        <f t="shared" si="5"/>
        <v>770.82</v>
      </c>
      <c r="F79" s="54">
        <f t="shared" si="6"/>
        <v>365</v>
      </c>
      <c r="G79" s="52"/>
    </row>
    <row r="80" spans="1:7" x14ac:dyDescent="0.15">
      <c r="A80" s="52"/>
      <c r="B80" s="54">
        <v>370</v>
      </c>
      <c r="C80" s="54">
        <f t="shared" si="4"/>
        <v>370</v>
      </c>
      <c r="D80" s="54">
        <f t="shared" si="3"/>
        <v>400.82000000000005</v>
      </c>
      <c r="E80" s="54">
        <f t="shared" si="5"/>
        <v>770.82</v>
      </c>
      <c r="F80" s="54">
        <f t="shared" si="6"/>
        <v>370</v>
      </c>
      <c r="G80" s="52"/>
    </row>
    <row r="81" spans="1:7" x14ac:dyDescent="0.15">
      <c r="A81" s="52"/>
      <c r="B81" s="54">
        <v>375</v>
      </c>
      <c r="C81" s="54">
        <f t="shared" si="4"/>
        <v>375</v>
      </c>
      <c r="D81" s="54">
        <f t="shared" si="3"/>
        <v>395.82000000000005</v>
      </c>
      <c r="E81" s="54">
        <f t="shared" si="5"/>
        <v>770.82</v>
      </c>
      <c r="F81" s="54">
        <f t="shared" si="6"/>
        <v>375</v>
      </c>
      <c r="G81" s="52"/>
    </row>
    <row r="82" spans="1:7" x14ac:dyDescent="0.15">
      <c r="A82" s="52"/>
      <c r="B82" s="54">
        <v>380</v>
      </c>
      <c r="C82" s="54">
        <f t="shared" si="4"/>
        <v>380</v>
      </c>
      <c r="D82" s="54">
        <f t="shared" si="3"/>
        <v>390.82000000000005</v>
      </c>
      <c r="E82" s="54">
        <f t="shared" si="5"/>
        <v>770.82</v>
      </c>
      <c r="F82" s="54">
        <f t="shared" si="6"/>
        <v>380</v>
      </c>
      <c r="G82" s="52"/>
    </row>
    <row r="83" spans="1:7" x14ac:dyDescent="0.15">
      <c r="A83" s="52"/>
      <c r="B83" s="54">
        <v>385</v>
      </c>
      <c r="C83" s="54">
        <f t="shared" si="4"/>
        <v>385</v>
      </c>
      <c r="D83" s="54">
        <f t="shared" si="3"/>
        <v>385.82000000000005</v>
      </c>
      <c r="E83" s="54">
        <f t="shared" si="5"/>
        <v>770.82</v>
      </c>
      <c r="F83" s="54">
        <f t="shared" si="6"/>
        <v>385</v>
      </c>
      <c r="G83" s="52"/>
    </row>
    <row r="84" spans="1:7" x14ac:dyDescent="0.15">
      <c r="A84" s="52"/>
      <c r="B84" s="54">
        <v>390</v>
      </c>
      <c r="C84" s="54">
        <f t="shared" si="4"/>
        <v>390</v>
      </c>
      <c r="D84" s="54">
        <f t="shared" si="3"/>
        <v>380.82000000000005</v>
      </c>
      <c r="E84" s="54">
        <f t="shared" si="5"/>
        <v>770.82</v>
      </c>
      <c r="F84" s="54">
        <f t="shared" si="6"/>
        <v>390</v>
      </c>
      <c r="G84" s="52"/>
    </row>
    <row r="85" spans="1:7" x14ac:dyDescent="0.15">
      <c r="A85" s="52"/>
      <c r="B85" s="54">
        <v>395</v>
      </c>
      <c r="C85" s="54">
        <f t="shared" si="4"/>
        <v>395</v>
      </c>
      <c r="D85" s="54">
        <f t="shared" si="3"/>
        <v>375.82000000000005</v>
      </c>
      <c r="E85" s="54">
        <f t="shared" si="5"/>
        <v>770.82</v>
      </c>
      <c r="F85" s="54">
        <f t="shared" si="6"/>
        <v>395</v>
      </c>
      <c r="G85" s="52"/>
    </row>
    <row r="86" spans="1:7" x14ac:dyDescent="0.15">
      <c r="A86" s="52"/>
      <c r="B86" s="54">
        <v>400</v>
      </c>
      <c r="C86" s="54">
        <f t="shared" si="4"/>
        <v>400</v>
      </c>
      <c r="D86" s="54">
        <f t="shared" si="3"/>
        <v>370.82000000000005</v>
      </c>
      <c r="E86" s="54">
        <f t="shared" si="5"/>
        <v>770.82</v>
      </c>
      <c r="F86" s="54">
        <f t="shared" si="6"/>
        <v>400</v>
      </c>
      <c r="G86" s="52"/>
    </row>
    <row r="87" spans="1:7" x14ac:dyDescent="0.15">
      <c r="A87" s="52"/>
      <c r="B87" s="54">
        <v>405</v>
      </c>
      <c r="C87" s="54">
        <f t="shared" si="4"/>
        <v>405</v>
      </c>
      <c r="D87" s="54">
        <f t="shared" si="3"/>
        <v>365.82000000000005</v>
      </c>
      <c r="E87" s="54">
        <f t="shared" si="5"/>
        <v>770.82</v>
      </c>
      <c r="F87" s="54">
        <f t="shared" si="6"/>
        <v>405</v>
      </c>
      <c r="G87" s="52"/>
    </row>
    <row r="88" spans="1:7" x14ac:dyDescent="0.15">
      <c r="A88" s="52"/>
      <c r="B88" s="54">
        <v>410</v>
      </c>
      <c r="C88" s="54">
        <f t="shared" si="4"/>
        <v>410</v>
      </c>
      <c r="D88" s="54">
        <f t="shared" si="3"/>
        <v>360.82000000000005</v>
      </c>
      <c r="E88" s="54">
        <f t="shared" si="5"/>
        <v>770.82</v>
      </c>
      <c r="F88" s="54">
        <f t="shared" si="6"/>
        <v>410</v>
      </c>
      <c r="G88" s="52"/>
    </row>
    <row r="89" spans="1:7" x14ac:dyDescent="0.15">
      <c r="A89" s="52"/>
      <c r="B89" s="54">
        <v>415</v>
      </c>
      <c r="C89" s="54">
        <f t="shared" si="4"/>
        <v>415</v>
      </c>
      <c r="D89" s="54">
        <f t="shared" si="3"/>
        <v>355.82000000000005</v>
      </c>
      <c r="E89" s="54">
        <f t="shared" si="5"/>
        <v>770.82</v>
      </c>
      <c r="F89" s="54">
        <f t="shared" si="6"/>
        <v>415</v>
      </c>
      <c r="G89" s="52"/>
    </row>
    <row r="90" spans="1:7" x14ac:dyDescent="0.15">
      <c r="A90" s="52"/>
      <c r="B90" s="54">
        <v>420</v>
      </c>
      <c r="C90" s="54">
        <f t="shared" si="4"/>
        <v>420</v>
      </c>
      <c r="D90" s="54">
        <f t="shared" si="3"/>
        <v>350.82000000000005</v>
      </c>
      <c r="E90" s="54">
        <f t="shared" si="5"/>
        <v>770.82</v>
      </c>
      <c r="F90" s="54">
        <f t="shared" si="6"/>
        <v>420</v>
      </c>
      <c r="G90" s="52"/>
    </row>
    <row r="91" spans="1:7" x14ac:dyDescent="0.15">
      <c r="A91" s="52"/>
      <c r="B91" s="54">
        <v>425</v>
      </c>
      <c r="C91" s="54">
        <f t="shared" si="4"/>
        <v>425</v>
      </c>
      <c r="D91" s="54">
        <f t="shared" si="3"/>
        <v>345.82000000000005</v>
      </c>
      <c r="E91" s="54">
        <f t="shared" si="5"/>
        <v>770.82</v>
      </c>
      <c r="F91" s="54">
        <f t="shared" si="6"/>
        <v>425</v>
      </c>
      <c r="G91" s="52"/>
    </row>
    <row r="92" spans="1:7" x14ac:dyDescent="0.15">
      <c r="A92" s="52"/>
      <c r="B92" s="54">
        <v>430</v>
      </c>
      <c r="C92" s="54">
        <f t="shared" si="4"/>
        <v>430</v>
      </c>
      <c r="D92" s="54">
        <f t="shared" si="3"/>
        <v>340.82000000000005</v>
      </c>
      <c r="E92" s="54">
        <f t="shared" si="5"/>
        <v>770.82</v>
      </c>
      <c r="F92" s="54">
        <f t="shared" si="6"/>
        <v>430</v>
      </c>
      <c r="G92" s="52"/>
    </row>
    <row r="93" spans="1:7" x14ac:dyDescent="0.15">
      <c r="A93" s="52"/>
      <c r="B93" s="54">
        <v>435</v>
      </c>
      <c r="C93" s="54">
        <f t="shared" si="4"/>
        <v>435</v>
      </c>
      <c r="D93" s="54">
        <f t="shared" si="3"/>
        <v>335.82000000000005</v>
      </c>
      <c r="E93" s="54">
        <f t="shared" si="5"/>
        <v>770.82</v>
      </c>
      <c r="F93" s="54">
        <f t="shared" si="6"/>
        <v>435</v>
      </c>
      <c r="G93" s="52"/>
    </row>
    <row r="94" spans="1:7" x14ac:dyDescent="0.15">
      <c r="A94" s="52"/>
      <c r="B94" s="54">
        <v>440</v>
      </c>
      <c r="C94" s="54">
        <f t="shared" si="4"/>
        <v>440</v>
      </c>
      <c r="D94" s="54">
        <f t="shared" si="3"/>
        <v>330.82000000000005</v>
      </c>
      <c r="E94" s="54">
        <f t="shared" si="5"/>
        <v>770.82</v>
      </c>
      <c r="F94" s="54">
        <f t="shared" si="6"/>
        <v>440</v>
      </c>
      <c r="G94" s="52"/>
    </row>
    <row r="95" spans="1:7" x14ac:dyDescent="0.15">
      <c r="A95" s="52"/>
      <c r="B95" s="54">
        <v>445</v>
      </c>
      <c r="C95" s="54">
        <f t="shared" si="4"/>
        <v>445</v>
      </c>
      <c r="D95" s="54">
        <f t="shared" si="3"/>
        <v>325.82000000000005</v>
      </c>
      <c r="E95" s="54">
        <f t="shared" si="5"/>
        <v>770.82</v>
      </c>
      <c r="F95" s="54">
        <f t="shared" si="6"/>
        <v>445</v>
      </c>
      <c r="G95" s="52"/>
    </row>
    <row r="96" spans="1:7" x14ac:dyDescent="0.15">
      <c r="A96" s="52"/>
      <c r="B96" s="54">
        <v>450</v>
      </c>
      <c r="C96" s="54">
        <f t="shared" si="4"/>
        <v>450</v>
      </c>
      <c r="D96" s="54">
        <f t="shared" si="3"/>
        <v>320.82000000000005</v>
      </c>
      <c r="E96" s="54">
        <f t="shared" si="5"/>
        <v>770.82</v>
      </c>
      <c r="F96" s="54">
        <f t="shared" si="6"/>
        <v>450</v>
      </c>
      <c r="G96" s="52"/>
    </row>
    <row r="97" spans="1:7" x14ac:dyDescent="0.15">
      <c r="A97" s="52"/>
      <c r="B97" s="54">
        <v>455</v>
      </c>
      <c r="C97" s="54">
        <f t="shared" si="4"/>
        <v>455</v>
      </c>
      <c r="D97" s="54">
        <f t="shared" si="3"/>
        <v>315.82000000000005</v>
      </c>
      <c r="E97" s="54">
        <f t="shared" si="5"/>
        <v>770.82</v>
      </c>
      <c r="F97" s="54">
        <f t="shared" si="6"/>
        <v>455</v>
      </c>
      <c r="G97" s="52"/>
    </row>
    <row r="98" spans="1:7" x14ac:dyDescent="0.15">
      <c r="A98" s="52"/>
      <c r="B98" s="54">
        <v>460</v>
      </c>
      <c r="C98" s="54">
        <f t="shared" si="4"/>
        <v>460</v>
      </c>
      <c r="D98" s="54">
        <f t="shared" si="3"/>
        <v>310.82000000000005</v>
      </c>
      <c r="E98" s="54">
        <f t="shared" si="5"/>
        <v>770.82</v>
      </c>
      <c r="F98" s="54">
        <f t="shared" si="6"/>
        <v>460</v>
      </c>
      <c r="G98" s="52"/>
    </row>
    <row r="99" spans="1:7" x14ac:dyDescent="0.15">
      <c r="A99" s="52"/>
      <c r="B99" s="54">
        <v>465</v>
      </c>
      <c r="C99" s="54">
        <f t="shared" si="4"/>
        <v>465</v>
      </c>
      <c r="D99" s="54">
        <f t="shared" si="3"/>
        <v>305.82000000000005</v>
      </c>
      <c r="E99" s="54">
        <f t="shared" si="5"/>
        <v>770.82</v>
      </c>
      <c r="F99" s="54">
        <f t="shared" si="6"/>
        <v>465</v>
      </c>
      <c r="G99" s="52"/>
    </row>
    <row r="100" spans="1:7" x14ac:dyDescent="0.15">
      <c r="A100" s="52"/>
      <c r="B100" s="54">
        <v>470</v>
      </c>
      <c r="C100" s="54">
        <f t="shared" si="4"/>
        <v>470</v>
      </c>
      <c r="D100" s="54">
        <f t="shared" si="3"/>
        <v>300.82000000000005</v>
      </c>
      <c r="E100" s="54">
        <f t="shared" si="5"/>
        <v>770.82</v>
      </c>
      <c r="F100" s="54">
        <f t="shared" si="6"/>
        <v>470</v>
      </c>
      <c r="G100" s="52"/>
    </row>
    <row r="101" spans="1:7" x14ac:dyDescent="0.15">
      <c r="A101" s="52"/>
      <c r="B101" s="54">
        <v>475</v>
      </c>
      <c r="C101" s="54">
        <f t="shared" si="4"/>
        <v>475</v>
      </c>
      <c r="D101" s="54">
        <f t="shared" si="3"/>
        <v>295.82000000000005</v>
      </c>
      <c r="E101" s="54">
        <f t="shared" si="5"/>
        <v>770.82</v>
      </c>
      <c r="F101" s="54">
        <f t="shared" si="6"/>
        <v>475</v>
      </c>
      <c r="G101" s="52"/>
    </row>
    <row r="102" spans="1:7" x14ac:dyDescent="0.15">
      <c r="A102" s="52"/>
      <c r="B102" s="54">
        <v>480</v>
      </c>
      <c r="C102" s="54">
        <f t="shared" si="4"/>
        <v>480</v>
      </c>
      <c r="D102" s="54">
        <f t="shared" ref="D102:D160" si="7">770.82-C102</f>
        <v>290.82000000000005</v>
      </c>
      <c r="E102" s="54">
        <f t="shared" si="5"/>
        <v>770.82</v>
      </c>
      <c r="F102" s="54">
        <f t="shared" si="6"/>
        <v>480</v>
      </c>
      <c r="G102" s="52"/>
    </row>
    <row r="103" spans="1:7" x14ac:dyDescent="0.15">
      <c r="A103" s="52"/>
      <c r="B103" s="54">
        <v>485</v>
      </c>
      <c r="C103" s="54">
        <f t="shared" si="4"/>
        <v>485</v>
      </c>
      <c r="D103" s="54">
        <f t="shared" si="7"/>
        <v>285.82000000000005</v>
      </c>
      <c r="E103" s="54">
        <f t="shared" si="5"/>
        <v>770.82</v>
      </c>
      <c r="F103" s="54">
        <f t="shared" si="6"/>
        <v>485</v>
      </c>
      <c r="G103" s="52"/>
    </row>
    <row r="104" spans="1:7" x14ac:dyDescent="0.15">
      <c r="A104" s="52"/>
      <c r="B104" s="54">
        <v>490</v>
      </c>
      <c r="C104" s="54">
        <f t="shared" si="4"/>
        <v>490</v>
      </c>
      <c r="D104" s="54">
        <f t="shared" si="7"/>
        <v>280.82000000000005</v>
      </c>
      <c r="E104" s="54">
        <f t="shared" si="5"/>
        <v>770.82</v>
      </c>
      <c r="F104" s="54">
        <f t="shared" si="6"/>
        <v>490</v>
      </c>
      <c r="G104" s="52"/>
    </row>
    <row r="105" spans="1:7" x14ac:dyDescent="0.15">
      <c r="A105" s="52"/>
      <c r="B105" s="54">
        <v>495</v>
      </c>
      <c r="C105" s="54">
        <f t="shared" si="4"/>
        <v>495</v>
      </c>
      <c r="D105" s="54">
        <f t="shared" si="7"/>
        <v>275.82000000000005</v>
      </c>
      <c r="E105" s="54">
        <f t="shared" si="5"/>
        <v>770.82</v>
      </c>
      <c r="F105" s="54">
        <f t="shared" si="6"/>
        <v>495</v>
      </c>
      <c r="G105" s="52"/>
    </row>
    <row r="106" spans="1:7" x14ac:dyDescent="0.15">
      <c r="A106" s="52"/>
      <c r="B106" s="54">
        <v>500</v>
      </c>
      <c r="C106" s="54">
        <f t="shared" si="4"/>
        <v>500</v>
      </c>
      <c r="D106" s="54">
        <f t="shared" si="7"/>
        <v>270.82000000000005</v>
      </c>
      <c r="E106" s="54">
        <f t="shared" si="5"/>
        <v>770.82</v>
      </c>
      <c r="F106" s="54">
        <f t="shared" si="6"/>
        <v>500</v>
      </c>
      <c r="G106" s="52"/>
    </row>
    <row r="107" spans="1:7" x14ac:dyDescent="0.15">
      <c r="A107" s="52"/>
      <c r="B107" s="54">
        <v>505</v>
      </c>
      <c r="C107" s="54">
        <f t="shared" si="4"/>
        <v>505</v>
      </c>
      <c r="D107" s="54">
        <f t="shared" si="7"/>
        <v>265.82000000000005</v>
      </c>
      <c r="E107" s="54">
        <f t="shared" si="5"/>
        <v>770.82</v>
      </c>
      <c r="F107" s="54">
        <f t="shared" si="6"/>
        <v>505</v>
      </c>
      <c r="G107" s="52"/>
    </row>
    <row r="108" spans="1:7" x14ac:dyDescent="0.15">
      <c r="A108" s="52"/>
      <c r="B108" s="54">
        <v>510</v>
      </c>
      <c r="C108" s="54">
        <f t="shared" si="4"/>
        <v>510</v>
      </c>
      <c r="D108" s="54">
        <f t="shared" si="7"/>
        <v>260.82000000000005</v>
      </c>
      <c r="E108" s="54">
        <f t="shared" si="5"/>
        <v>770.82</v>
      </c>
      <c r="F108" s="54">
        <f t="shared" si="6"/>
        <v>510</v>
      </c>
      <c r="G108" s="52"/>
    </row>
    <row r="109" spans="1:7" x14ac:dyDescent="0.15">
      <c r="A109" s="52"/>
      <c r="B109" s="54">
        <v>515</v>
      </c>
      <c r="C109" s="54">
        <f t="shared" si="4"/>
        <v>515</v>
      </c>
      <c r="D109" s="54">
        <f t="shared" si="7"/>
        <v>255.82000000000005</v>
      </c>
      <c r="E109" s="54">
        <f t="shared" si="5"/>
        <v>770.82</v>
      </c>
      <c r="F109" s="54">
        <f t="shared" si="6"/>
        <v>515</v>
      </c>
      <c r="G109" s="52"/>
    </row>
    <row r="110" spans="1:7" x14ac:dyDescent="0.15">
      <c r="A110" s="52"/>
      <c r="B110" s="54">
        <v>520</v>
      </c>
      <c r="C110" s="54">
        <f t="shared" si="4"/>
        <v>520</v>
      </c>
      <c r="D110" s="54">
        <f t="shared" si="7"/>
        <v>250.82000000000005</v>
      </c>
      <c r="E110" s="54">
        <f t="shared" si="5"/>
        <v>770.82</v>
      </c>
      <c r="F110" s="54">
        <f t="shared" si="6"/>
        <v>520</v>
      </c>
      <c r="G110" s="52"/>
    </row>
    <row r="111" spans="1:7" x14ac:dyDescent="0.15">
      <c r="A111" s="52"/>
      <c r="B111" s="54">
        <v>525</v>
      </c>
      <c r="C111" s="54">
        <f t="shared" si="4"/>
        <v>525</v>
      </c>
      <c r="D111" s="54">
        <f t="shared" si="7"/>
        <v>245.82000000000005</v>
      </c>
      <c r="E111" s="54">
        <f t="shared" si="5"/>
        <v>770.82</v>
      </c>
      <c r="F111" s="54">
        <f t="shared" si="6"/>
        <v>525</v>
      </c>
      <c r="G111" s="52"/>
    </row>
    <row r="112" spans="1:7" x14ac:dyDescent="0.15">
      <c r="A112" s="52"/>
      <c r="B112" s="54">
        <v>530</v>
      </c>
      <c r="C112" s="54">
        <f t="shared" si="4"/>
        <v>530</v>
      </c>
      <c r="D112" s="54">
        <f t="shared" si="7"/>
        <v>240.82000000000005</v>
      </c>
      <c r="E112" s="54">
        <f t="shared" si="5"/>
        <v>770.82</v>
      </c>
      <c r="F112" s="54">
        <f t="shared" si="6"/>
        <v>530</v>
      </c>
      <c r="G112" s="52"/>
    </row>
    <row r="113" spans="1:7" x14ac:dyDescent="0.15">
      <c r="A113" s="52"/>
      <c r="B113" s="54">
        <v>535</v>
      </c>
      <c r="C113" s="54">
        <f t="shared" si="4"/>
        <v>535</v>
      </c>
      <c r="D113" s="54">
        <f t="shared" si="7"/>
        <v>235.82000000000005</v>
      </c>
      <c r="E113" s="54">
        <f t="shared" si="5"/>
        <v>770.82</v>
      </c>
      <c r="F113" s="54">
        <f t="shared" si="6"/>
        <v>535</v>
      </c>
      <c r="G113" s="52"/>
    </row>
    <row r="114" spans="1:7" x14ac:dyDescent="0.15">
      <c r="A114" s="52"/>
      <c r="B114" s="54">
        <v>540</v>
      </c>
      <c r="C114" s="54">
        <f t="shared" si="4"/>
        <v>540</v>
      </c>
      <c r="D114" s="54">
        <f t="shared" si="7"/>
        <v>230.82000000000005</v>
      </c>
      <c r="E114" s="54">
        <f t="shared" si="5"/>
        <v>770.82</v>
      </c>
      <c r="F114" s="54">
        <f t="shared" si="6"/>
        <v>540</v>
      </c>
      <c r="G114" s="52"/>
    </row>
    <row r="115" spans="1:7" x14ac:dyDescent="0.15">
      <c r="A115" s="52"/>
      <c r="B115" s="54">
        <v>545</v>
      </c>
      <c r="C115" s="54">
        <f t="shared" si="4"/>
        <v>545</v>
      </c>
      <c r="D115" s="54">
        <f t="shared" si="7"/>
        <v>225.82000000000005</v>
      </c>
      <c r="E115" s="54">
        <f t="shared" si="5"/>
        <v>770.82</v>
      </c>
      <c r="F115" s="54">
        <f t="shared" si="6"/>
        <v>545</v>
      </c>
      <c r="G115" s="52"/>
    </row>
    <row r="116" spans="1:7" x14ac:dyDescent="0.15">
      <c r="A116" s="52"/>
      <c r="B116" s="54">
        <v>550</v>
      </c>
      <c r="C116" s="54">
        <f t="shared" si="4"/>
        <v>550</v>
      </c>
      <c r="D116" s="54">
        <f t="shared" si="7"/>
        <v>220.82000000000005</v>
      </c>
      <c r="E116" s="54">
        <f t="shared" si="5"/>
        <v>770.82</v>
      </c>
      <c r="F116" s="54">
        <f t="shared" si="6"/>
        <v>550</v>
      </c>
      <c r="G116" s="52"/>
    </row>
    <row r="117" spans="1:7" x14ac:dyDescent="0.15">
      <c r="A117" s="52"/>
      <c r="B117" s="54">
        <v>555</v>
      </c>
      <c r="C117" s="54">
        <f t="shared" si="4"/>
        <v>555</v>
      </c>
      <c r="D117" s="54">
        <f t="shared" si="7"/>
        <v>215.82000000000005</v>
      </c>
      <c r="E117" s="54">
        <f t="shared" si="5"/>
        <v>770.82</v>
      </c>
      <c r="F117" s="54">
        <f t="shared" si="6"/>
        <v>555</v>
      </c>
      <c r="G117" s="52"/>
    </row>
    <row r="118" spans="1:7" x14ac:dyDescent="0.15">
      <c r="A118" s="52"/>
      <c r="B118" s="54">
        <v>560</v>
      </c>
      <c r="C118" s="54">
        <f t="shared" si="4"/>
        <v>560</v>
      </c>
      <c r="D118" s="54">
        <f t="shared" si="7"/>
        <v>210.82000000000005</v>
      </c>
      <c r="E118" s="54">
        <f t="shared" si="5"/>
        <v>770.82</v>
      </c>
      <c r="F118" s="54">
        <f t="shared" si="6"/>
        <v>560</v>
      </c>
      <c r="G118" s="52"/>
    </row>
    <row r="119" spans="1:7" x14ac:dyDescent="0.15">
      <c r="A119" s="52"/>
      <c r="B119" s="54">
        <v>565</v>
      </c>
      <c r="C119" s="54">
        <f t="shared" si="4"/>
        <v>565</v>
      </c>
      <c r="D119" s="54">
        <f t="shared" si="7"/>
        <v>205.82000000000005</v>
      </c>
      <c r="E119" s="54">
        <f t="shared" si="5"/>
        <v>770.82</v>
      </c>
      <c r="F119" s="54">
        <f t="shared" si="6"/>
        <v>565</v>
      </c>
      <c r="G119" s="52"/>
    </row>
    <row r="120" spans="1:7" x14ac:dyDescent="0.15">
      <c r="A120" s="52"/>
      <c r="B120" s="54">
        <v>570</v>
      </c>
      <c r="C120" s="54">
        <f t="shared" si="4"/>
        <v>570</v>
      </c>
      <c r="D120" s="54">
        <f t="shared" si="7"/>
        <v>200.82000000000005</v>
      </c>
      <c r="E120" s="54">
        <f t="shared" si="5"/>
        <v>770.82</v>
      </c>
      <c r="F120" s="54">
        <f t="shared" si="6"/>
        <v>570</v>
      </c>
      <c r="G120" s="52"/>
    </row>
    <row r="121" spans="1:7" x14ac:dyDescent="0.15">
      <c r="A121" s="52"/>
      <c r="B121" s="54">
        <v>575</v>
      </c>
      <c r="C121" s="54">
        <f t="shared" si="4"/>
        <v>575</v>
      </c>
      <c r="D121" s="54">
        <f t="shared" si="7"/>
        <v>195.82000000000005</v>
      </c>
      <c r="E121" s="54">
        <f t="shared" si="5"/>
        <v>770.82</v>
      </c>
      <c r="F121" s="54">
        <f t="shared" si="6"/>
        <v>575</v>
      </c>
      <c r="G121" s="52"/>
    </row>
    <row r="122" spans="1:7" x14ac:dyDescent="0.15">
      <c r="A122" s="52"/>
      <c r="B122" s="54">
        <v>580</v>
      </c>
      <c r="C122" s="54">
        <f t="shared" si="4"/>
        <v>580</v>
      </c>
      <c r="D122" s="54">
        <f t="shared" si="7"/>
        <v>190.82000000000005</v>
      </c>
      <c r="E122" s="54">
        <f t="shared" si="5"/>
        <v>770.82</v>
      </c>
      <c r="F122" s="54">
        <f t="shared" si="6"/>
        <v>580</v>
      </c>
      <c r="G122" s="52"/>
    </row>
    <row r="123" spans="1:7" x14ac:dyDescent="0.15">
      <c r="A123" s="52"/>
      <c r="B123" s="54">
        <v>585</v>
      </c>
      <c r="C123" s="54">
        <f t="shared" si="4"/>
        <v>585</v>
      </c>
      <c r="D123" s="54">
        <f t="shared" si="7"/>
        <v>185.82000000000005</v>
      </c>
      <c r="E123" s="54">
        <f t="shared" si="5"/>
        <v>770.82</v>
      </c>
      <c r="F123" s="54">
        <f t="shared" si="6"/>
        <v>585</v>
      </c>
      <c r="G123" s="52"/>
    </row>
    <row r="124" spans="1:7" x14ac:dyDescent="0.15">
      <c r="A124" s="52"/>
      <c r="B124" s="54">
        <v>590</v>
      </c>
      <c r="C124" s="54">
        <f t="shared" si="4"/>
        <v>590</v>
      </c>
      <c r="D124" s="54">
        <f t="shared" si="7"/>
        <v>180.82000000000005</v>
      </c>
      <c r="E124" s="54">
        <f t="shared" si="5"/>
        <v>770.82</v>
      </c>
      <c r="F124" s="54">
        <f t="shared" si="6"/>
        <v>590</v>
      </c>
      <c r="G124" s="52"/>
    </row>
    <row r="125" spans="1:7" x14ac:dyDescent="0.15">
      <c r="A125" s="52"/>
      <c r="B125" s="54">
        <v>595</v>
      </c>
      <c r="C125" s="54">
        <f t="shared" si="4"/>
        <v>595</v>
      </c>
      <c r="D125" s="54">
        <f t="shared" si="7"/>
        <v>175.82000000000005</v>
      </c>
      <c r="E125" s="54">
        <f t="shared" si="5"/>
        <v>770.82</v>
      </c>
      <c r="F125" s="54">
        <f t="shared" si="6"/>
        <v>595</v>
      </c>
      <c r="G125" s="52"/>
    </row>
    <row r="126" spans="1:7" x14ac:dyDescent="0.15">
      <c r="A126" s="52"/>
      <c r="B126" s="54">
        <v>600</v>
      </c>
      <c r="C126" s="54">
        <f t="shared" si="4"/>
        <v>600</v>
      </c>
      <c r="D126" s="54">
        <f t="shared" si="7"/>
        <v>170.82000000000005</v>
      </c>
      <c r="E126" s="54">
        <f t="shared" si="5"/>
        <v>770.82</v>
      </c>
      <c r="F126" s="54">
        <f t="shared" si="6"/>
        <v>600</v>
      </c>
      <c r="G126" s="52"/>
    </row>
    <row r="127" spans="1:7" x14ac:dyDescent="0.15">
      <c r="A127" s="52"/>
      <c r="B127" s="54">
        <v>605</v>
      </c>
      <c r="C127" s="54">
        <f t="shared" si="4"/>
        <v>605</v>
      </c>
      <c r="D127" s="54">
        <f t="shared" si="7"/>
        <v>165.82000000000005</v>
      </c>
      <c r="E127" s="54">
        <f t="shared" si="5"/>
        <v>770.82</v>
      </c>
      <c r="F127" s="54">
        <f t="shared" si="6"/>
        <v>605</v>
      </c>
      <c r="G127" s="52"/>
    </row>
    <row r="128" spans="1:7" x14ac:dyDescent="0.15">
      <c r="A128" s="52"/>
      <c r="B128" s="54">
        <v>610</v>
      </c>
      <c r="C128" s="54">
        <f t="shared" si="4"/>
        <v>610</v>
      </c>
      <c r="D128" s="54">
        <f t="shared" si="7"/>
        <v>160.82000000000005</v>
      </c>
      <c r="E128" s="54">
        <f t="shared" si="5"/>
        <v>770.82</v>
      </c>
      <c r="F128" s="54">
        <f t="shared" si="6"/>
        <v>610</v>
      </c>
      <c r="G128" s="52"/>
    </row>
    <row r="129" spans="1:7" x14ac:dyDescent="0.15">
      <c r="A129" s="52"/>
      <c r="B129" s="54">
        <v>615</v>
      </c>
      <c r="C129" s="54">
        <f t="shared" si="4"/>
        <v>615</v>
      </c>
      <c r="D129" s="54">
        <f t="shared" si="7"/>
        <v>155.82000000000005</v>
      </c>
      <c r="E129" s="54">
        <f t="shared" si="5"/>
        <v>770.82</v>
      </c>
      <c r="F129" s="54">
        <f t="shared" si="6"/>
        <v>615</v>
      </c>
      <c r="G129" s="52"/>
    </row>
    <row r="130" spans="1:7" x14ac:dyDescent="0.15">
      <c r="A130" s="52"/>
      <c r="B130" s="54">
        <v>620</v>
      </c>
      <c r="C130" s="54">
        <f t="shared" si="4"/>
        <v>620</v>
      </c>
      <c r="D130" s="54">
        <f t="shared" si="7"/>
        <v>150.82000000000005</v>
      </c>
      <c r="E130" s="54">
        <f t="shared" si="5"/>
        <v>770.82</v>
      </c>
      <c r="F130" s="54">
        <f t="shared" si="6"/>
        <v>620</v>
      </c>
      <c r="G130" s="52"/>
    </row>
    <row r="131" spans="1:7" x14ac:dyDescent="0.15">
      <c r="A131" s="52"/>
      <c r="B131" s="54">
        <v>625</v>
      </c>
      <c r="C131" s="54">
        <f t="shared" si="4"/>
        <v>625</v>
      </c>
      <c r="D131" s="54">
        <f t="shared" si="7"/>
        <v>145.82000000000005</v>
      </c>
      <c r="E131" s="54">
        <f t="shared" si="5"/>
        <v>770.82</v>
      </c>
      <c r="F131" s="54">
        <f t="shared" si="6"/>
        <v>625</v>
      </c>
      <c r="G131" s="52"/>
    </row>
    <row r="132" spans="1:7" x14ac:dyDescent="0.15">
      <c r="A132" s="52"/>
      <c r="B132" s="54">
        <v>630</v>
      </c>
      <c r="C132" s="54">
        <f t="shared" si="4"/>
        <v>630</v>
      </c>
      <c r="D132" s="54">
        <f t="shared" si="7"/>
        <v>140.82000000000005</v>
      </c>
      <c r="E132" s="54">
        <f t="shared" si="5"/>
        <v>770.82</v>
      </c>
      <c r="F132" s="54">
        <f t="shared" si="6"/>
        <v>630</v>
      </c>
      <c r="G132" s="52"/>
    </row>
    <row r="133" spans="1:7" x14ac:dyDescent="0.15">
      <c r="A133" s="52"/>
      <c r="B133" s="54">
        <v>635</v>
      </c>
      <c r="C133" s="54">
        <f t="shared" si="4"/>
        <v>635</v>
      </c>
      <c r="D133" s="54">
        <f t="shared" si="7"/>
        <v>135.82000000000005</v>
      </c>
      <c r="E133" s="54">
        <f t="shared" si="5"/>
        <v>770.82</v>
      </c>
      <c r="F133" s="54">
        <f t="shared" si="6"/>
        <v>635</v>
      </c>
      <c r="G133" s="52"/>
    </row>
    <row r="134" spans="1:7" x14ac:dyDescent="0.15">
      <c r="A134" s="52"/>
      <c r="B134" s="54">
        <v>640</v>
      </c>
      <c r="C134" s="54">
        <f t="shared" ref="C134:C160" si="8">+B134</f>
        <v>640</v>
      </c>
      <c r="D134" s="54">
        <f t="shared" si="7"/>
        <v>130.82000000000005</v>
      </c>
      <c r="E134" s="54">
        <f t="shared" si="5"/>
        <v>770.82</v>
      </c>
      <c r="F134" s="54">
        <f t="shared" si="6"/>
        <v>640</v>
      </c>
      <c r="G134" s="52"/>
    </row>
    <row r="135" spans="1:7" x14ac:dyDescent="0.15">
      <c r="A135" s="52"/>
      <c r="B135" s="54">
        <v>645</v>
      </c>
      <c r="C135" s="54">
        <f t="shared" si="8"/>
        <v>645</v>
      </c>
      <c r="D135" s="54">
        <f t="shared" si="7"/>
        <v>125.82000000000005</v>
      </c>
      <c r="E135" s="54">
        <f t="shared" si="5"/>
        <v>770.82</v>
      </c>
      <c r="F135" s="54">
        <f t="shared" ref="F135:F160" si="9">E135-D135</f>
        <v>645</v>
      </c>
      <c r="G135" s="52"/>
    </row>
    <row r="136" spans="1:7" x14ac:dyDescent="0.15">
      <c r="A136" s="52"/>
      <c r="B136" s="54">
        <v>650</v>
      </c>
      <c r="C136" s="54">
        <f t="shared" si="8"/>
        <v>650</v>
      </c>
      <c r="D136" s="54">
        <f t="shared" si="7"/>
        <v>120.82000000000005</v>
      </c>
      <c r="E136" s="54">
        <f>D136+B136</f>
        <v>770.82</v>
      </c>
      <c r="F136" s="54">
        <f t="shared" si="9"/>
        <v>650</v>
      </c>
      <c r="G136" s="52"/>
    </row>
    <row r="137" spans="1:7" x14ac:dyDescent="0.15">
      <c r="A137" s="52"/>
      <c r="B137" s="54">
        <v>655</v>
      </c>
      <c r="C137" s="54">
        <f t="shared" si="8"/>
        <v>655</v>
      </c>
      <c r="D137" s="54">
        <f t="shared" si="7"/>
        <v>115.82000000000005</v>
      </c>
      <c r="E137" s="54">
        <f t="shared" ref="E137:E160" si="10">D137+B137</f>
        <v>770.82</v>
      </c>
      <c r="F137" s="54">
        <f t="shared" si="9"/>
        <v>655</v>
      </c>
      <c r="G137" s="52"/>
    </row>
    <row r="138" spans="1:7" x14ac:dyDescent="0.15">
      <c r="A138" s="52"/>
      <c r="B138" s="54">
        <v>660</v>
      </c>
      <c r="C138" s="54">
        <f t="shared" si="8"/>
        <v>660</v>
      </c>
      <c r="D138" s="54">
        <f t="shared" si="7"/>
        <v>110.82000000000005</v>
      </c>
      <c r="E138" s="54">
        <f t="shared" si="10"/>
        <v>770.82</v>
      </c>
      <c r="F138" s="54">
        <f t="shared" si="9"/>
        <v>660</v>
      </c>
      <c r="G138" s="52"/>
    </row>
    <row r="139" spans="1:7" x14ac:dyDescent="0.15">
      <c r="A139" s="52"/>
      <c r="B139" s="54">
        <v>665</v>
      </c>
      <c r="C139" s="54">
        <f t="shared" si="8"/>
        <v>665</v>
      </c>
      <c r="D139" s="54">
        <f t="shared" si="7"/>
        <v>105.82000000000005</v>
      </c>
      <c r="E139" s="54">
        <f t="shared" si="10"/>
        <v>770.82</v>
      </c>
      <c r="F139" s="54">
        <f t="shared" si="9"/>
        <v>665</v>
      </c>
      <c r="G139" s="52"/>
    </row>
    <row r="140" spans="1:7" x14ac:dyDescent="0.15">
      <c r="A140" s="52"/>
      <c r="B140" s="54">
        <v>670</v>
      </c>
      <c r="C140" s="54">
        <f t="shared" si="8"/>
        <v>670</v>
      </c>
      <c r="D140" s="54">
        <f t="shared" si="7"/>
        <v>100.82000000000005</v>
      </c>
      <c r="E140" s="54">
        <f t="shared" si="10"/>
        <v>770.82</v>
      </c>
      <c r="F140" s="54">
        <f t="shared" si="9"/>
        <v>670</v>
      </c>
      <c r="G140" s="52"/>
    </row>
    <row r="141" spans="1:7" x14ac:dyDescent="0.15">
      <c r="A141" s="52"/>
      <c r="B141" s="54">
        <v>675</v>
      </c>
      <c r="C141" s="54">
        <f t="shared" si="8"/>
        <v>675</v>
      </c>
      <c r="D141" s="54">
        <f t="shared" si="7"/>
        <v>95.82000000000005</v>
      </c>
      <c r="E141" s="54">
        <f t="shared" si="10"/>
        <v>770.82</v>
      </c>
      <c r="F141" s="54">
        <f t="shared" si="9"/>
        <v>675</v>
      </c>
      <c r="G141" s="52"/>
    </row>
    <row r="142" spans="1:7" x14ac:dyDescent="0.15">
      <c r="A142" s="52"/>
      <c r="B142" s="54">
        <v>680</v>
      </c>
      <c r="C142" s="54">
        <f t="shared" si="8"/>
        <v>680</v>
      </c>
      <c r="D142" s="54">
        <f t="shared" si="7"/>
        <v>90.82000000000005</v>
      </c>
      <c r="E142" s="54">
        <f t="shared" si="10"/>
        <v>770.82</v>
      </c>
      <c r="F142" s="54">
        <f t="shared" si="9"/>
        <v>680</v>
      </c>
      <c r="G142" s="52"/>
    </row>
    <row r="143" spans="1:7" x14ac:dyDescent="0.15">
      <c r="A143" s="52"/>
      <c r="B143" s="54">
        <v>685</v>
      </c>
      <c r="C143" s="54">
        <f t="shared" si="8"/>
        <v>685</v>
      </c>
      <c r="D143" s="54">
        <f t="shared" si="7"/>
        <v>85.82000000000005</v>
      </c>
      <c r="E143" s="54">
        <f t="shared" si="10"/>
        <v>770.82</v>
      </c>
      <c r="F143" s="54">
        <f t="shared" si="9"/>
        <v>685</v>
      </c>
      <c r="G143" s="52"/>
    </row>
    <row r="144" spans="1:7" x14ac:dyDescent="0.15">
      <c r="A144" s="52"/>
      <c r="B144" s="54">
        <v>690</v>
      </c>
      <c r="C144" s="54">
        <f t="shared" si="8"/>
        <v>690</v>
      </c>
      <c r="D144" s="54">
        <f t="shared" si="7"/>
        <v>80.82000000000005</v>
      </c>
      <c r="E144" s="54">
        <f t="shared" si="10"/>
        <v>770.82</v>
      </c>
      <c r="F144" s="54">
        <f t="shared" si="9"/>
        <v>690</v>
      </c>
      <c r="G144" s="52"/>
    </row>
    <row r="145" spans="1:7" x14ac:dyDescent="0.15">
      <c r="A145" s="52"/>
      <c r="B145" s="54">
        <v>695</v>
      </c>
      <c r="C145" s="54">
        <f t="shared" si="8"/>
        <v>695</v>
      </c>
      <c r="D145" s="54">
        <f t="shared" si="7"/>
        <v>75.82000000000005</v>
      </c>
      <c r="E145" s="54">
        <f t="shared" si="10"/>
        <v>770.82</v>
      </c>
      <c r="F145" s="54">
        <f t="shared" si="9"/>
        <v>695</v>
      </c>
      <c r="G145" s="52"/>
    </row>
    <row r="146" spans="1:7" x14ac:dyDescent="0.15">
      <c r="A146" s="52"/>
      <c r="B146" s="54">
        <v>700</v>
      </c>
      <c r="C146" s="54">
        <f t="shared" si="8"/>
        <v>700</v>
      </c>
      <c r="D146" s="54">
        <f t="shared" si="7"/>
        <v>70.82000000000005</v>
      </c>
      <c r="E146" s="54">
        <f t="shared" si="10"/>
        <v>770.82</v>
      </c>
      <c r="F146" s="54">
        <f t="shared" si="9"/>
        <v>700</v>
      </c>
      <c r="G146" s="52"/>
    </row>
    <row r="147" spans="1:7" x14ac:dyDescent="0.15">
      <c r="A147" s="52"/>
      <c r="B147" s="54">
        <v>705</v>
      </c>
      <c r="C147" s="54">
        <f t="shared" si="8"/>
        <v>705</v>
      </c>
      <c r="D147" s="54">
        <f t="shared" si="7"/>
        <v>65.82000000000005</v>
      </c>
      <c r="E147" s="54">
        <f t="shared" si="10"/>
        <v>770.82</v>
      </c>
      <c r="F147" s="54">
        <f t="shared" si="9"/>
        <v>705</v>
      </c>
      <c r="G147" s="52"/>
    </row>
    <row r="148" spans="1:7" x14ac:dyDescent="0.15">
      <c r="A148" s="52"/>
      <c r="B148" s="54">
        <v>710</v>
      </c>
      <c r="C148" s="54">
        <f t="shared" si="8"/>
        <v>710</v>
      </c>
      <c r="D148" s="54">
        <f t="shared" si="7"/>
        <v>60.82000000000005</v>
      </c>
      <c r="E148" s="54">
        <f t="shared" si="10"/>
        <v>770.82</v>
      </c>
      <c r="F148" s="54">
        <f t="shared" si="9"/>
        <v>710</v>
      </c>
      <c r="G148" s="52"/>
    </row>
    <row r="149" spans="1:7" x14ac:dyDescent="0.15">
      <c r="A149" s="52"/>
      <c r="B149" s="54">
        <v>715</v>
      </c>
      <c r="C149" s="54">
        <f t="shared" si="8"/>
        <v>715</v>
      </c>
      <c r="D149" s="54">
        <f t="shared" si="7"/>
        <v>55.82000000000005</v>
      </c>
      <c r="E149" s="54">
        <f t="shared" si="10"/>
        <v>770.82</v>
      </c>
      <c r="F149" s="54">
        <f t="shared" si="9"/>
        <v>715</v>
      </c>
      <c r="G149" s="52"/>
    </row>
    <row r="150" spans="1:7" x14ac:dyDescent="0.15">
      <c r="A150" s="52"/>
      <c r="B150" s="54">
        <v>720</v>
      </c>
      <c r="C150" s="54">
        <f t="shared" si="8"/>
        <v>720</v>
      </c>
      <c r="D150" s="54">
        <f t="shared" si="7"/>
        <v>50.82000000000005</v>
      </c>
      <c r="E150" s="54">
        <f t="shared" si="10"/>
        <v>770.82</v>
      </c>
      <c r="F150" s="54">
        <f t="shared" si="9"/>
        <v>720</v>
      </c>
      <c r="G150" s="52"/>
    </row>
    <row r="151" spans="1:7" x14ac:dyDescent="0.15">
      <c r="A151" s="52"/>
      <c r="B151" s="54">
        <v>725</v>
      </c>
      <c r="C151" s="54">
        <f t="shared" si="8"/>
        <v>725</v>
      </c>
      <c r="D151" s="54">
        <f t="shared" si="7"/>
        <v>45.82000000000005</v>
      </c>
      <c r="E151" s="54">
        <f t="shared" si="10"/>
        <v>770.82</v>
      </c>
      <c r="F151" s="54">
        <f t="shared" si="9"/>
        <v>725</v>
      </c>
      <c r="G151" s="52"/>
    </row>
    <row r="152" spans="1:7" x14ac:dyDescent="0.15">
      <c r="A152" s="52"/>
      <c r="B152" s="54">
        <v>730</v>
      </c>
      <c r="C152" s="54">
        <f t="shared" si="8"/>
        <v>730</v>
      </c>
      <c r="D152" s="54">
        <f t="shared" si="7"/>
        <v>40.82000000000005</v>
      </c>
      <c r="E152" s="54">
        <f t="shared" si="10"/>
        <v>770.82</v>
      </c>
      <c r="F152" s="54">
        <f t="shared" si="9"/>
        <v>730</v>
      </c>
      <c r="G152" s="52"/>
    </row>
    <row r="153" spans="1:7" x14ac:dyDescent="0.15">
      <c r="A153" s="52"/>
      <c r="B153" s="54">
        <v>735</v>
      </c>
      <c r="C153" s="54">
        <f t="shared" si="8"/>
        <v>735</v>
      </c>
      <c r="D153" s="54">
        <f t="shared" si="7"/>
        <v>35.82000000000005</v>
      </c>
      <c r="E153" s="54">
        <f t="shared" si="10"/>
        <v>770.82</v>
      </c>
      <c r="F153" s="54">
        <f t="shared" si="9"/>
        <v>735</v>
      </c>
      <c r="G153" s="52"/>
    </row>
    <row r="154" spans="1:7" x14ac:dyDescent="0.15">
      <c r="A154" s="52"/>
      <c r="B154" s="54">
        <v>740</v>
      </c>
      <c r="C154" s="54">
        <f t="shared" si="8"/>
        <v>740</v>
      </c>
      <c r="D154" s="54">
        <f t="shared" si="7"/>
        <v>30.82000000000005</v>
      </c>
      <c r="E154" s="54">
        <f t="shared" si="10"/>
        <v>770.82</v>
      </c>
      <c r="F154" s="54">
        <f t="shared" si="9"/>
        <v>740</v>
      </c>
      <c r="G154" s="52"/>
    </row>
    <row r="155" spans="1:7" x14ac:dyDescent="0.15">
      <c r="A155" s="52"/>
      <c r="B155" s="54">
        <v>745</v>
      </c>
      <c r="C155" s="54">
        <f t="shared" si="8"/>
        <v>745</v>
      </c>
      <c r="D155" s="54">
        <f t="shared" si="7"/>
        <v>25.82000000000005</v>
      </c>
      <c r="E155" s="54">
        <f t="shared" si="10"/>
        <v>770.82</v>
      </c>
      <c r="F155" s="54">
        <f t="shared" si="9"/>
        <v>745</v>
      </c>
      <c r="G155" s="52"/>
    </row>
    <row r="156" spans="1:7" x14ac:dyDescent="0.15">
      <c r="A156" s="52"/>
      <c r="B156" s="54">
        <v>750</v>
      </c>
      <c r="C156" s="54">
        <f t="shared" si="8"/>
        <v>750</v>
      </c>
      <c r="D156" s="54">
        <f t="shared" si="7"/>
        <v>20.82000000000005</v>
      </c>
      <c r="E156" s="54">
        <f t="shared" si="10"/>
        <v>770.82</v>
      </c>
      <c r="F156" s="54">
        <f t="shared" si="9"/>
        <v>750</v>
      </c>
      <c r="G156" s="52"/>
    </row>
    <row r="157" spans="1:7" x14ac:dyDescent="0.15">
      <c r="A157" s="52"/>
      <c r="B157" s="54">
        <v>755</v>
      </c>
      <c r="C157" s="54">
        <f t="shared" si="8"/>
        <v>755</v>
      </c>
      <c r="D157" s="54">
        <f t="shared" si="7"/>
        <v>15.82000000000005</v>
      </c>
      <c r="E157" s="54">
        <f t="shared" si="10"/>
        <v>770.82</v>
      </c>
      <c r="F157" s="54">
        <f t="shared" si="9"/>
        <v>755</v>
      </c>
      <c r="G157" s="52"/>
    </row>
    <row r="158" spans="1:7" x14ac:dyDescent="0.15">
      <c r="A158" s="52"/>
      <c r="B158" s="54">
        <v>760</v>
      </c>
      <c r="C158" s="54">
        <f t="shared" si="8"/>
        <v>760</v>
      </c>
      <c r="D158" s="54">
        <f t="shared" si="7"/>
        <v>10.82000000000005</v>
      </c>
      <c r="E158" s="54">
        <f t="shared" si="10"/>
        <v>770.82</v>
      </c>
      <c r="F158" s="54">
        <f t="shared" si="9"/>
        <v>760</v>
      </c>
      <c r="G158" s="52"/>
    </row>
    <row r="159" spans="1:7" x14ac:dyDescent="0.15">
      <c r="A159" s="52"/>
      <c r="B159" s="54">
        <v>765</v>
      </c>
      <c r="C159" s="54">
        <f t="shared" si="8"/>
        <v>765</v>
      </c>
      <c r="D159" s="54">
        <f t="shared" si="7"/>
        <v>5.82000000000005</v>
      </c>
      <c r="E159" s="54">
        <f t="shared" si="10"/>
        <v>770.82</v>
      </c>
      <c r="F159" s="54">
        <f t="shared" si="9"/>
        <v>765</v>
      </c>
      <c r="G159" s="52"/>
    </row>
    <row r="160" spans="1:7" x14ac:dyDescent="0.15">
      <c r="A160" s="52"/>
      <c r="B160" s="54">
        <v>770</v>
      </c>
      <c r="C160" s="54">
        <f t="shared" si="8"/>
        <v>770</v>
      </c>
      <c r="D160" s="54">
        <f t="shared" si="7"/>
        <v>0.82000000000005002</v>
      </c>
      <c r="E160" s="54">
        <f t="shared" si="10"/>
        <v>770.82</v>
      </c>
      <c r="F160" s="54">
        <f t="shared" si="9"/>
        <v>770</v>
      </c>
      <c r="G160" s="52"/>
    </row>
    <row r="161" spans="1:7" x14ac:dyDescent="0.15">
      <c r="A161" s="52"/>
      <c r="B161" s="52"/>
      <c r="C161" s="52"/>
      <c r="D161" s="52"/>
      <c r="E161" s="52"/>
      <c r="F161" s="52"/>
      <c r="G161" s="52"/>
    </row>
    <row r="162" spans="1:7" x14ac:dyDescent="0.15">
      <c r="A162" s="52"/>
      <c r="B162" s="52"/>
      <c r="C162" s="52"/>
      <c r="D162" s="52"/>
      <c r="E162" s="52"/>
      <c r="F162" s="52"/>
      <c r="G162" s="52"/>
    </row>
    <row r="163" spans="1:7" x14ac:dyDescent="0.15">
      <c r="A163" s="52"/>
      <c r="B163" s="52"/>
      <c r="C163" s="52"/>
      <c r="D163" s="52"/>
      <c r="E163" s="52"/>
      <c r="F163" s="52"/>
      <c r="G163" s="52"/>
    </row>
    <row r="164" spans="1:7" x14ac:dyDescent="0.15">
      <c r="A164" s="52"/>
      <c r="B164" s="52"/>
      <c r="C164" s="52"/>
      <c r="D164" s="52"/>
      <c r="E164" s="52"/>
      <c r="F164" s="52"/>
      <c r="G164" s="52"/>
    </row>
  </sheetData>
  <mergeCells count="1">
    <mergeCell ref="H46:O46"/>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1"/>
  <sheetViews>
    <sheetView showGridLines="0" zoomScaleNormal="100" workbookViewId="0">
      <selection activeCell="B6" sqref="B6"/>
    </sheetView>
  </sheetViews>
  <sheetFormatPr baseColWidth="10" defaultColWidth="11.5" defaultRowHeight="11" x14ac:dyDescent="0.15"/>
  <cols>
    <col min="1" max="1" width="3.6640625" style="9" customWidth="1"/>
    <col min="2" max="2" width="21.1640625" style="9" customWidth="1"/>
    <col min="3" max="3" width="21.83203125" style="9" customWidth="1"/>
    <col min="4" max="4" width="34.1640625" style="9" customWidth="1"/>
    <col min="5" max="5" width="11.5" style="9" customWidth="1"/>
    <col min="6" max="6" width="30" style="9" customWidth="1"/>
    <col min="7" max="16384" width="11.5" style="9"/>
  </cols>
  <sheetData>
    <row r="1" spans="2:6" x14ac:dyDescent="0.15">
      <c r="B1" s="60" t="s">
        <v>240</v>
      </c>
      <c r="C1" s="60"/>
      <c r="D1" s="60"/>
    </row>
    <row r="2" spans="2:6" x14ac:dyDescent="0.15">
      <c r="B2" s="24"/>
      <c r="C2" s="1"/>
      <c r="D2" s="2" t="s">
        <v>210</v>
      </c>
    </row>
    <row r="3" spans="2:6" ht="30" customHeight="1" x14ac:dyDescent="0.15">
      <c r="B3" s="8" t="s">
        <v>238</v>
      </c>
      <c r="C3" s="8" t="s">
        <v>221</v>
      </c>
      <c r="D3" s="8" t="s">
        <v>237</v>
      </c>
    </row>
    <row r="4" spans="2:6" ht="15" customHeight="1" x14ac:dyDescent="0.15">
      <c r="B4" s="3" t="s">
        <v>225</v>
      </c>
      <c r="C4" s="27">
        <v>9000</v>
      </c>
      <c r="D4" s="27">
        <v>315600</v>
      </c>
      <c r="F4" s="48"/>
    </row>
    <row r="5" spans="2:6" ht="15" customHeight="1" x14ac:dyDescent="0.15">
      <c r="B5" s="28" t="s">
        <v>203</v>
      </c>
      <c r="C5" s="29"/>
      <c r="D5" s="29"/>
    </row>
    <row r="6" spans="2:6" ht="15" customHeight="1" x14ac:dyDescent="0.15">
      <c r="B6" s="30" t="s">
        <v>213</v>
      </c>
      <c r="C6" s="31">
        <v>97</v>
      </c>
      <c r="D6" s="32">
        <v>98</v>
      </c>
    </row>
    <row r="7" spans="2:6" ht="15" customHeight="1" x14ac:dyDescent="0.15">
      <c r="B7" s="33" t="s">
        <v>212</v>
      </c>
      <c r="C7" s="34">
        <v>3</v>
      </c>
      <c r="D7" s="35">
        <v>2</v>
      </c>
    </row>
    <row r="8" spans="2:6" ht="15" customHeight="1" x14ac:dyDescent="0.15">
      <c r="B8" s="36" t="s">
        <v>205</v>
      </c>
      <c r="C8" s="37"/>
      <c r="D8" s="32"/>
    </row>
    <row r="9" spans="2:6" ht="15" customHeight="1" x14ac:dyDescent="0.15">
      <c r="B9" s="30" t="s">
        <v>204</v>
      </c>
      <c r="C9" s="38">
        <v>0.85510132364999403</v>
      </c>
      <c r="D9" s="49">
        <v>0.32875520563930899</v>
      </c>
    </row>
    <row r="10" spans="2:6" ht="15" customHeight="1" x14ac:dyDescent="0.15">
      <c r="B10" s="30" t="s">
        <v>206</v>
      </c>
      <c r="C10" s="38">
        <v>2.2607473351294365</v>
      </c>
      <c r="D10" s="49">
        <v>0.96470919714805059</v>
      </c>
    </row>
    <row r="11" spans="2:6" ht="15" customHeight="1" x14ac:dyDescent="0.15">
      <c r="B11" s="30" t="s">
        <v>209</v>
      </c>
      <c r="C11" s="38">
        <v>4.334075202061614</v>
      </c>
      <c r="D11" s="49">
        <v>3.6938508023246839</v>
      </c>
    </row>
    <row r="12" spans="2:6" ht="15" customHeight="1" x14ac:dyDescent="0.15">
      <c r="B12" s="30" t="s">
        <v>207</v>
      </c>
      <c r="C12" s="38">
        <v>9.8980906641677393</v>
      </c>
      <c r="D12" s="49">
        <v>5.5870418634987793</v>
      </c>
    </row>
    <row r="13" spans="2:6" ht="15" customHeight="1" x14ac:dyDescent="0.15">
      <c r="B13" s="30" t="s">
        <v>208</v>
      </c>
      <c r="C13" s="38">
        <v>17.722853461403304</v>
      </c>
      <c r="D13" s="49">
        <v>14.486376710270438</v>
      </c>
    </row>
    <row r="14" spans="2:6" ht="15" customHeight="1" x14ac:dyDescent="0.15">
      <c r="B14" s="30" t="s">
        <v>211</v>
      </c>
      <c r="C14" s="38">
        <v>45.835773690992156</v>
      </c>
      <c r="D14" s="49">
        <v>28.839485758820832</v>
      </c>
      <c r="E14" s="22"/>
    </row>
    <row r="15" spans="2:6" ht="15" customHeight="1" x14ac:dyDescent="0.15">
      <c r="B15" s="33" t="s">
        <v>231</v>
      </c>
      <c r="C15" s="39">
        <v>19.093358322595762</v>
      </c>
      <c r="D15" s="50">
        <v>46.099777293634112</v>
      </c>
    </row>
    <row r="16" spans="2:6" hidden="1" x14ac:dyDescent="0.15"/>
    <row r="17" spans="2:4" ht="12" x14ac:dyDescent="0.15">
      <c r="B17" s="28" t="s">
        <v>233</v>
      </c>
      <c r="C17" s="29"/>
      <c r="D17" s="29"/>
    </row>
    <row r="18" spans="2:4" ht="12" x14ac:dyDescent="0.15">
      <c r="B18" s="30" t="s">
        <v>234</v>
      </c>
      <c r="C18" s="31">
        <v>66</v>
      </c>
      <c r="D18" s="32" t="s">
        <v>235</v>
      </c>
    </row>
    <row r="19" spans="2:4" ht="12" x14ac:dyDescent="0.15">
      <c r="B19" s="33" t="s">
        <v>236</v>
      </c>
      <c r="C19" s="34">
        <v>34</v>
      </c>
      <c r="D19" s="35" t="s">
        <v>235</v>
      </c>
    </row>
    <row r="21" spans="2:4" ht="122" customHeight="1" x14ac:dyDescent="0.15">
      <c r="B21" s="61" t="s">
        <v>244</v>
      </c>
      <c r="C21" s="62"/>
      <c r="D21" s="62"/>
    </row>
  </sheetData>
  <mergeCells count="2">
    <mergeCell ref="B1:D1"/>
    <mergeCell ref="B21:D21"/>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68"/>
  <sheetViews>
    <sheetView showGridLines="0" zoomScaleNormal="100" workbookViewId="0">
      <selection activeCell="B43" sqref="B43:D43"/>
    </sheetView>
  </sheetViews>
  <sheetFormatPr baseColWidth="10" defaultColWidth="11.5" defaultRowHeight="11" x14ac:dyDescent="0.15"/>
  <cols>
    <col min="1" max="1" width="3.6640625" style="9" customWidth="1"/>
    <col min="2" max="2" width="8.83203125" style="9" customWidth="1"/>
    <col min="3" max="3" width="21.5" style="9" customWidth="1"/>
    <col min="4" max="4" width="20.5" style="9" customWidth="1"/>
    <col min="5" max="5" width="30.5" style="9" customWidth="1"/>
    <col min="6" max="7" width="9.1640625" style="9" customWidth="1"/>
    <col min="8" max="8" width="3.5" style="9" customWidth="1"/>
    <col min="9" max="244" width="9.1640625" style="9" customWidth="1"/>
    <col min="245" max="16384" width="11.5" style="9"/>
  </cols>
  <sheetData>
    <row r="1" spans="2:5" x14ac:dyDescent="0.15">
      <c r="B1" s="63" t="s">
        <v>241</v>
      </c>
      <c r="C1" s="63"/>
      <c r="D1" s="63"/>
      <c r="E1" s="63"/>
    </row>
    <row r="2" spans="2:5" x14ac:dyDescent="0.15">
      <c r="B2" s="5"/>
      <c r="C2" s="5"/>
      <c r="D2" s="5"/>
      <c r="E2" s="5"/>
    </row>
    <row r="3" spans="2:5" ht="12.75" customHeight="1" x14ac:dyDescent="0.15">
      <c r="B3" s="6"/>
      <c r="D3" s="2" t="s">
        <v>219</v>
      </c>
    </row>
    <row r="4" spans="2:5" ht="15" customHeight="1" x14ac:dyDescent="0.15">
      <c r="B4" s="18"/>
      <c r="C4" s="19" t="s">
        <v>0</v>
      </c>
      <c r="D4" s="19" t="s">
        <v>1</v>
      </c>
    </row>
    <row r="5" spans="2:5" ht="15" customHeight="1" x14ac:dyDescent="0.15">
      <c r="B5" s="20">
        <v>1981</v>
      </c>
      <c r="C5" s="14">
        <v>5.0456521739130435</v>
      </c>
      <c r="D5" s="21"/>
    </row>
    <row r="6" spans="2:5" ht="15" customHeight="1" x14ac:dyDescent="0.15">
      <c r="B6" s="20">
        <v>1982</v>
      </c>
      <c r="C6" s="14">
        <v>10.602173913043478</v>
      </c>
      <c r="D6" s="21"/>
    </row>
    <row r="7" spans="2:5" ht="15" customHeight="1" x14ac:dyDescent="0.15">
      <c r="B7" s="20">
        <v>1983</v>
      </c>
      <c r="C7" s="14">
        <v>15.044565217391304</v>
      </c>
      <c r="D7" s="21"/>
    </row>
    <row r="8" spans="2:5" ht="15" customHeight="1" x14ac:dyDescent="0.15">
      <c r="B8" s="20">
        <v>1984</v>
      </c>
      <c r="C8" s="14">
        <v>15.339130434782609</v>
      </c>
      <c r="D8" s="21"/>
    </row>
    <row r="9" spans="2:5" ht="15" customHeight="1" x14ac:dyDescent="0.15">
      <c r="B9" s="20">
        <v>1985</v>
      </c>
      <c r="C9" s="14">
        <v>15.276086956521739</v>
      </c>
      <c r="D9" s="21"/>
    </row>
    <row r="10" spans="2:5" ht="15" customHeight="1" x14ac:dyDescent="0.15">
      <c r="B10" s="20">
        <v>1986</v>
      </c>
      <c r="C10" s="14">
        <v>15.420652173913043</v>
      </c>
      <c r="D10" s="21"/>
    </row>
    <row r="11" spans="2:5" ht="15" customHeight="1" x14ac:dyDescent="0.15">
      <c r="B11" s="20">
        <v>1987</v>
      </c>
      <c r="C11" s="14">
        <v>16.220652173913042</v>
      </c>
      <c r="D11" s="21"/>
    </row>
    <row r="12" spans="2:5" ht="15" customHeight="1" x14ac:dyDescent="0.15">
      <c r="B12" s="20">
        <v>1988</v>
      </c>
      <c r="C12" s="14">
        <v>16.981521739130432</v>
      </c>
      <c r="D12" s="21"/>
    </row>
    <row r="13" spans="2:5" ht="15" customHeight="1" x14ac:dyDescent="0.15">
      <c r="B13" s="20">
        <v>1989</v>
      </c>
      <c r="C13" s="14">
        <v>16.72282608695652</v>
      </c>
      <c r="D13" s="21"/>
    </row>
    <row r="14" spans="2:5" ht="15" customHeight="1" x14ac:dyDescent="0.15">
      <c r="B14" s="20">
        <v>1990</v>
      </c>
      <c r="C14" s="14">
        <v>16</v>
      </c>
      <c r="D14" s="21"/>
    </row>
    <row r="15" spans="2:5" ht="15" customHeight="1" x14ac:dyDescent="0.15">
      <c r="B15" s="20">
        <v>1991</v>
      </c>
      <c r="C15" s="14">
        <v>15.7</v>
      </c>
      <c r="D15" s="21"/>
    </row>
    <row r="16" spans="2:5" ht="15" customHeight="1" x14ac:dyDescent="0.15">
      <c r="B16" s="20">
        <v>1992</v>
      </c>
      <c r="C16" s="14">
        <v>15.803000000000001</v>
      </c>
      <c r="D16" s="21"/>
    </row>
    <row r="17" spans="2:7" ht="15" customHeight="1" x14ac:dyDescent="0.15">
      <c r="B17" s="20">
        <v>1993</v>
      </c>
      <c r="C17" s="14">
        <v>15.958</v>
      </c>
      <c r="D17" s="21"/>
    </row>
    <row r="18" spans="2:7" ht="15" customHeight="1" x14ac:dyDescent="0.15">
      <c r="B18" s="20">
        <v>1994</v>
      </c>
      <c r="C18" s="14">
        <v>16.3</v>
      </c>
      <c r="D18" s="21"/>
    </row>
    <row r="19" spans="2:7" ht="15" customHeight="1" x14ac:dyDescent="0.15">
      <c r="B19" s="20">
        <v>1995</v>
      </c>
      <c r="C19" s="14">
        <v>16.196000000000002</v>
      </c>
      <c r="D19" s="21"/>
    </row>
    <row r="20" spans="2:7" ht="15" customHeight="1" x14ac:dyDescent="0.15">
      <c r="B20" s="20">
        <v>1996</v>
      </c>
      <c r="C20" s="14">
        <v>17.045999999999999</v>
      </c>
      <c r="D20" s="14">
        <v>17.445652173913043</v>
      </c>
    </row>
    <row r="21" spans="2:7" ht="15" customHeight="1" x14ac:dyDescent="0.15">
      <c r="B21" s="20">
        <v>1997</v>
      </c>
      <c r="C21" s="14">
        <v>18.241</v>
      </c>
      <c r="D21" s="14">
        <v>18.818478260869565</v>
      </c>
    </row>
    <row r="22" spans="2:7" ht="15" customHeight="1" x14ac:dyDescent="0.15">
      <c r="B22" s="20">
        <v>1998</v>
      </c>
      <c r="C22" s="14">
        <v>20.085999999999999</v>
      </c>
      <c r="D22" s="14">
        <v>20.74565217391304</v>
      </c>
    </row>
    <row r="23" spans="2:7" ht="15" customHeight="1" x14ac:dyDescent="0.15">
      <c r="B23" s="20">
        <v>1999</v>
      </c>
      <c r="C23" s="14">
        <v>19.207999999999998</v>
      </c>
      <c r="D23" s="14">
        <v>19.754000000000001</v>
      </c>
    </row>
    <row r="24" spans="2:7" ht="15" customHeight="1" x14ac:dyDescent="0.15">
      <c r="B24" s="20">
        <v>2000</v>
      </c>
      <c r="C24" s="14">
        <v>14.574999999999999</v>
      </c>
      <c r="D24" s="14">
        <v>14.984</v>
      </c>
    </row>
    <row r="25" spans="2:7" ht="15" customHeight="1" x14ac:dyDescent="0.15">
      <c r="B25" s="20">
        <v>2001</v>
      </c>
      <c r="C25" s="14">
        <v>13.625</v>
      </c>
      <c r="D25" s="14">
        <v>14.036</v>
      </c>
    </row>
    <row r="26" spans="2:7" ht="15" customHeight="1" x14ac:dyDescent="0.15">
      <c r="B26" s="20">
        <v>2002</v>
      </c>
      <c r="C26" s="14">
        <v>13</v>
      </c>
      <c r="D26" s="14">
        <v>13.385999999999999</v>
      </c>
    </row>
    <row r="27" spans="2:7" ht="15" customHeight="1" x14ac:dyDescent="0.15">
      <c r="B27" s="20">
        <v>2003</v>
      </c>
      <c r="C27" s="14">
        <v>12.2</v>
      </c>
      <c r="D27" s="14">
        <v>12.515000000000001</v>
      </c>
    </row>
    <row r="28" spans="2:7" ht="15" customHeight="1" x14ac:dyDescent="0.15">
      <c r="B28" s="20">
        <v>2004</v>
      </c>
      <c r="C28" s="14">
        <v>11.3</v>
      </c>
      <c r="D28" s="14">
        <v>11.566000000000001</v>
      </c>
    </row>
    <row r="29" spans="2:7" ht="15" customHeight="1" x14ac:dyDescent="0.15">
      <c r="B29" s="20">
        <v>2005</v>
      </c>
      <c r="C29" s="14">
        <v>6.5960000000000001</v>
      </c>
      <c r="D29" s="14">
        <v>6.7569999999999997</v>
      </c>
    </row>
    <row r="30" spans="2:7" ht="15" customHeight="1" x14ac:dyDescent="0.15">
      <c r="B30" s="20">
        <v>2006</v>
      </c>
      <c r="C30" s="14">
        <v>6.024</v>
      </c>
      <c r="D30" s="14">
        <v>6.2050000000000001</v>
      </c>
      <c r="G30" s="22"/>
    </row>
    <row r="31" spans="2:7" ht="15" customHeight="1" x14ac:dyDescent="0.15">
      <c r="B31" s="20">
        <v>2007</v>
      </c>
      <c r="C31" s="14">
        <v>5.23</v>
      </c>
      <c r="D31" s="14">
        <v>5.31</v>
      </c>
    </row>
    <row r="32" spans="2:7" ht="15" customHeight="1" x14ac:dyDescent="0.15">
      <c r="B32" s="20">
        <v>2008</v>
      </c>
      <c r="C32" s="14">
        <v>4.9489999999999998</v>
      </c>
      <c r="D32" s="14">
        <v>5.0869999999999997</v>
      </c>
    </row>
    <row r="33" spans="2:10" ht="15" customHeight="1" x14ac:dyDescent="0.15">
      <c r="B33" s="20">
        <v>2009</v>
      </c>
      <c r="C33" s="14">
        <v>5.5979999999999999</v>
      </c>
      <c r="D33" s="14">
        <v>5.7919999999999998</v>
      </c>
    </row>
    <row r="34" spans="2:10" ht="15" customHeight="1" x14ac:dyDescent="0.15">
      <c r="B34" s="20">
        <v>2010</v>
      </c>
      <c r="C34" s="14">
        <v>6.12</v>
      </c>
      <c r="D34" s="14">
        <v>6.3529999999999998</v>
      </c>
      <c r="E34" s="22"/>
    </row>
    <row r="35" spans="2:10" ht="15" customHeight="1" x14ac:dyDescent="0.15">
      <c r="B35" s="20">
        <v>2011</v>
      </c>
      <c r="C35" s="14">
        <v>6.4870000000000001</v>
      </c>
      <c r="D35" s="14">
        <v>6.7140000000000004</v>
      </c>
      <c r="E35" s="22"/>
    </row>
    <row r="36" spans="2:10" ht="15" customHeight="1" x14ac:dyDescent="0.15">
      <c r="B36" s="20">
        <v>2012</v>
      </c>
      <c r="C36" s="14">
        <v>6.3170000000000002</v>
      </c>
      <c r="D36" s="14">
        <v>6.53</v>
      </c>
      <c r="E36" s="23"/>
      <c r="F36" s="24"/>
      <c r="G36" s="24"/>
      <c r="H36" s="24"/>
      <c r="I36" s="24"/>
      <c r="J36" s="24"/>
    </row>
    <row r="37" spans="2:10" ht="15" customHeight="1" x14ac:dyDescent="0.15">
      <c r="B37" s="20">
        <v>2013</v>
      </c>
      <c r="C37" s="14">
        <v>7.2279999999999998</v>
      </c>
      <c r="D37" s="14">
        <v>7.4640000000000004</v>
      </c>
      <c r="E37" s="25"/>
      <c r="F37" s="24"/>
      <c r="G37" s="24"/>
      <c r="H37" s="24"/>
      <c r="I37" s="24"/>
      <c r="J37" s="24"/>
    </row>
    <row r="38" spans="2:10" ht="15" customHeight="1" x14ac:dyDescent="0.15">
      <c r="B38" s="20">
        <v>2014</v>
      </c>
      <c r="C38" s="14">
        <v>7.226</v>
      </c>
      <c r="D38" s="14">
        <v>7.4610000000000003</v>
      </c>
      <c r="E38" s="25"/>
      <c r="F38" s="24"/>
      <c r="G38" s="24"/>
      <c r="H38" s="24"/>
      <c r="I38" s="24"/>
      <c r="J38" s="24"/>
    </row>
    <row r="39" spans="2:10" ht="15" customHeight="1" x14ac:dyDescent="0.15">
      <c r="B39" s="20">
        <v>2015</v>
      </c>
      <c r="C39" s="14">
        <v>7.5049999999999999</v>
      </c>
      <c r="D39" s="14">
        <v>7.7450000000000001</v>
      </c>
      <c r="E39" s="26"/>
      <c r="F39" s="24"/>
      <c r="G39" s="24"/>
      <c r="H39" s="24"/>
      <c r="I39" s="24"/>
      <c r="J39" s="24"/>
    </row>
    <row r="40" spans="2:10" ht="15" customHeight="1" x14ac:dyDescent="0.15">
      <c r="B40" s="20">
        <v>2016</v>
      </c>
      <c r="C40" s="14">
        <v>7.6509999999999998</v>
      </c>
      <c r="D40" s="14">
        <v>7.9020000000000001</v>
      </c>
      <c r="E40" s="26"/>
      <c r="F40" s="24"/>
      <c r="G40" s="24"/>
      <c r="H40" s="24"/>
      <c r="I40" s="24"/>
      <c r="J40" s="24"/>
    </row>
    <row r="41" spans="2:10" ht="15" customHeight="1" x14ac:dyDescent="0.15">
      <c r="B41" s="20">
        <v>2017</v>
      </c>
      <c r="C41" s="14">
        <v>8.5370000000000008</v>
      </c>
      <c r="D41" s="14">
        <v>8.9629999999999992</v>
      </c>
      <c r="E41" s="26"/>
      <c r="F41" s="24"/>
      <c r="G41" s="24"/>
      <c r="H41" s="24"/>
      <c r="I41" s="24"/>
      <c r="J41" s="24"/>
    </row>
    <row r="42" spans="2:10" x14ac:dyDescent="0.15">
      <c r="B42" s="24"/>
      <c r="C42" s="24"/>
      <c r="D42" s="24"/>
      <c r="E42" s="24"/>
      <c r="F42" s="24"/>
      <c r="G42" s="24"/>
      <c r="H42" s="24"/>
      <c r="I42" s="24"/>
      <c r="J42" s="24"/>
    </row>
    <row r="43" spans="2:10" ht="110" customHeight="1" x14ac:dyDescent="0.15">
      <c r="B43" s="64" t="s">
        <v>245</v>
      </c>
      <c r="C43" s="65"/>
      <c r="D43" s="65"/>
      <c r="E43" s="24"/>
      <c r="F43" s="24"/>
      <c r="G43" s="24"/>
      <c r="H43" s="24"/>
      <c r="I43" s="24"/>
      <c r="J43" s="24"/>
    </row>
    <row r="44" spans="2:10" x14ac:dyDescent="0.15">
      <c r="B44" s="24"/>
      <c r="C44" s="24"/>
      <c r="D44" s="24"/>
      <c r="E44" s="24"/>
      <c r="F44" s="24"/>
      <c r="G44" s="24"/>
      <c r="H44" s="24"/>
      <c r="I44" s="24"/>
      <c r="J44" s="24"/>
    </row>
    <row r="45" spans="2:10" x14ac:dyDescent="0.15">
      <c r="B45" s="24"/>
      <c r="C45" s="24"/>
      <c r="D45" s="24"/>
      <c r="E45" s="24"/>
      <c r="F45" s="24"/>
      <c r="G45" s="24"/>
      <c r="H45" s="24"/>
      <c r="I45" s="24"/>
      <c r="J45" s="24"/>
    </row>
    <row r="46" spans="2:10" x14ac:dyDescent="0.15">
      <c r="B46" s="24"/>
      <c r="C46" s="24"/>
      <c r="D46" s="24"/>
      <c r="E46" s="24"/>
      <c r="F46" s="24"/>
      <c r="G46" s="24"/>
      <c r="H46" s="24"/>
      <c r="I46" s="24"/>
      <c r="J46" s="24"/>
    </row>
    <row r="47" spans="2:10" x14ac:dyDescent="0.15">
      <c r="B47" s="24"/>
      <c r="C47" s="24"/>
      <c r="D47" s="24"/>
      <c r="E47" s="24"/>
      <c r="F47" s="24"/>
      <c r="G47" s="24"/>
      <c r="H47" s="24"/>
      <c r="I47" s="24"/>
      <c r="J47" s="24"/>
    </row>
    <row r="48" spans="2:10" x14ac:dyDescent="0.15">
      <c r="B48" s="24"/>
      <c r="C48" s="24"/>
      <c r="D48" s="24"/>
      <c r="E48" s="24"/>
      <c r="F48" s="24"/>
      <c r="G48" s="24"/>
      <c r="H48" s="24"/>
      <c r="I48" s="24"/>
      <c r="J48" s="24"/>
    </row>
    <row r="49" spans="2:10" x14ac:dyDescent="0.15">
      <c r="B49" s="24"/>
      <c r="C49" s="24"/>
      <c r="D49" s="24"/>
      <c r="E49" s="24"/>
      <c r="F49" s="24"/>
      <c r="G49" s="24"/>
      <c r="H49" s="24"/>
      <c r="I49" s="24"/>
      <c r="J49" s="24"/>
    </row>
    <row r="50" spans="2:10" x14ac:dyDescent="0.15">
      <c r="B50" s="24"/>
      <c r="C50" s="24"/>
      <c r="D50" s="24"/>
      <c r="E50" s="24"/>
      <c r="F50" s="24"/>
      <c r="G50" s="24"/>
      <c r="H50" s="24"/>
      <c r="I50" s="24"/>
      <c r="J50" s="24"/>
    </row>
    <row r="51" spans="2:10" x14ac:dyDescent="0.15">
      <c r="B51" s="24"/>
      <c r="C51" s="24"/>
      <c r="D51" s="24"/>
      <c r="E51" s="24"/>
      <c r="F51" s="24"/>
      <c r="G51" s="24"/>
      <c r="H51" s="24"/>
      <c r="I51" s="24"/>
      <c r="J51" s="24"/>
    </row>
    <row r="52" spans="2:10" x14ac:dyDescent="0.15">
      <c r="B52" s="24"/>
      <c r="C52" s="24"/>
      <c r="D52" s="24"/>
      <c r="E52" s="24"/>
      <c r="F52" s="24"/>
      <c r="G52" s="24"/>
      <c r="H52" s="24"/>
      <c r="I52" s="24"/>
      <c r="J52" s="24"/>
    </row>
    <row r="53" spans="2:10" x14ac:dyDescent="0.15">
      <c r="B53" s="24"/>
      <c r="C53" s="24"/>
      <c r="D53" s="24"/>
      <c r="E53" s="24"/>
      <c r="F53" s="24"/>
      <c r="G53" s="24"/>
      <c r="H53" s="24"/>
      <c r="I53" s="24"/>
      <c r="J53" s="24"/>
    </row>
    <row r="54" spans="2:10" x14ac:dyDescent="0.15">
      <c r="B54" s="24"/>
      <c r="C54" s="24"/>
      <c r="D54" s="24"/>
      <c r="E54" s="24"/>
      <c r="F54" s="24"/>
      <c r="G54" s="24"/>
      <c r="H54" s="24"/>
      <c r="I54" s="24"/>
      <c r="J54" s="24"/>
    </row>
    <row r="55" spans="2:10" x14ac:dyDescent="0.15">
      <c r="B55" s="24"/>
      <c r="C55" s="24"/>
      <c r="D55" s="24"/>
      <c r="E55" s="24"/>
      <c r="F55" s="24"/>
      <c r="G55" s="24"/>
      <c r="H55" s="24"/>
      <c r="I55" s="24"/>
      <c r="J55" s="24"/>
    </row>
    <row r="56" spans="2:10" x14ac:dyDescent="0.15">
      <c r="B56" s="24"/>
      <c r="C56" s="24"/>
      <c r="D56" s="24"/>
      <c r="E56" s="24"/>
      <c r="F56" s="24"/>
      <c r="G56" s="24"/>
      <c r="H56" s="24"/>
      <c r="I56" s="24"/>
      <c r="J56" s="24"/>
    </row>
    <row r="57" spans="2:10" ht="15" customHeight="1" x14ac:dyDescent="0.15">
      <c r="B57" s="24"/>
      <c r="C57" s="24"/>
      <c r="D57" s="24"/>
      <c r="E57" s="24"/>
      <c r="F57" s="24"/>
      <c r="G57" s="24"/>
      <c r="H57" s="24"/>
      <c r="I57" s="24"/>
      <c r="J57" s="24"/>
    </row>
    <row r="58" spans="2:10" x14ac:dyDescent="0.15">
      <c r="B58" s="24"/>
      <c r="C58" s="24"/>
      <c r="D58" s="24"/>
      <c r="E58" s="24"/>
      <c r="F58" s="24"/>
      <c r="G58" s="24"/>
      <c r="H58" s="24"/>
      <c r="I58" s="24"/>
      <c r="J58" s="24"/>
    </row>
    <row r="59" spans="2:10" x14ac:dyDescent="0.15">
      <c r="B59" s="24"/>
      <c r="C59" s="24"/>
      <c r="D59" s="24"/>
      <c r="E59" s="24"/>
      <c r="F59" s="24"/>
      <c r="G59" s="24"/>
      <c r="H59" s="24"/>
      <c r="I59" s="24"/>
      <c r="J59" s="24"/>
    </row>
    <row r="60" spans="2:10" x14ac:dyDescent="0.15">
      <c r="B60" s="24"/>
      <c r="C60" s="24"/>
      <c r="D60" s="24"/>
      <c r="E60" s="24"/>
      <c r="F60" s="24"/>
      <c r="G60" s="24"/>
      <c r="H60" s="24"/>
      <c r="I60" s="24"/>
      <c r="J60" s="24"/>
    </row>
    <row r="61" spans="2:10" x14ac:dyDescent="0.15">
      <c r="B61" s="24"/>
      <c r="C61" s="24"/>
      <c r="D61" s="24"/>
      <c r="E61" s="24"/>
      <c r="F61" s="24"/>
      <c r="G61" s="24"/>
      <c r="H61" s="24"/>
      <c r="I61" s="24"/>
      <c r="J61" s="24"/>
    </row>
    <row r="62" spans="2:10" x14ac:dyDescent="0.15">
      <c r="B62" s="24"/>
      <c r="C62" s="24"/>
      <c r="D62" s="24"/>
      <c r="E62" s="24"/>
      <c r="F62" s="24"/>
      <c r="G62" s="24"/>
      <c r="H62" s="24"/>
      <c r="I62" s="24"/>
      <c r="J62" s="24"/>
    </row>
    <row r="63" spans="2:10" x14ac:dyDescent="0.15">
      <c r="B63" s="24"/>
      <c r="C63" s="24"/>
      <c r="D63" s="24"/>
      <c r="E63" s="24"/>
      <c r="F63" s="24"/>
      <c r="G63" s="24"/>
      <c r="H63" s="24"/>
      <c r="I63" s="24"/>
      <c r="J63" s="24"/>
    </row>
    <row r="64" spans="2:10" x14ac:dyDescent="0.15">
      <c r="B64" s="24"/>
      <c r="C64" s="24"/>
      <c r="D64" s="24"/>
      <c r="E64" s="24"/>
      <c r="F64" s="24"/>
      <c r="G64" s="24"/>
      <c r="H64" s="24"/>
      <c r="I64" s="24"/>
      <c r="J64" s="24"/>
    </row>
    <row r="65" spans="2:10" x14ac:dyDescent="0.15">
      <c r="B65" s="24"/>
      <c r="C65" s="24"/>
      <c r="D65" s="24"/>
      <c r="E65" s="24"/>
      <c r="F65" s="24"/>
      <c r="G65" s="24"/>
      <c r="H65" s="24"/>
      <c r="I65" s="24"/>
      <c r="J65" s="24"/>
    </row>
    <row r="66" spans="2:10" x14ac:dyDescent="0.15">
      <c r="B66" s="24"/>
      <c r="C66" s="24"/>
      <c r="D66" s="24"/>
      <c r="E66" s="24"/>
      <c r="F66" s="24"/>
      <c r="G66" s="24"/>
      <c r="H66" s="24"/>
      <c r="I66" s="24"/>
      <c r="J66" s="24"/>
    </row>
    <row r="67" spans="2:10" x14ac:dyDescent="0.15">
      <c r="B67" s="24"/>
      <c r="C67" s="24"/>
      <c r="D67" s="24"/>
      <c r="E67" s="24"/>
      <c r="F67" s="24"/>
      <c r="G67" s="24"/>
      <c r="H67" s="24"/>
      <c r="I67" s="24"/>
      <c r="J67" s="24"/>
    </row>
    <row r="68" spans="2:10" x14ac:dyDescent="0.15">
      <c r="B68" s="24"/>
      <c r="C68" s="24"/>
      <c r="D68" s="24"/>
      <c r="E68" s="24"/>
      <c r="F68" s="24"/>
      <c r="G68" s="24"/>
      <c r="H68" s="24"/>
      <c r="I68" s="24"/>
      <c r="J68" s="24"/>
    </row>
  </sheetData>
  <mergeCells count="2">
    <mergeCell ref="B1:E1"/>
    <mergeCell ref="B43:D43"/>
  </mergeCells>
  <phoneticPr fontId="0" type="noConversion"/>
  <printOptions horizontalCentered="1" verticalCentered="1" gridLinesSet="0"/>
  <pageMargins left="0.70866141732283472" right="0.70866141732283472" top="0.39370078740157483" bottom="0" header="0.51181102362204722" footer="0.51181102362204722"/>
  <pageSetup paperSize="9" orientation="portrait" horizontalDpi="300"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106"/>
  <sheetViews>
    <sheetView showGridLines="0" zoomScaleNormal="100" workbookViewId="0">
      <selection activeCell="M106" sqref="M106"/>
    </sheetView>
  </sheetViews>
  <sheetFormatPr baseColWidth="10" defaultColWidth="11.5" defaultRowHeight="11" x14ac:dyDescent="0.15"/>
  <cols>
    <col min="1" max="1" width="3.6640625" style="9" customWidth="1"/>
    <col min="2" max="2" width="7.6640625" style="9" customWidth="1"/>
    <col min="3" max="3" width="20.5" style="9" customWidth="1"/>
    <col min="4" max="4" width="10.1640625" style="9" customWidth="1"/>
    <col min="5" max="5" width="11.5" style="9"/>
    <col min="6" max="6" width="15.5" style="9" bestFit="1" customWidth="1"/>
    <col min="7" max="16384" width="11.5" style="9"/>
  </cols>
  <sheetData>
    <row r="1" spans="2:6" s="4" customFormat="1" x14ac:dyDescent="0.15">
      <c r="B1" s="63" t="s">
        <v>242</v>
      </c>
      <c r="C1" s="60"/>
      <c r="D1" s="60"/>
      <c r="E1" s="60"/>
      <c r="F1" s="60"/>
    </row>
    <row r="2" spans="2:6" s="4" customFormat="1" x14ac:dyDescent="0.15">
      <c r="B2" s="5"/>
      <c r="C2" s="6"/>
      <c r="D2" s="6"/>
      <c r="E2" s="6"/>
      <c r="F2" s="6"/>
    </row>
    <row r="3" spans="2:6" ht="24" x14ac:dyDescent="0.15">
      <c r="B3" s="7" t="s">
        <v>2</v>
      </c>
      <c r="C3" s="7" t="s">
        <v>220</v>
      </c>
      <c r="D3" s="7" t="s">
        <v>218</v>
      </c>
      <c r="E3" s="8" t="s">
        <v>232</v>
      </c>
      <c r="F3" s="8" t="s">
        <v>222</v>
      </c>
    </row>
    <row r="4" spans="2:6" x14ac:dyDescent="0.15">
      <c r="B4" s="10" t="s">
        <v>3</v>
      </c>
      <c r="C4" s="11" t="s">
        <v>4</v>
      </c>
      <c r="D4" s="12">
        <v>56</v>
      </c>
      <c r="E4" s="13">
        <v>298906</v>
      </c>
      <c r="F4" s="14">
        <f t="shared" ref="F4:F9" si="0">D4/E4*10000</f>
        <v>1.8734986918964491</v>
      </c>
    </row>
    <row r="5" spans="2:6" x14ac:dyDescent="0.15">
      <c r="B5" s="10" t="s">
        <v>5</v>
      </c>
      <c r="C5" s="11" t="s">
        <v>6</v>
      </c>
      <c r="D5" s="12">
        <v>138</v>
      </c>
      <c r="E5" s="13">
        <v>232215</v>
      </c>
      <c r="F5" s="14">
        <f t="shared" si="0"/>
        <v>5.9427685550029068</v>
      </c>
    </row>
    <row r="6" spans="2:6" x14ac:dyDescent="0.15">
      <c r="B6" s="15" t="s">
        <v>7</v>
      </c>
      <c r="C6" s="16" t="s">
        <v>8</v>
      </c>
      <c r="D6" s="12">
        <v>37</v>
      </c>
      <c r="E6" s="13">
        <v>139298</v>
      </c>
      <c r="F6" s="14">
        <f t="shared" si="0"/>
        <v>2.6561759680684576</v>
      </c>
    </row>
    <row r="7" spans="2:6" x14ac:dyDescent="0.15">
      <c r="B7" s="10" t="s">
        <v>9</v>
      </c>
      <c r="C7" s="11" t="s">
        <v>10</v>
      </c>
      <c r="D7" s="12">
        <v>58</v>
      </c>
      <c r="E7" s="13">
        <v>67159</v>
      </c>
      <c r="F7" s="14">
        <f t="shared" si="0"/>
        <v>8.6362215041915462</v>
      </c>
    </row>
    <row r="8" spans="2:6" x14ac:dyDescent="0.15">
      <c r="B8" s="10" t="s">
        <v>11</v>
      </c>
      <c r="C8" s="11" t="s">
        <v>12</v>
      </c>
      <c r="D8" s="12">
        <v>58</v>
      </c>
      <c r="E8" s="13">
        <v>61845</v>
      </c>
      <c r="F8" s="14">
        <f t="shared" si="0"/>
        <v>9.3782844207292424</v>
      </c>
    </row>
    <row r="9" spans="2:6" x14ac:dyDescent="0.15">
      <c r="B9" s="10" t="s">
        <v>13</v>
      </c>
      <c r="C9" s="11" t="s">
        <v>14</v>
      </c>
      <c r="D9" s="12">
        <v>176</v>
      </c>
      <c r="E9" s="13">
        <v>469850</v>
      </c>
      <c r="F9" s="14">
        <f t="shared" si="0"/>
        <v>3.7458763435138875</v>
      </c>
    </row>
    <row r="10" spans="2:6" x14ac:dyDescent="0.15">
      <c r="B10" s="10" t="s">
        <v>15</v>
      </c>
      <c r="C10" s="11" t="s">
        <v>16</v>
      </c>
      <c r="D10" s="12">
        <v>70</v>
      </c>
      <c r="E10" s="13">
        <v>139501</v>
      </c>
      <c r="F10" s="14">
        <f t="shared" ref="F10:F73" si="1">D10/E10*10000</f>
        <v>5.0178851764503474</v>
      </c>
    </row>
    <row r="11" spans="2:6" x14ac:dyDescent="0.15">
      <c r="B11" s="10" t="s">
        <v>17</v>
      </c>
      <c r="C11" s="11" t="s">
        <v>18</v>
      </c>
      <c r="D11" s="12">
        <v>29</v>
      </c>
      <c r="E11" s="13">
        <v>119126</v>
      </c>
      <c r="F11" s="14">
        <f t="shared" si="1"/>
        <v>2.4343971928882024</v>
      </c>
    </row>
    <row r="12" spans="2:6" x14ac:dyDescent="0.15">
      <c r="B12" s="10" t="s">
        <v>19</v>
      </c>
      <c r="C12" s="11" t="s">
        <v>20</v>
      </c>
      <c r="D12" s="12">
        <v>13</v>
      </c>
      <c r="E12" s="13">
        <v>64042</v>
      </c>
      <c r="F12" s="14">
        <f t="shared" si="1"/>
        <v>2.0299178664001749</v>
      </c>
    </row>
    <row r="13" spans="2:6" x14ac:dyDescent="0.15">
      <c r="B13" s="10" t="s">
        <v>21</v>
      </c>
      <c r="C13" s="11" t="s">
        <v>22</v>
      </c>
      <c r="D13" s="12">
        <v>59</v>
      </c>
      <c r="E13" s="13">
        <v>133382</v>
      </c>
      <c r="F13" s="14">
        <f t="shared" si="1"/>
        <v>4.4233854643055288</v>
      </c>
    </row>
    <row r="14" spans="2:6" x14ac:dyDescent="0.15">
      <c r="B14" s="10" t="s">
        <v>23</v>
      </c>
      <c r="C14" s="11" t="s">
        <v>24</v>
      </c>
      <c r="D14" s="12">
        <v>50</v>
      </c>
      <c r="E14" s="13">
        <v>153495</v>
      </c>
      <c r="F14" s="14">
        <f t="shared" si="1"/>
        <v>3.2574350956057199</v>
      </c>
    </row>
    <row r="15" spans="2:6" x14ac:dyDescent="0.15">
      <c r="B15" s="10" t="s">
        <v>25</v>
      </c>
      <c r="C15" s="11" t="s">
        <v>26</v>
      </c>
      <c r="D15" s="12">
        <v>16</v>
      </c>
      <c r="E15" s="13">
        <v>116156</v>
      </c>
      <c r="F15" s="14">
        <f t="shared" si="1"/>
        <v>1.3774579014428872</v>
      </c>
    </row>
    <row r="16" spans="2:6" x14ac:dyDescent="0.15">
      <c r="B16" s="10" t="s">
        <v>27</v>
      </c>
      <c r="C16" s="11" t="s">
        <v>28</v>
      </c>
      <c r="D16" s="12">
        <v>175</v>
      </c>
      <c r="E16" s="13">
        <v>904232</v>
      </c>
      <c r="F16" s="14">
        <f t="shared" si="1"/>
        <v>1.9353440267541957</v>
      </c>
    </row>
    <row r="17" spans="2:6" x14ac:dyDescent="0.15">
      <c r="B17" s="10" t="s">
        <v>29</v>
      </c>
      <c r="C17" s="11" t="s">
        <v>30</v>
      </c>
      <c r="D17" s="12">
        <v>41</v>
      </c>
      <c r="E17" s="13">
        <v>294178</v>
      </c>
      <c r="F17" s="14">
        <f t="shared" si="1"/>
        <v>1.3937140098851717</v>
      </c>
    </row>
    <row r="18" spans="2:6" x14ac:dyDescent="0.15">
      <c r="B18" s="10" t="s">
        <v>31</v>
      </c>
      <c r="C18" s="11" t="s">
        <v>32</v>
      </c>
      <c r="D18" s="12">
        <v>72</v>
      </c>
      <c r="E18" s="13">
        <v>60084</v>
      </c>
      <c r="F18" s="14">
        <f t="shared" si="1"/>
        <v>11.983223487118035</v>
      </c>
    </row>
    <row r="19" spans="2:6" x14ac:dyDescent="0.15">
      <c r="B19" s="10" t="s">
        <v>33</v>
      </c>
      <c r="C19" s="11" t="s">
        <v>34</v>
      </c>
      <c r="D19" s="12">
        <v>26</v>
      </c>
      <c r="E19" s="13">
        <v>148828</v>
      </c>
      <c r="F19" s="14">
        <f t="shared" si="1"/>
        <v>1.7469830945789773</v>
      </c>
    </row>
    <row r="20" spans="2:6" x14ac:dyDescent="0.15">
      <c r="B20" s="10" t="s">
        <v>35</v>
      </c>
      <c r="C20" s="11" t="s">
        <v>36</v>
      </c>
      <c r="D20" s="12">
        <v>39</v>
      </c>
      <c r="E20" s="13">
        <v>261572</v>
      </c>
      <c r="F20" s="14">
        <f t="shared" si="1"/>
        <v>1.4909852736531433</v>
      </c>
    </row>
    <row r="21" spans="2:6" x14ac:dyDescent="0.15">
      <c r="B21" s="10" t="s">
        <v>37</v>
      </c>
      <c r="C21" s="11" t="s">
        <v>38</v>
      </c>
      <c r="D21" s="12">
        <v>45</v>
      </c>
      <c r="E21" s="13">
        <v>128086</v>
      </c>
      <c r="F21" s="14">
        <f t="shared" si="1"/>
        <v>3.5132645253969987</v>
      </c>
    </row>
    <row r="22" spans="2:6" x14ac:dyDescent="0.15">
      <c r="B22" s="10" t="s">
        <v>39</v>
      </c>
      <c r="C22" s="11" t="s">
        <v>40</v>
      </c>
      <c r="D22" s="12">
        <v>73</v>
      </c>
      <c r="E22" s="13">
        <v>99829</v>
      </c>
      <c r="F22" s="14">
        <f t="shared" si="1"/>
        <v>7.3125043824940654</v>
      </c>
    </row>
    <row r="23" spans="2:6" x14ac:dyDescent="0.15">
      <c r="B23" s="17" t="s">
        <v>41</v>
      </c>
      <c r="C23" s="11" t="s">
        <v>42</v>
      </c>
      <c r="D23" s="12">
        <v>25</v>
      </c>
      <c r="E23" s="13">
        <v>72878</v>
      </c>
      <c r="F23" s="14">
        <f t="shared" si="1"/>
        <v>3.4303905156563026</v>
      </c>
    </row>
    <row r="24" spans="2:6" x14ac:dyDescent="0.15">
      <c r="B24" s="17" t="s">
        <v>43</v>
      </c>
      <c r="C24" s="11" t="s">
        <v>44</v>
      </c>
      <c r="D24" s="12">
        <v>25</v>
      </c>
      <c r="E24" s="13">
        <v>79273</v>
      </c>
      <c r="F24" s="14">
        <f t="shared" si="1"/>
        <v>3.1536588750268062</v>
      </c>
    </row>
    <row r="25" spans="2:6" x14ac:dyDescent="0.15">
      <c r="B25" s="10" t="s">
        <v>45</v>
      </c>
      <c r="C25" s="11" t="s">
        <v>46</v>
      </c>
      <c r="D25" s="12">
        <v>38</v>
      </c>
      <c r="E25" s="13">
        <v>232056</v>
      </c>
      <c r="F25" s="14">
        <f t="shared" si="1"/>
        <v>1.6375357672285999</v>
      </c>
    </row>
    <row r="26" spans="2:6" x14ac:dyDescent="0.15">
      <c r="B26" s="10" t="s">
        <v>47</v>
      </c>
      <c r="C26" s="11" t="s">
        <v>48</v>
      </c>
      <c r="D26" s="12">
        <v>33</v>
      </c>
      <c r="E26" s="13">
        <v>241618</v>
      </c>
      <c r="F26" s="14">
        <f t="shared" si="1"/>
        <v>1.3657922836874736</v>
      </c>
    </row>
    <row r="27" spans="2:6" x14ac:dyDescent="0.15">
      <c r="B27" s="10" t="s">
        <v>49</v>
      </c>
      <c r="C27" s="11" t="s">
        <v>50</v>
      </c>
      <c r="D27" s="12">
        <v>15</v>
      </c>
      <c r="E27" s="13">
        <v>47576</v>
      </c>
      <c r="F27" s="14">
        <f t="shared" si="1"/>
        <v>3.15285017655961</v>
      </c>
    </row>
    <row r="28" spans="2:6" x14ac:dyDescent="0.15">
      <c r="B28" s="10" t="s">
        <v>51</v>
      </c>
      <c r="C28" s="11" t="s">
        <v>52</v>
      </c>
      <c r="D28" s="12">
        <v>35</v>
      </c>
      <c r="E28" s="13">
        <v>167531</v>
      </c>
      <c r="F28" s="14">
        <f t="shared" si="1"/>
        <v>2.0891655872644468</v>
      </c>
    </row>
    <row r="29" spans="2:6" x14ac:dyDescent="0.15">
      <c r="B29" s="10" t="s">
        <v>53</v>
      </c>
      <c r="C29" s="11" t="s">
        <v>54</v>
      </c>
      <c r="D29" s="12">
        <v>37</v>
      </c>
      <c r="E29" s="13">
        <v>237017</v>
      </c>
      <c r="F29" s="14">
        <f t="shared" si="1"/>
        <v>1.561069459152719</v>
      </c>
    </row>
    <row r="30" spans="2:6" x14ac:dyDescent="0.15">
      <c r="B30" s="10" t="s">
        <v>55</v>
      </c>
      <c r="C30" s="11" t="s">
        <v>56</v>
      </c>
      <c r="D30" s="12">
        <v>54</v>
      </c>
      <c r="E30" s="13">
        <v>224212</v>
      </c>
      <c r="F30" s="14">
        <f t="shared" si="1"/>
        <v>2.4084348741369777</v>
      </c>
    </row>
    <row r="31" spans="2:6" x14ac:dyDescent="0.15">
      <c r="B31" s="10" t="s">
        <v>57</v>
      </c>
      <c r="C31" s="11" t="s">
        <v>58</v>
      </c>
      <c r="D31" s="12">
        <v>57</v>
      </c>
      <c r="E31" s="13">
        <v>271280</v>
      </c>
      <c r="F31" s="14">
        <f t="shared" si="1"/>
        <v>2.1011501032143909</v>
      </c>
    </row>
    <row r="32" spans="2:6" x14ac:dyDescent="0.15">
      <c r="B32" s="10" t="s">
        <v>59</v>
      </c>
      <c r="C32" s="11" t="s">
        <v>60</v>
      </c>
      <c r="D32" s="12">
        <v>52</v>
      </c>
      <c r="E32" s="13">
        <v>190260</v>
      </c>
      <c r="F32" s="14">
        <f t="shared" si="1"/>
        <v>2.733102070850415</v>
      </c>
    </row>
    <row r="33" spans="2:6" x14ac:dyDescent="0.15">
      <c r="B33" s="10" t="s">
        <v>61</v>
      </c>
      <c r="C33" s="11" t="s">
        <v>62</v>
      </c>
      <c r="D33" s="12">
        <v>47</v>
      </c>
      <c r="E33" s="13">
        <v>388681</v>
      </c>
      <c r="F33" s="14">
        <f t="shared" si="1"/>
        <v>1.2092178418806168</v>
      </c>
    </row>
    <row r="34" spans="2:6" x14ac:dyDescent="0.15">
      <c r="B34" s="10" t="s">
        <v>63</v>
      </c>
      <c r="C34" s="11" t="s">
        <v>64</v>
      </c>
      <c r="D34" s="12">
        <v>55</v>
      </c>
      <c r="E34" s="13">
        <v>318826</v>
      </c>
      <c r="F34" s="14">
        <f t="shared" si="1"/>
        <v>1.7250788831525661</v>
      </c>
    </row>
    <row r="35" spans="2:6" x14ac:dyDescent="0.15">
      <c r="B35" s="10" t="s">
        <v>65</v>
      </c>
      <c r="C35" s="11" t="s">
        <v>66</v>
      </c>
      <c r="D35" s="12">
        <v>47</v>
      </c>
      <c r="E35" s="13">
        <v>653348</v>
      </c>
      <c r="F35" s="14">
        <f t="shared" si="1"/>
        <v>0.71937160594353999</v>
      </c>
    </row>
    <row r="36" spans="2:6" x14ac:dyDescent="0.15">
      <c r="B36" s="10" t="s">
        <v>67</v>
      </c>
      <c r="C36" s="11" t="s">
        <v>68</v>
      </c>
      <c r="D36" s="12">
        <v>15</v>
      </c>
      <c r="E36" s="13">
        <v>79227</v>
      </c>
      <c r="F36" s="14">
        <f t="shared" si="1"/>
        <v>1.8932939528191146</v>
      </c>
    </row>
    <row r="37" spans="2:6" x14ac:dyDescent="0.15">
      <c r="B37" s="10" t="s">
        <v>69</v>
      </c>
      <c r="C37" s="11" t="s">
        <v>70</v>
      </c>
      <c r="D37" s="12">
        <v>55</v>
      </c>
      <c r="E37" s="13">
        <v>729912</v>
      </c>
      <c r="F37" s="14">
        <f t="shared" si="1"/>
        <v>0.75351549227852122</v>
      </c>
    </row>
    <row r="38" spans="2:6" x14ac:dyDescent="0.15">
      <c r="B38" s="10" t="s">
        <v>71</v>
      </c>
      <c r="C38" s="11" t="s">
        <v>72</v>
      </c>
      <c r="D38" s="12">
        <v>103</v>
      </c>
      <c r="E38" s="13">
        <v>503162</v>
      </c>
      <c r="F38" s="14">
        <f t="shared" si="1"/>
        <v>2.0470544277986016</v>
      </c>
    </row>
    <row r="39" spans="2:6" x14ac:dyDescent="0.15">
      <c r="B39" s="10" t="s">
        <v>73</v>
      </c>
      <c r="C39" s="11" t="s">
        <v>74</v>
      </c>
      <c r="D39" s="12">
        <v>47</v>
      </c>
      <c r="E39" s="13">
        <v>477807</v>
      </c>
      <c r="F39" s="14">
        <f t="shared" si="1"/>
        <v>0.98366076679496117</v>
      </c>
    </row>
    <row r="40" spans="2:6" x14ac:dyDescent="0.15">
      <c r="B40" s="10" t="s">
        <v>75</v>
      </c>
      <c r="C40" s="11" t="s">
        <v>76</v>
      </c>
      <c r="D40" s="12">
        <v>18</v>
      </c>
      <c r="E40" s="13">
        <v>88708</v>
      </c>
      <c r="F40" s="14">
        <f t="shared" si="1"/>
        <v>2.0291292780808945</v>
      </c>
    </row>
    <row r="41" spans="2:6" x14ac:dyDescent="0.15">
      <c r="B41" s="10" t="s">
        <v>77</v>
      </c>
      <c r="C41" s="11" t="s">
        <v>78</v>
      </c>
      <c r="D41" s="12">
        <v>31</v>
      </c>
      <c r="E41" s="13">
        <v>259810</v>
      </c>
      <c r="F41" s="14">
        <f t="shared" si="1"/>
        <v>1.1931796312690042</v>
      </c>
    </row>
    <row r="42" spans="2:6" x14ac:dyDescent="0.15">
      <c r="B42" s="10" t="s">
        <v>79</v>
      </c>
      <c r="C42" s="11" t="s">
        <v>80</v>
      </c>
      <c r="D42" s="12">
        <v>90</v>
      </c>
      <c r="E42" s="13">
        <v>564884</v>
      </c>
      <c r="F42" s="14">
        <f t="shared" si="1"/>
        <v>1.5932474631959834</v>
      </c>
    </row>
    <row r="43" spans="2:6" x14ac:dyDescent="0.15">
      <c r="B43" s="10" t="s">
        <v>81</v>
      </c>
      <c r="C43" s="11" t="s">
        <v>82</v>
      </c>
      <c r="D43" s="12">
        <v>36</v>
      </c>
      <c r="E43" s="13">
        <v>111027</v>
      </c>
      <c r="F43" s="14">
        <f t="shared" si="1"/>
        <v>3.2424545380853305</v>
      </c>
    </row>
    <row r="44" spans="2:6" x14ac:dyDescent="0.15">
      <c r="B44" s="10" t="s">
        <v>83</v>
      </c>
      <c r="C44" s="11" t="s">
        <v>84</v>
      </c>
      <c r="D44" s="12">
        <v>42</v>
      </c>
      <c r="E44" s="13">
        <v>178272</v>
      </c>
      <c r="F44" s="14">
        <f t="shared" si="1"/>
        <v>2.3559504577275177</v>
      </c>
    </row>
    <row r="45" spans="2:6" x14ac:dyDescent="0.15">
      <c r="B45" s="10" t="s">
        <v>85</v>
      </c>
      <c r="C45" s="11" t="s">
        <v>86</v>
      </c>
      <c r="D45" s="12">
        <v>52</v>
      </c>
      <c r="E45" s="13">
        <v>139965</v>
      </c>
      <c r="F45" s="14">
        <f t="shared" si="1"/>
        <v>3.7152145179151934</v>
      </c>
    </row>
    <row r="46" spans="2:6" x14ac:dyDescent="0.15">
      <c r="B46" s="10" t="s">
        <v>87</v>
      </c>
      <c r="C46" s="11" t="s">
        <v>88</v>
      </c>
      <c r="D46" s="12">
        <v>64</v>
      </c>
      <c r="E46" s="13">
        <v>319811</v>
      </c>
      <c r="F46" s="14">
        <f t="shared" si="1"/>
        <v>2.0011819480880897</v>
      </c>
    </row>
    <row r="47" spans="2:6" x14ac:dyDescent="0.15">
      <c r="B47" s="10" t="s">
        <v>89</v>
      </c>
      <c r="C47" s="11" t="s">
        <v>90</v>
      </c>
      <c r="D47" s="12">
        <v>53</v>
      </c>
      <c r="E47" s="13">
        <v>96649</v>
      </c>
      <c r="F47" s="14">
        <f t="shared" si="1"/>
        <v>5.4837608252542704</v>
      </c>
    </row>
    <row r="48" spans="2:6" x14ac:dyDescent="0.15">
      <c r="B48" s="10" t="s">
        <v>91</v>
      </c>
      <c r="C48" s="11" t="s">
        <v>92</v>
      </c>
      <c r="D48" s="12">
        <v>46</v>
      </c>
      <c r="E48" s="13">
        <v>632417</v>
      </c>
      <c r="F48" s="14">
        <f t="shared" si="1"/>
        <v>0.72736817637729534</v>
      </c>
    </row>
    <row r="49" spans="2:6" x14ac:dyDescent="0.15">
      <c r="B49" s="10" t="s">
        <v>93</v>
      </c>
      <c r="C49" s="11" t="s">
        <v>94</v>
      </c>
      <c r="D49" s="12">
        <v>31</v>
      </c>
      <c r="E49" s="13">
        <v>296517</v>
      </c>
      <c r="F49" s="14">
        <f t="shared" si="1"/>
        <v>1.0454712545992304</v>
      </c>
    </row>
    <row r="50" spans="2:6" x14ac:dyDescent="0.15">
      <c r="B50" s="10" t="s">
        <v>95</v>
      </c>
      <c r="C50" s="11" t="s">
        <v>96</v>
      </c>
      <c r="D50" s="12">
        <v>14</v>
      </c>
      <c r="E50" s="13">
        <v>68663</v>
      </c>
      <c r="F50" s="14">
        <f t="shared" si="1"/>
        <v>2.0389438270975635</v>
      </c>
    </row>
    <row r="51" spans="2:6" x14ac:dyDescent="0.15">
      <c r="B51" s="10" t="s">
        <v>97</v>
      </c>
      <c r="C51" s="11" t="s">
        <v>98</v>
      </c>
      <c r="D51" s="12">
        <v>25</v>
      </c>
      <c r="E51" s="13">
        <v>137564</v>
      </c>
      <c r="F51" s="14">
        <f t="shared" si="1"/>
        <v>1.8173359309121573</v>
      </c>
    </row>
    <row r="52" spans="2:6" x14ac:dyDescent="0.15">
      <c r="B52" s="10" t="s">
        <v>99</v>
      </c>
      <c r="C52" s="11" t="s">
        <v>100</v>
      </c>
      <c r="D52" s="12">
        <v>40</v>
      </c>
      <c r="E52" s="13">
        <v>32103</v>
      </c>
      <c r="F52" s="14">
        <f t="shared" si="1"/>
        <v>12.459894713889668</v>
      </c>
    </row>
    <row r="53" spans="2:6" x14ac:dyDescent="0.15">
      <c r="B53" s="10" t="s">
        <v>101</v>
      </c>
      <c r="C53" s="11" t="s">
        <v>102</v>
      </c>
      <c r="D53" s="12">
        <v>45</v>
      </c>
      <c r="E53" s="13">
        <v>349663</v>
      </c>
      <c r="F53" s="14">
        <f t="shared" si="1"/>
        <v>1.2869534380246124</v>
      </c>
    </row>
    <row r="54" spans="2:6" x14ac:dyDescent="0.15">
      <c r="B54" s="10" t="s">
        <v>103</v>
      </c>
      <c r="C54" s="11" t="s">
        <v>104</v>
      </c>
      <c r="D54" s="12">
        <v>46</v>
      </c>
      <c r="E54" s="13">
        <v>208583</v>
      </c>
      <c r="F54" s="14">
        <f t="shared" si="1"/>
        <v>2.2053571000512986</v>
      </c>
    </row>
    <row r="55" spans="2:6" x14ac:dyDescent="0.15">
      <c r="B55" s="10" t="s">
        <v>105</v>
      </c>
      <c r="C55" s="11" t="s">
        <v>106</v>
      </c>
      <c r="D55" s="12">
        <v>24</v>
      </c>
      <c r="E55" s="13">
        <v>251201</v>
      </c>
      <c r="F55" s="14">
        <f t="shared" si="1"/>
        <v>0.95541020935426213</v>
      </c>
    </row>
    <row r="56" spans="2:6" x14ac:dyDescent="0.15">
      <c r="B56" s="10" t="s">
        <v>107</v>
      </c>
      <c r="C56" s="11" t="s">
        <v>108</v>
      </c>
      <c r="D56" s="12">
        <v>46</v>
      </c>
      <c r="E56" s="13">
        <v>74394</v>
      </c>
      <c r="F56" s="14">
        <f t="shared" si="1"/>
        <v>6.1832943516950287</v>
      </c>
    </row>
    <row r="57" spans="2:6" x14ac:dyDescent="0.15">
      <c r="B57" s="10" t="s">
        <v>109</v>
      </c>
      <c r="C57" s="11" t="s">
        <v>110</v>
      </c>
      <c r="D57" s="12">
        <v>21</v>
      </c>
      <c r="E57" s="13">
        <v>128581</v>
      </c>
      <c r="F57" s="14">
        <f t="shared" si="1"/>
        <v>1.63321174979196</v>
      </c>
    </row>
    <row r="58" spans="2:6" x14ac:dyDescent="0.15">
      <c r="B58" s="10" t="s">
        <v>111</v>
      </c>
      <c r="C58" s="11" t="s">
        <v>112</v>
      </c>
      <c r="D58" s="12">
        <v>36</v>
      </c>
      <c r="E58" s="13">
        <v>322362</v>
      </c>
      <c r="F58" s="14">
        <f t="shared" si="1"/>
        <v>1.1167569378524764</v>
      </c>
    </row>
    <row r="59" spans="2:6" x14ac:dyDescent="0.15">
      <c r="B59" s="10" t="s">
        <v>113</v>
      </c>
      <c r="C59" s="11" t="s">
        <v>114</v>
      </c>
      <c r="D59" s="12">
        <v>28</v>
      </c>
      <c r="E59" s="13">
        <v>80822</v>
      </c>
      <c r="F59" s="14">
        <f t="shared" si="1"/>
        <v>3.4644032565390614</v>
      </c>
    </row>
    <row r="60" spans="2:6" x14ac:dyDescent="0.15">
      <c r="B60" s="10" t="s">
        <v>115</v>
      </c>
      <c r="C60" s="11" t="s">
        <v>116</v>
      </c>
      <c r="D60" s="12">
        <v>34</v>
      </c>
      <c r="E60" s="13">
        <v>316330</v>
      </c>
      <c r="F60" s="14">
        <f t="shared" si="1"/>
        <v>1.0748269212531218</v>
      </c>
    </row>
    <row r="61" spans="2:6" x14ac:dyDescent="0.15">
      <c r="B61" s="10" t="s">
        <v>117</v>
      </c>
      <c r="C61" s="11" t="s">
        <v>118</v>
      </c>
      <c r="D61" s="12">
        <v>75</v>
      </c>
      <c r="E61" s="13">
        <v>477393</v>
      </c>
      <c r="F61" s="14">
        <f t="shared" si="1"/>
        <v>1.5710326711954303</v>
      </c>
    </row>
    <row r="62" spans="2:6" x14ac:dyDescent="0.15">
      <c r="B62" s="10" t="s">
        <v>119</v>
      </c>
      <c r="C62" s="11" t="s">
        <v>120</v>
      </c>
      <c r="D62" s="12">
        <v>25</v>
      </c>
      <c r="E62" s="13">
        <v>81283</v>
      </c>
      <c r="F62" s="14">
        <f t="shared" si="1"/>
        <v>3.0756738801471402</v>
      </c>
    </row>
    <row r="63" spans="2:6" x14ac:dyDescent="0.15">
      <c r="B63" s="10" t="s">
        <v>121</v>
      </c>
      <c r="C63" s="11" t="s">
        <v>122</v>
      </c>
      <c r="D63" s="12">
        <v>254</v>
      </c>
      <c r="E63" s="13">
        <v>1159262</v>
      </c>
      <c r="F63" s="14">
        <f t="shared" si="1"/>
        <v>2.1910491329828803</v>
      </c>
    </row>
    <row r="64" spans="2:6" x14ac:dyDescent="0.15">
      <c r="B64" s="10" t="s">
        <v>123</v>
      </c>
      <c r="C64" s="11" t="s">
        <v>124</v>
      </c>
      <c r="D64" s="12">
        <v>137</v>
      </c>
      <c r="E64" s="13">
        <v>378907</v>
      </c>
      <c r="F64" s="14">
        <f t="shared" si="1"/>
        <v>3.6156629463166423</v>
      </c>
    </row>
    <row r="65" spans="2:6" x14ac:dyDescent="0.15">
      <c r="B65" s="10" t="s">
        <v>125</v>
      </c>
      <c r="C65" s="11" t="s">
        <v>126</v>
      </c>
      <c r="D65" s="12">
        <v>29</v>
      </c>
      <c r="E65" s="13">
        <v>114822</v>
      </c>
      <c r="F65" s="14">
        <f t="shared" si="1"/>
        <v>2.5256483949068995</v>
      </c>
    </row>
    <row r="66" spans="2:6" x14ac:dyDescent="0.15">
      <c r="B66" s="10" t="s">
        <v>127</v>
      </c>
      <c r="C66" s="11" t="s">
        <v>128</v>
      </c>
      <c r="D66" s="12">
        <v>212</v>
      </c>
      <c r="E66" s="13">
        <v>649927</v>
      </c>
      <c r="F66" s="14">
        <f t="shared" si="1"/>
        <v>3.2619047985389127</v>
      </c>
    </row>
    <row r="67" spans="2:6" x14ac:dyDescent="0.15">
      <c r="B67" s="10" t="s">
        <v>129</v>
      </c>
      <c r="C67" s="11" t="s">
        <v>130</v>
      </c>
      <c r="D67" s="12">
        <v>48</v>
      </c>
      <c r="E67" s="13">
        <v>283712</v>
      </c>
      <c r="F67" s="14">
        <f t="shared" si="1"/>
        <v>1.6918565305662079</v>
      </c>
    </row>
    <row r="68" spans="2:6" x14ac:dyDescent="0.15">
      <c r="B68" s="10" t="s">
        <v>131</v>
      </c>
      <c r="C68" s="11" t="s">
        <v>132</v>
      </c>
      <c r="D68" s="12">
        <v>34</v>
      </c>
      <c r="E68" s="13">
        <v>294701</v>
      </c>
      <c r="F68" s="14">
        <f t="shared" si="1"/>
        <v>1.1537117281583706</v>
      </c>
    </row>
    <row r="69" spans="2:6" x14ac:dyDescent="0.15">
      <c r="B69" s="10" t="s">
        <v>133</v>
      </c>
      <c r="C69" s="11" t="s">
        <v>134</v>
      </c>
      <c r="D69" s="12">
        <v>14</v>
      </c>
      <c r="E69" s="13">
        <v>92927</v>
      </c>
      <c r="F69" s="14">
        <f t="shared" si="1"/>
        <v>1.5065589118340204</v>
      </c>
    </row>
    <row r="70" spans="2:6" x14ac:dyDescent="0.15">
      <c r="B70" s="10" t="s">
        <v>135</v>
      </c>
      <c r="C70" s="11" t="s">
        <v>136</v>
      </c>
      <c r="D70" s="12">
        <v>48</v>
      </c>
      <c r="E70" s="13">
        <v>197691</v>
      </c>
      <c r="F70" s="14">
        <f t="shared" si="1"/>
        <v>2.4280316251119172</v>
      </c>
    </row>
    <row r="71" spans="2:6" x14ac:dyDescent="0.15">
      <c r="B71" s="10" t="s">
        <v>137</v>
      </c>
      <c r="C71" s="11" t="s">
        <v>138</v>
      </c>
      <c r="D71" s="12">
        <v>68</v>
      </c>
      <c r="E71" s="13">
        <v>518447</v>
      </c>
      <c r="F71" s="14">
        <f t="shared" si="1"/>
        <v>1.3116094798503992</v>
      </c>
    </row>
    <row r="72" spans="2:6" x14ac:dyDescent="0.15">
      <c r="B72" s="10" t="s">
        <v>139</v>
      </c>
      <c r="C72" s="11" t="s">
        <v>140</v>
      </c>
      <c r="D72" s="12">
        <v>58</v>
      </c>
      <c r="E72" s="13">
        <v>350917</v>
      </c>
      <c r="F72" s="14">
        <f t="shared" si="1"/>
        <v>1.6528124884231883</v>
      </c>
    </row>
    <row r="73" spans="2:6" x14ac:dyDescent="0.15">
      <c r="B73" s="10" t="s">
        <v>141</v>
      </c>
      <c r="C73" s="11" t="s">
        <v>142</v>
      </c>
      <c r="D73" s="12">
        <v>107</v>
      </c>
      <c r="E73" s="13">
        <v>845584</v>
      </c>
      <c r="F73" s="14">
        <f t="shared" si="1"/>
        <v>1.2653976423394957</v>
      </c>
    </row>
    <row r="74" spans="2:6" x14ac:dyDescent="0.15">
      <c r="B74" s="10" t="s">
        <v>143</v>
      </c>
      <c r="C74" s="11" t="s">
        <v>144</v>
      </c>
      <c r="D74" s="12">
        <v>32</v>
      </c>
      <c r="E74" s="13">
        <v>101411</v>
      </c>
      <c r="F74" s="14">
        <f t="shared" ref="F74:F103" si="2">D74/E74*10000</f>
        <v>3.1554762303892079</v>
      </c>
    </row>
    <row r="75" spans="2:6" x14ac:dyDescent="0.15">
      <c r="B75" s="10" t="s">
        <v>145</v>
      </c>
      <c r="C75" s="11" t="s">
        <v>146</v>
      </c>
      <c r="D75" s="12">
        <v>36</v>
      </c>
      <c r="E75" s="13">
        <v>230726</v>
      </c>
      <c r="F75" s="14">
        <f t="shared" si="2"/>
        <v>1.560292294756551</v>
      </c>
    </row>
    <row r="76" spans="2:6" x14ac:dyDescent="0.15">
      <c r="B76" s="10" t="s">
        <v>147</v>
      </c>
      <c r="C76" s="11" t="s">
        <v>148</v>
      </c>
      <c r="D76" s="12">
        <v>36</v>
      </c>
      <c r="E76" s="13">
        <v>238718</v>
      </c>
      <c r="F76" s="14">
        <f t="shared" si="2"/>
        <v>1.5080555299558474</v>
      </c>
    </row>
    <row r="77" spans="2:6" x14ac:dyDescent="0.15">
      <c r="B77" s="10" t="s">
        <v>149</v>
      </c>
      <c r="C77" s="11" t="s">
        <v>150</v>
      </c>
      <c r="D77" s="12">
        <v>107</v>
      </c>
      <c r="E77" s="13">
        <v>196261</v>
      </c>
      <c r="F77" s="14">
        <f t="shared" si="2"/>
        <v>5.4519237138300527</v>
      </c>
    </row>
    <row r="78" spans="2:6" x14ac:dyDescent="0.15">
      <c r="B78" s="10" t="s">
        <v>151</v>
      </c>
      <c r="C78" s="11" t="s">
        <v>152</v>
      </c>
      <c r="D78" s="12">
        <v>53</v>
      </c>
      <c r="E78" s="13">
        <v>401790</v>
      </c>
      <c r="F78" s="14">
        <f t="shared" si="2"/>
        <v>1.3190970407426765</v>
      </c>
    </row>
    <row r="79" spans="2:6" x14ac:dyDescent="0.15">
      <c r="B79" s="10" t="s">
        <v>153</v>
      </c>
      <c r="C79" s="11" t="s">
        <v>154</v>
      </c>
      <c r="D79" s="12">
        <v>113</v>
      </c>
      <c r="E79" s="13">
        <v>1095173</v>
      </c>
      <c r="F79" s="14">
        <f t="shared" si="2"/>
        <v>1.0318004552705373</v>
      </c>
    </row>
    <row r="80" spans="2:6" x14ac:dyDescent="0.15">
      <c r="B80" s="10" t="s">
        <v>155</v>
      </c>
      <c r="C80" s="11" t="s">
        <v>156</v>
      </c>
      <c r="D80" s="12">
        <v>92</v>
      </c>
      <c r="E80" s="13">
        <v>547434</v>
      </c>
      <c r="F80" s="14">
        <f t="shared" si="2"/>
        <v>1.6805678858090656</v>
      </c>
    </row>
    <row r="81" spans="2:6" x14ac:dyDescent="0.15">
      <c r="B81" s="10" t="s">
        <v>157</v>
      </c>
      <c r="C81" s="11" t="s">
        <v>158</v>
      </c>
      <c r="D81" s="12">
        <v>73</v>
      </c>
      <c r="E81" s="13">
        <v>664549</v>
      </c>
      <c r="F81" s="14">
        <f t="shared" si="2"/>
        <v>1.0984893514248009</v>
      </c>
    </row>
    <row r="82" spans="2:6" x14ac:dyDescent="0.15">
      <c r="B82" s="10" t="s">
        <v>159</v>
      </c>
      <c r="C82" s="11" t="s">
        <v>160</v>
      </c>
      <c r="D82" s="12">
        <v>71</v>
      </c>
      <c r="E82" s="13">
        <v>659030</v>
      </c>
      <c r="F82" s="14">
        <f t="shared" si="2"/>
        <v>1.0773409404731196</v>
      </c>
    </row>
    <row r="83" spans="2:6" x14ac:dyDescent="0.15">
      <c r="B83" s="10" t="s">
        <v>161</v>
      </c>
      <c r="C83" s="11" t="s">
        <v>162</v>
      </c>
      <c r="D83" s="12">
        <v>18</v>
      </c>
      <c r="E83" s="13">
        <v>161081</v>
      </c>
      <c r="F83" s="14">
        <f t="shared" si="2"/>
        <v>1.1174502269044766</v>
      </c>
    </row>
    <row r="84" spans="2:6" x14ac:dyDescent="0.15">
      <c r="B84" s="10" t="s">
        <v>163</v>
      </c>
      <c r="C84" s="11" t="s">
        <v>164</v>
      </c>
      <c r="D84" s="12">
        <v>103</v>
      </c>
      <c r="E84" s="13">
        <v>247172</v>
      </c>
      <c r="F84" s="14">
        <f t="shared" si="2"/>
        <v>4.1671386726651889</v>
      </c>
    </row>
    <row r="85" spans="2:6" x14ac:dyDescent="0.15">
      <c r="B85" s="10" t="s">
        <v>165</v>
      </c>
      <c r="C85" s="11" t="s">
        <v>166</v>
      </c>
      <c r="D85" s="12">
        <v>45</v>
      </c>
      <c r="E85" s="13">
        <v>164031</v>
      </c>
      <c r="F85" s="14">
        <f t="shared" si="2"/>
        <v>2.7433838725606745</v>
      </c>
    </row>
    <row r="86" spans="2:6" x14ac:dyDescent="0.15">
      <c r="B86" s="10" t="s">
        <v>167</v>
      </c>
      <c r="C86" s="11" t="s">
        <v>168</v>
      </c>
      <c r="D86" s="12">
        <v>20</v>
      </c>
      <c r="E86" s="13">
        <v>113315</v>
      </c>
      <c r="F86" s="14">
        <f t="shared" si="2"/>
        <v>1.7649913956669463</v>
      </c>
    </row>
    <row r="87" spans="2:6" x14ac:dyDescent="0.15">
      <c r="B87" s="10" t="s">
        <v>169</v>
      </c>
      <c r="C87" s="11" t="s">
        <v>170</v>
      </c>
      <c r="D87" s="12">
        <v>75</v>
      </c>
      <c r="E87" s="13">
        <v>453173</v>
      </c>
      <c r="F87" s="14">
        <f t="shared" si="2"/>
        <v>1.6549970982384212</v>
      </c>
    </row>
    <row r="88" spans="2:6" x14ac:dyDescent="0.15">
      <c r="B88" s="10" t="s">
        <v>171</v>
      </c>
      <c r="C88" s="11" t="s">
        <v>172</v>
      </c>
      <c r="D88" s="12">
        <v>58</v>
      </c>
      <c r="E88" s="13">
        <v>244025</v>
      </c>
      <c r="F88" s="14">
        <f t="shared" si="2"/>
        <v>2.3768056551582828</v>
      </c>
    </row>
    <row r="89" spans="2:6" x14ac:dyDescent="0.15">
      <c r="B89" s="10" t="s">
        <v>173</v>
      </c>
      <c r="C89" s="11" t="s">
        <v>174</v>
      </c>
      <c r="D89" s="12">
        <v>68</v>
      </c>
      <c r="E89" s="13">
        <v>285333</v>
      </c>
      <c r="F89" s="14">
        <f t="shared" si="2"/>
        <v>2.3831803541826568</v>
      </c>
    </row>
    <row r="90" spans="2:6" x14ac:dyDescent="0.15">
      <c r="B90" s="10" t="s">
        <v>175</v>
      </c>
      <c r="C90" s="11" t="s">
        <v>176</v>
      </c>
      <c r="D90" s="12">
        <v>26</v>
      </c>
      <c r="E90" s="13">
        <v>183808</v>
      </c>
      <c r="F90" s="14">
        <f t="shared" si="2"/>
        <v>1.4145194986072425</v>
      </c>
    </row>
    <row r="91" spans="2:6" x14ac:dyDescent="0.15">
      <c r="B91" s="10" t="s">
        <v>177</v>
      </c>
      <c r="C91" s="11" t="s">
        <v>178</v>
      </c>
      <c r="D91" s="12">
        <v>27</v>
      </c>
      <c r="E91" s="13">
        <v>156397</v>
      </c>
      <c r="F91" s="14">
        <f t="shared" si="2"/>
        <v>1.7263758256232538</v>
      </c>
    </row>
    <row r="92" spans="2:6" x14ac:dyDescent="0.15">
      <c r="B92" s="10" t="s">
        <v>179</v>
      </c>
      <c r="C92" s="11" t="s">
        <v>180</v>
      </c>
      <c r="D92" s="12">
        <v>36</v>
      </c>
      <c r="E92" s="13">
        <v>155480</v>
      </c>
      <c r="F92" s="14">
        <f t="shared" si="2"/>
        <v>2.3154103421661949</v>
      </c>
    </row>
    <row r="93" spans="2:6" x14ac:dyDescent="0.15">
      <c r="B93" s="10" t="s">
        <v>181</v>
      </c>
      <c r="C93" s="11" t="s">
        <v>182</v>
      </c>
      <c r="D93" s="12">
        <v>18</v>
      </c>
      <c r="E93" s="13">
        <v>142558</v>
      </c>
      <c r="F93" s="14">
        <f t="shared" si="2"/>
        <v>1.2626439764867634</v>
      </c>
    </row>
    <row r="94" spans="2:6" x14ac:dyDescent="0.15">
      <c r="B94" s="10" t="s">
        <v>183</v>
      </c>
      <c r="C94" s="11" t="s">
        <v>184</v>
      </c>
      <c r="D94" s="12">
        <v>30</v>
      </c>
      <c r="E94" s="13">
        <v>63888</v>
      </c>
      <c r="F94" s="14">
        <f t="shared" si="2"/>
        <v>4.6957175056348612</v>
      </c>
    </row>
    <row r="95" spans="2:6" x14ac:dyDescent="0.15">
      <c r="B95" s="10" t="s">
        <v>185</v>
      </c>
      <c r="C95" s="11" t="s">
        <v>186</v>
      </c>
      <c r="D95" s="12">
        <v>68</v>
      </c>
      <c r="E95" s="13">
        <v>609722</v>
      </c>
      <c r="F95" s="14">
        <f t="shared" si="2"/>
        <v>1.1152623654714771</v>
      </c>
    </row>
    <row r="96" spans="2:6" x14ac:dyDescent="0.15">
      <c r="B96" s="10" t="s">
        <v>187</v>
      </c>
      <c r="C96" s="11" t="s">
        <v>188</v>
      </c>
      <c r="D96" s="12">
        <v>84</v>
      </c>
      <c r="E96" s="13">
        <v>791637</v>
      </c>
      <c r="F96" s="14">
        <f t="shared" si="2"/>
        <v>1.0610923946202615</v>
      </c>
    </row>
    <row r="97" spans="2:12" x14ac:dyDescent="0.15">
      <c r="B97" s="10" t="s">
        <v>189</v>
      </c>
      <c r="C97" s="11" t="s">
        <v>190</v>
      </c>
      <c r="D97" s="12">
        <v>143</v>
      </c>
      <c r="E97" s="13">
        <v>786977</v>
      </c>
      <c r="F97" s="14">
        <f t="shared" si="2"/>
        <v>1.8170797875922677</v>
      </c>
    </row>
    <row r="98" spans="2:12" x14ac:dyDescent="0.15">
      <c r="B98" s="10" t="s">
        <v>191</v>
      </c>
      <c r="C98" s="11" t="s">
        <v>192</v>
      </c>
      <c r="D98" s="12">
        <v>79</v>
      </c>
      <c r="E98" s="13">
        <v>668752</v>
      </c>
      <c r="F98" s="14">
        <f t="shared" si="2"/>
        <v>1.1813048783405506</v>
      </c>
    </row>
    <row r="99" spans="2:12" x14ac:dyDescent="0.15">
      <c r="B99" s="10" t="s">
        <v>193</v>
      </c>
      <c r="C99" s="11" t="s">
        <v>194</v>
      </c>
      <c r="D99" s="12">
        <v>76</v>
      </c>
      <c r="E99" s="13">
        <v>577622</v>
      </c>
      <c r="F99" s="14">
        <f t="shared" si="2"/>
        <v>1.3157393589579343</v>
      </c>
    </row>
    <row r="100" spans="2:12" x14ac:dyDescent="0.15">
      <c r="B100" s="10">
        <v>971</v>
      </c>
      <c r="C100" s="11" t="s">
        <v>195</v>
      </c>
      <c r="D100" s="12">
        <v>28</v>
      </c>
      <c r="E100" s="13">
        <v>173367</v>
      </c>
      <c r="F100" s="14">
        <f t="shared" si="2"/>
        <v>1.6150709189176717</v>
      </c>
    </row>
    <row r="101" spans="2:12" x14ac:dyDescent="0.15">
      <c r="B101" s="10">
        <v>972</v>
      </c>
      <c r="C101" s="11" t="s">
        <v>196</v>
      </c>
      <c r="D101" s="12">
        <v>31</v>
      </c>
      <c r="E101" s="13">
        <v>165959</v>
      </c>
      <c r="F101" s="14">
        <f t="shared" si="2"/>
        <v>1.8679312360281755</v>
      </c>
    </row>
    <row r="102" spans="2:12" x14ac:dyDescent="0.15">
      <c r="B102" s="10">
        <v>973</v>
      </c>
      <c r="C102" s="11" t="s">
        <v>197</v>
      </c>
      <c r="D102" s="12">
        <v>15</v>
      </c>
      <c r="E102" s="13">
        <v>119381</v>
      </c>
      <c r="F102" s="14">
        <f t="shared" si="2"/>
        <v>1.2564813496285006</v>
      </c>
      <c r="I102" s="42"/>
      <c r="K102" s="40"/>
      <c r="L102" s="43"/>
    </row>
    <row r="103" spans="2:12" ht="10.5" customHeight="1" x14ac:dyDescent="0.15">
      <c r="B103" s="10">
        <v>974</v>
      </c>
      <c r="C103" s="11" t="s">
        <v>198</v>
      </c>
      <c r="D103" s="12">
        <v>96</v>
      </c>
      <c r="E103" s="13">
        <v>397643</v>
      </c>
      <c r="F103" s="14">
        <f t="shared" si="2"/>
        <v>2.4142258256778066</v>
      </c>
    </row>
    <row r="105" spans="2:12" x14ac:dyDescent="0.15">
      <c r="B105" s="61" t="s">
        <v>247</v>
      </c>
      <c r="C105" s="62"/>
      <c r="D105" s="62"/>
      <c r="E105" s="62"/>
      <c r="F105" s="62"/>
    </row>
    <row r="106" spans="2:12" ht="99" customHeight="1" x14ac:dyDescent="0.15">
      <c r="B106" s="62"/>
      <c r="C106" s="62"/>
      <c r="D106" s="62"/>
      <c r="E106" s="62"/>
      <c r="F106" s="62"/>
    </row>
  </sheetData>
  <mergeCells count="2">
    <mergeCell ref="B1:F1"/>
    <mergeCell ref="B105:F106"/>
  </mergeCells>
  <phoneticPr fontId="0" type="noConversion"/>
  <pageMargins left="0.78740157499999996" right="0.78740157499999996" top="0.984251969" bottom="0.984251969" header="0.4921259845" footer="0.4921259845"/>
  <pageSetup paperSize="9" scale="60" orientation="landscape" r:id="rId1"/>
  <headerFooter alignWithMargins="0"/>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tableau 1</vt:lpstr>
      <vt:lpstr>schéma 1</vt:lpstr>
      <vt:lpstr>tableau 2</vt:lpstr>
      <vt:lpstr>graphique 1</vt:lpstr>
      <vt:lpstr>carte 1</vt:lpstr>
      <vt:lpstr>'graphique 1'!Zone_d_impression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Microsoft Office User</cp:lastModifiedBy>
  <dcterms:created xsi:type="dcterms:W3CDTF">2009-09-01T13:17:23Z</dcterms:created>
  <dcterms:modified xsi:type="dcterms:W3CDTF">2019-09-02T16:15:39Z</dcterms:modified>
</cp:coreProperties>
</file>