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25" yWindow="105" windowWidth="11805" windowHeight="11985" tabRatio="575" activeTab="2"/>
  </bookViews>
  <sheets>
    <sheet name="F18-Tableau 1" sheetId="1" r:id="rId1"/>
    <sheet name="F18-Tableau 2" sheetId="2" r:id="rId2"/>
    <sheet name="F18-Graphique 1" sheetId="3" r:id="rId3"/>
    <sheet name="F18-Graphique 2" sheetId="4" r:id="rId4"/>
    <sheet name="F18-Graphique a Encadré 22" sheetId="5" r:id="rId5"/>
    <sheet name="F18-Graphique b Encadré 2" sheetId="6" r:id="rId6"/>
  </sheets>
  <definedNames/>
  <calcPr fullCalcOnLoad="1"/>
</workbook>
</file>

<file path=xl/sharedStrings.xml><?xml version="1.0" encoding="utf-8"?>
<sst xmlns="http://schemas.openxmlformats.org/spreadsheetml/2006/main" count="130" uniqueCount="90">
  <si>
    <t>Hommes</t>
  </si>
  <si>
    <t>Absence</t>
  </si>
  <si>
    <t>AVPF</t>
  </si>
  <si>
    <t>Chômage</t>
  </si>
  <si>
    <t>En emploi</t>
  </si>
  <si>
    <t>Préretraite</t>
  </si>
  <si>
    <t>Retraite</t>
  </si>
  <si>
    <t>Cumul, retraite progressive</t>
  </si>
  <si>
    <t>G1946</t>
  </si>
  <si>
    <t>Femmes</t>
  </si>
  <si>
    <t>En %</t>
  </si>
  <si>
    <t>Ensemble</t>
  </si>
  <si>
    <t>Passage direct de l'emploi à la retraite</t>
  </si>
  <si>
    <t>Emploi, puis préretraite, puis retraite</t>
  </si>
  <si>
    <t>Emploi, puis chômage, puis retraite</t>
  </si>
  <si>
    <t>Emploi, puis absence du marché du travail, puis retraite</t>
  </si>
  <si>
    <t>Emploi, puis maladie, puis retraite</t>
  </si>
  <si>
    <t>6 ou plus</t>
  </si>
  <si>
    <t>Nombre moyen de transitions</t>
  </si>
  <si>
    <t>Maladie ou invalidité</t>
  </si>
  <si>
    <t>Au moins une année de cumul entre 50 et 67 ans - Avec année(s) de non-emploi</t>
  </si>
  <si>
    <t>2005</t>
  </si>
  <si>
    <t>2006</t>
  </si>
  <si>
    <t>2007</t>
  </si>
  <si>
    <t>2008</t>
  </si>
  <si>
    <t>2009</t>
  </si>
  <si>
    <t>2010</t>
  </si>
  <si>
    <t>2011</t>
  </si>
  <si>
    <t>2012</t>
  </si>
  <si>
    <t>2013</t>
  </si>
  <si>
    <t>2014</t>
  </si>
  <si>
    <t>2015</t>
  </si>
  <si>
    <t>53 ans</t>
  </si>
  <si>
    <t>54 ans</t>
  </si>
  <si>
    <t>55 ans</t>
  </si>
  <si>
    <t>56 ans</t>
  </si>
  <si>
    <t>57 ans</t>
  </si>
  <si>
    <t>58 ans</t>
  </si>
  <si>
    <t>59 ans</t>
  </si>
  <si>
    <t>60 ans</t>
  </si>
  <si>
    <t>61 ans</t>
  </si>
  <si>
    <t>62 ans</t>
  </si>
  <si>
    <t>63 ans</t>
  </si>
  <si>
    <t>64 ans</t>
  </si>
  <si>
    <t>65 ans</t>
  </si>
  <si>
    <t>66 ans</t>
  </si>
  <si>
    <t>67 ans</t>
  </si>
  <si>
    <t>68 ans</t>
  </si>
  <si>
    <t>69 ans</t>
  </si>
  <si>
    <t>Somme</t>
  </si>
  <si>
    <t>Aucun revenu personnel ou minimum social, mais en couple avec un conjoint ayant des revenus</t>
  </si>
  <si>
    <t>Autres situations</t>
  </si>
  <si>
    <t>Proportion</t>
  </si>
  <si>
    <t>Situations</t>
  </si>
  <si>
    <t>2016</t>
  </si>
  <si>
    <t>Pension d'invalidité</t>
  </si>
  <si>
    <t>Autres pensions individuelles</t>
  </si>
  <si>
    <t>Part des personnes non retraitées, ni préretraitées ni en emploi (en %), (axe de gauche)</t>
  </si>
  <si>
    <t>Espérance de durée hors emploi, retraite et préretraite (en années), (axe de droite)</t>
  </si>
  <si>
    <t>AAH</t>
  </si>
  <si>
    <t>RSA</t>
  </si>
  <si>
    <r>
      <t xml:space="preserve">
Note &gt; Certaines personnes peuvent percevoir plusieurs types de revenus parmi ceux listés dans ce graphique, et certaines peuvent avoir également perçu des revenus du travail (au cours des trois premiers trimestres de l’année). Les catégories sont donc définies en considérant les revenus dans l’ordre séquentiel suivant : allocations de chômage, pensions d'invalidité, autres pensions personnelles, allocation aux adultes handicapés (AAH), revenu de solidarité active (RSA), puis existence d’un conjoint disposant de revenus personnels. Certaines personnes parmi celles qui bénéficient de revenus personnels (allocations ou pensions) peuvent également percevoir un minimum social.                                                                                                                                                                       Lecture &gt; 26 % des personnes de 53 à 69 ans qui ne sont ni en emploi, ni à la retraite, ni en préretraite, perçoivent une allocation de chômage ou de préretraite.
Champ &gt; France métropolitaine, population des ménages ordinaires ; revenus en 2015 des personnes de 53 à 69 ans (inclus) qui ne sont ni en emploi, ni à la retraite, ni en préretraite au 4</t>
    </r>
    <r>
      <rPr>
        <vertAlign val="superscript"/>
        <sz val="11"/>
        <color indexed="8"/>
        <rFont val="Calibri"/>
        <family val="2"/>
      </rPr>
      <t>e</t>
    </r>
    <r>
      <rPr>
        <sz val="11"/>
        <color theme="1"/>
        <rFont val="Calibri"/>
        <family val="2"/>
      </rPr>
      <t xml:space="preserve"> trimestre 2015.
Source &gt; Insee ; DGFiP ; CNAV ; CNAF ; MSA, enquête Revenus fiscaux et sociaux, 2015. 
</t>
    </r>
  </si>
  <si>
    <t>Tableau 1. Les trajectoires les plus fréquentes entre 50 et 67 ans</t>
  </si>
  <si>
    <r>
      <t>Trajectoires sans années de non-emploi</t>
    </r>
    <r>
      <rPr>
        <b/>
        <vertAlign val="superscript"/>
        <sz val="8"/>
        <color indexed="8"/>
        <rFont val="Arial"/>
        <family val="2"/>
      </rPr>
      <t>1</t>
    </r>
  </si>
  <si>
    <r>
      <t>Autres trajectoires - Sans années de non-emploi</t>
    </r>
    <r>
      <rPr>
        <vertAlign val="superscript"/>
        <sz val="8"/>
        <color indexed="8"/>
        <rFont val="Arial"/>
        <family val="2"/>
      </rPr>
      <t>2</t>
    </r>
  </si>
  <si>
    <r>
      <t>Trajectoires avec années de non-emploi</t>
    </r>
    <r>
      <rPr>
        <b/>
        <vertAlign val="superscript"/>
        <sz val="8"/>
        <color indexed="8"/>
        <rFont val="Arial"/>
        <family val="2"/>
      </rPr>
      <t>1</t>
    </r>
  </si>
  <si>
    <r>
      <t>Autres trajectoires - Avec année(s) de non-emploi</t>
    </r>
    <r>
      <rPr>
        <vertAlign val="superscript"/>
        <sz val="8"/>
        <color indexed="8"/>
        <rFont val="Arial"/>
        <family val="2"/>
      </rPr>
      <t>2</t>
    </r>
  </si>
  <si>
    <t>Dont au moins une année de cumul emploi-retraite / retraite progressive
entre 50 et 67 ans - Sans années de non-emploi</t>
  </si>
  <si>
    <t>Nombre de transitions
entre 50 et 67 ans</t>
  </si>
  <si>
    <t>Y compris transitions entre retraite
et cumul emploi-retraite</t>
  </si>
  <si>
    <t>Hors transitions entre retraite
et cumul emploi-retraite</t>
  </si>
  <si>
    <t>Graphique 1. Situation principale à 59 ans pour les femmes et les hommes des générations 1942, 1946, 1950 et 1954</t>
  </si>
  <si>
    <t>Cumul
emploi-retraite,
retraite
progressive</t>
  </si>
  <si>
    <t>Maladie
ou invalidité</t>
  </si>
  <si>
    <t>Graphique 2. Situations principales successives, de 50 à 67 ans, pour les femmes et les hommes de la génération 1946</t>
  </si>
  <si>
    <t>Cumul,
retraite
progressive</t>
  </si>
  <si>
    <t xml:space="preserve">  </t>
  </si>
  <si>
    <t>Graphique a Encadré 2. Évolution de la part des personnes « hors emploi, retraite et préretraite » parmi les 53-69 ans et de l’espérance de durée hors emploi,
retraite et préretraite entre 53 et 69 ans</t>
  </si>
  <si>
    <t>1. Sont considérées comme années de non-emploi, les années où l’état principal sur le marché du travail est : absence, maladie, chômage ou assurance vieillesse des parents au foyer (AVPF). Toutefois, les trajectoires sans années de non-emploi peuvent contenir des périodes infra-annuelles de non-emploi.
2. Chaque autre type de trajectoire concerne moins de 2 % des personnes nées en 1946.
Champ &gt; Personnes nées en 1946, ayant été affiliées au moins une fois au cours de leur carrière à une caisse de retraite participant à l’EIC, hors absents et retraités dès 50 ans.
Source &gt; DREES, EIC 2013.</t>
  </si>
  <si>
    <t>AVPF : assurance vieillesse des parents au foyer.
Note &gt; L’âge est calculé en différence de millésime (âge atteint au 31 décembre de l’année).
Lecture &gt; À 50 ans, 82 % des femmes nées en 1946 occupent un emploi, 8 % sont absentes du marché du travail, 6 % sont au chômage, 2 % en maladie ou invalidité et 1 % perçoivent l’AVPF. Â ce même âge et pour la même génération, 89 % des hommes occupent un emploi.
Champ &gt; Personnes nées en 1946, ayant été affiliées au moins une fois au cours de leur carrière à une caisse de retraite participant à l’EIC, hors absents et retraités dès 50 ans.
Source &gt; DREES, EIC 2013.</t>
  </si>
  <si>
    <t>Champ &gt; Personnes nées en 1946, retraitées à 67 ans, ayant été affiliées au moins une fois au cours de leur carrière à une caisse de retraite participant à l’EIC, hors absents et retraités dès 50 ans.
Source &gt; DREES, EIC 2013.</t>
  </si>
  <si>
    <t>Tableau 2. Nombre de transitions entre les situations principales de 50 à 67 ans</t>
  </si>
  <si>
    <t>Notes &gt; La notion de retraite/préretraite a changé dans le questionnaire de l’enquête à partir de 2013. Une rupture de série a donc eu lieu entre 2012 et 2013 . L’âge de 53 ans est retenu comme seuil, car la question sur la situation de retraite n’est posée qu’à partir de cet âge dans l’enquête Emploi. L’espérance de durée hors emploi, retraite et préretraite entre 53 et 69 ans est calculée en additionnant les parts par âge fin de personnes dans cette situation. Elle équivaut à la durée passée hors de l’emploi, la retraite ou la préretraite en moyenne par une génération fictive qui aurait, à chaque âge, les mêmes caractéristiques vis-à-vis du marché du travail que celles observées à cet âge au cours de l’année considérée. Contrairement aux illustrations tirées de l’EIC, les personnes totalement absentes de l’emploi et des dispositifs publics après 50 ans sont ici incluses dans le champ d’analyse (dès lors qu’elles résident en France).
Lecture &gt; En 2016, les personnes âgées de 53 à 69 ans hors emploi, retraite et préretraite représentent 15 % de leur tranche d’âge. Leur espérance de durée hors de l’emploi et hors de la retraite et la préretraite entre 53 et 69 ans est de 2,5 ans.
Champ &gt; Ensemble des individus résidant en France métropolitaine et âgés de 53 à 69 ans lors de la semaine de référence.
Sources &gt; Insee, Enquêtes Emploi ; calculs Drees.</t>
  </si>
  <si>
    <t>Graphique b Encadré 2.  Revenus des personnes n’étant ni en emploi, ni à la retraite et ni en préretraite
entre 53 et 69 ans fin 2015</t>
  </si>
  <si>
    <t>Note &gt; Certaines personnes peuvent percevoir plusieurs types de revenus parmi ceux listés dans ce graphique, et certaines peuvent avoir également perçu des revenus du travail (au cours des trois premiers trimestres de l’année). Les catégories sont donc définies en considérant les revenus dans l’ordre séquentiel suivant : allocations de chômage, puis pensions d'invalidité, puis autres pensions personnelles (réversions, préretraites d’entreprise, etc.), puis allocation aux adultes handicapés (AAH), puis revenu de solidarité active (RSA), puis existence d’un conjoint disposant de revenus personnels. Certaines personnes parmi celles qui bénéficient de revenus personnels (allocations ou pensions) peuvent également percevoir un minimum social.
Lecture &gt; 26 % des personnes de 53 à 69 ans qui ne sont ni en emploi, ni à la retraite, ni en préretraite, perçoivent une allocation de chômage ou de préretraite.
Champ &gt; France métropolitaine, population des ménages ordinaires ; revenus en 2015 des personnes de 53 à 69 ans (inclus) qui ne sont ni en emploi, ni à la retraite, ni en préretraite au 4e trimestre de 2015.
Source &gt; Insee-DGFiP-CNAV-CNAF-MSA, enquête Revenus fiscaux et sociaux, 2015.</t>
  </si>
  <si>
    <t>Génération 1942</t>
  </si>
  <si>
    <t>Génération 1946</t>
  </si>
  <si>
    <t>Génération 1950</t>
  </si>
  <si>
    <t>Génération 1954</t>
  </si>
  <si>
    <t>AVPF : assurance vieillesse des parents au foyer.
Note &gt; L’âge est calculé en différence de millésime (âge atteint au 31 décembre de l’année).
Lecture &gt; À 59 ans, 45,6 % des femmes nées en 1942 sont en emploi, contre 66,6 % des femmes de la génération 1954.
Champ &gt; Personnes nées en 1942, 1946, 1950 ou 1954 ayant été affiliées au moins une fois au cours de leur carrière à une caisse de retraite participant à l’EIC, hors absents et retraités dès 50 ans (le champ a fait l’objet d’une révision le 06/06/2018).
Source &gt; DREES, EIC 2013.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</si>
</sst>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7">
    <font>
      <sz val="11"/>
      <color theme="1"/>
      <name val="Calibri"/>
      <family val="2"/>
    </font>
    <font>
      <sz val="11"/>
      <color indexed="8"/>
      <name val="Calibri"/>
      <family val="2"/>
    </font>
    <font>
      <vertAlign val="superscript"/>
      <sz val="11"/>
      <color indexed="8"/>
      <name val="Calibri"/>
      <family val="2"/>
    </font>
    <font>
      <sz val="8"/>
      <name val="Arial"/>
      <family val="2"/>
    </font>
    <font>
      <b/>
      <vertAlign val="superscript"/>
      <sz val="8"/>
      <color indexed="8"/>
      <name val="Arial"/>
      <family val="2"/>
    </font>
    <font>
      <vertAlign val="superscript"/>
      <sz val="8"/>
      <color indexed="8"/>
      <name val="Arial"/>
      <family val="2"/>
    </font>
    <font>
      <b/>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sz val="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C00000"/>
      <name val="Calibri"/>
      <family val="2"/>
    </font>
    <font>
      <sz val="8"/>
      <color rgb="FF000000"/>
      <name val="Arial"/>
      <family val="2"/>
    </font>
    <font>
      <sz val="8"/>
      <color theme="1"/>
      <name val="Arial"/>
      <family val="2"/>
    </font>
    <font>
      <b/>
      <sz val="8"/>
      <color theme="1"/>
      <name val="Arial"/>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top style="hair"/>
      <bottom/>
    </border>
    <border>
      <left style="hair"/>
      <right style="hair"/>
      <top style="hair"/>
      <bottom/>
    </border>
    <border>
      <left/>
      <right style="hair"/>
      <top style="hair"/>
      <bottom/>
    </border>
    <border>
      <left style="hair"/>
      <right/>
      <top/>
      <bottom/>
    </border>
    <border>
      <left style="hair"/>
      <right/>
      <top/>
      <bottom style="hair"/>
    </border>
    <border>
      <left style="hair"/>
      <right/>
      <top style="hair"/>
      <bottom style="hair"/>
    </border>
    <border>
      <left style="hair"/>
      <right style="hair"/>
      <top/>
      <bottom/>
    </border>
    <border>
      <left/>
      <right style="hair"/>
      <top/>
      <bottom/>
    </border>
    <border>
      <left style="hair"/>
      <right style="hair"/>
      <top/>
      <bottom style="hair"/>
    </border>
    <border>
      <left/>
      <right style="hair"/>
      <top/>
      <bottom style="hair"/>
    </border>
    <border>
      <left/>
      <right style="hair"/>
      <top style="hair"/>
      <bottom style="hair"/>
    </border>
    <border>
      <left/>
      <right/>
      <top style="hair"/>
      <bottom/>
    </border>
    <border>
      <left/>
      <right/>
      <top/>
      <bottom style="hair"/>
    </border>
    <border>
      <left/>
      <right/>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102">
    <xf numFmtId="0" fontId="0" fillId="0" borderId="0" xfId="0" applyFont="1" applyAlignment="1">
      <alignment/>
    </xf>
    <xf numFmtId="0" fontId="0" fillId="0" borderId="0" xfId="0" applyAlignment="1">
      <alignment vertical="center"/>
    </xf>
    <xf numFmtId="0" fontId="42" fillId="0" borderId="0" xfId="0" applyFont="1" applyAlignment="1">
      <alignment horizontal="center" vertical="center"/>
    </xf>
    <xf numFmtId="0" fontId="0" fillId="33" borderId="0" xfId="0" applyFill="1" applyAlignment="1">
      <alignment vertical="center"/>
    </xf>
    <xf numFmtId="0" fontId="43" fillId="0" borderId="0" xfId="0" applyFont="1" applyAlignment="1">
      <alignment horizontal="left"/>
    </xf>
    <xf numFmtId="0" fontId="44" fillId="0" borderId="0" xfId="0" applyFont="1" applyAlignment="1">
      <alignment vertical="center"/>
    </xf>
    <xf numFmtId="0" fontId="44" fillId="33" borderId="0" xfId="0" applyFont="1" applyFill="1" applyAlignment="1">
      <alignment vertical="center"/>
    </xf>
    <xf numFmtId="0" fontId="44"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44" fillId="0" borderId="10" xfId="0" applyFont="1" applyBorder="1" applyAlignment="1">
      <alignment horizontal="center" vertical="center"/>
    </xf>
    <xf numFmtId="0" fontId="44" fillId="0" borderId="10" xfId="0" applyFont="1" applyBorder="1" applyAlignment="1" quotePrefix="1">
      <alignment horizontal="center" vertical="center"/>
    </xf>
    <xf numFmtId="0" fontId="0" fillId="33" borderId="0" xfId="0" applyFill="1" applyAlignment="1">
      <alignment/>
    </xf>
    <xf numFmtId="0" fontId="45" fillId="33" borderId="11" xfId="0" applyFont="1" applyFill="1" applyBorder="1" applyAlignment="1">
      <alignment vertical="center" wrapText="1"/>
    </xf>
    <xf numFmtId="0" fontId="45" fillId="33" borderId="12" xfId="0" applyFont="1" applyFill="1" applyBorder="1" applyAlignment="1">
      <alignment horizontal="center" vertical="center"/>
    </xf>
    <xf numFmtId="0" fontId="45" fillId="33" borderId="13" xfId="0" applyFont="1" applyFill="1" applyBorder="1" applyAlignment="1">
      <alignment horizontal="center" vertical="center"/>
    </xf>
    <xf numFmtId="0" fontId="44" fillId="33" borderId="14" xfId="0" applyFont="1" applyFill="1" applyBorder="1" applyAlignment="1">
      <alignment vertical="center" wrapText="1"/>
    </xf>
    <xf numFmtId="0" fontId="44" fillId="33" borderId="15" xfId="0" applyFont="1" applyFill="1" applyBorder="1" applyAlignment="1">
      <alignment vertical="center" wrapText="1"/>
    </xf>
    <xf numFmtId="0" fontId="45" fillId="33" borderId="14" xfId="0" applyFont="1" applyFill="1" applyBorder="1" applyAlignment="1">
      <alignment vertical="center" wrapText="1"/>
    </xf>
    <xf numFmtId="0" fontId="45" fillId="33" borderId="16" xfId="0" applyFont="1" applyFill="1" applyBorder="1" applyAlignment="1">
      <alignment vertical="center" wrapText="1"/>
    </xf>
    <xf numFmtId="164" fontId="45" fillId="33" borderId="12" xfId="0" applyNumberFormat="1" applyFont="1" applyFill="1" applyBorder="1" applyAlignment="1">
      <alignment horizontal="right" vertical="center" indent="3"/>
    </xf>
    <xf numFmtId="164" fontId="45" fillId="33" borderId="13" xfId="0" applyNumberFormat="1" applyFont="1" applyFill="1" applyBorder="1" applyAlignment="1">
      <alignment horizontal="right" vertical="center" indent="3"/>
    </xf>
    <xf numFmtId="164" fontId="44" fillId="33" borderId="17" xfId="0" applyNumberFormat="1" applyFont="1" applyFill="1" applyBorder="1" applyAlignment="1">
      <alignment horizontal="right" vertical="center" indent="3"/>
    </xf>
    <xf numFmtId="164" fontId="44" fillId="33" borderId="18" xfId="0" applyNumberFormat="1" applyFont="1" applyFill="1" applyBorder="1" applyAlignment="1">
      <alignment horizontal="right" vertical="center" indent="3"/>
    </xf>
    <xf numFmtId="164" fontId="44" fillId="33" borderId="19" xfId="0" applyNumberFormat="1" applyFont="1" applyFill="1" applyBorder="1" applyAlignment="1">
      <alignment horizontal="right" vertical="center" indent="3"/>
    </xf>
    <xf numFmtId="164" fontId="44" fillId="33" borderId="20" xfId="0" applyNumberFormat="1" applyFont="1" applyFill="1" applyBorder="1" applyAlignment="1">
      <alignment horizontal="right" vertical="center" indent="3"/>
    </xf>
    <xf numFmtId="164" fontId="45" fillId="33" borderId="17" xfId="0" applyNumberFormat="1" applyFont="1" applyFill="1" applyBorder="1" applyAlignment="1">
      <alignment horizontal="right" vertical="center" indent="3"/>
    </xf>
    <xf numFmtId="164" fontId="45" fillId="33" borderId="18" xfId="0" applyNumberFormat="1" applyFont="1" applyFill="1" applyBorder="1" applyAlignment="1">
      <alignment horizontal="right" vertical="center" indent="3"/>
    </xf>
    <xf numFmtId="164" fontId="44" fillId="33" borderId="17" xfId="0" applyNumberFormat="1" applyFont="1" applyFill="1" applyBorder="1" applyAlignment="1" quotePrefix="1">
      <alignment horizontal="right" vertical="center" indent="3"/>
    </xf>
    <xf numFmtId="164" fontId="45" fillId="33" borderId="10" xfId="0" applyNumberFormat="1" applyFont="1" applyFill="1" applyBorder="1" applyAlignment="1">
      <alignment horizontal="right" vertical="center" indent="3"/>
    </xf>
    <xf numFmtId="164" fontId="45" fillId="33" borderId="21" xfId="0" applyNumberFormat="1" applyFont="1" applyFill="1" applyBorder="1" applyAlignment="1">
      <alignment horizontal="right" vertical="center" indent="3"/>
    </xf>
    <xf numFmtId="0" fontId="44" fillId="33" borderId="0" xfId="0" applyFont="1" applyFill="1" applyAlignment="1">
      <alignment horizontal="right"/>
    </xf>
    <xf numFmtId="0" fontId="6" fillId="33" borderId="0" xfId="0" applyFont="1" applyFill="1" applyAlignment="1">
      <alignment vertical="center"/>
    </xf>
    <xf numFmtId="0" fontId="6" fillId="33" borderId="12"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3" xfId="0" applyFont="1" applyFill="1" applyBorder="1" applyAlignment="1">
      <alignment horizontal="center" vertical="center"/>
    </xf>
    <xf numFmtId="0" fontId="45" fillId="33" borderId="20" xfId="0" applyFont="1" applyFill="1" applyBorder="1" applyAlignment="1">
      <alignment vertical="center" wrapText="1"/>
    </xf>
    <xf numFmtId="0" fontId="3" fillId="33" borderId="0" xfId="0" applyFont="1" applyFill="1" applyAlignment="1">
      <alignment horizontal="right"/>
    </xf>
    <xf numFmtId="0" fontId="43" fillId="33" borderId="12" xfId="0" applyFont="1" applyFill="1" applyBorder="1" applyAlignment="1">
      <alignment horizontal="left" vertical="center" wrapText="1"/>
    </xf>
    <xf numFmtId="0" fontId="43" fillId="33" borderId="17" xfId="0" applyFont="1" applyFill="1" applyBorder="1" applyAlignment="1">
      <alignment horizontal="left" vertical="center" wrapText="1"/>
    </xf>
    <xf numFmtId="0" fontId="43" fillId="33" borderId="19" xfId="0" applyFont="1" applyFill="1" applyBorder="1" applyAlignment="1">
      <alignment horizontal="left" vertical="center" wrapText="1"/>
    </xf>
    <xf numFmtId="0" fontId="45" fillId="33" borderId="10" xfId="0" applyFont="1" applyFill="1" applyBorder="1" applyAlignment="1">
      <alignment horizontal="left" vertical="center"/>
    </xf>
    <xf numFmtId="0" fontId="6" fillId="33" borderId="19" xfId="0" applyFont="1" applyFill="1" applyBorder="1" applyAlignment="1">
      <alignment horizontal="left" vertical="center"/>
    </xf>
    <xf numFmtId="164" fontId="3" fillId="33" borderId="13" xfId="0" applyNumberFormat="1" applyFont="1" applyFill="1" applyBorder="1" applyAlignment="1">
      <alignment horizontal="right" vertical="center" wrapText="1" indent="3"/>
    </xf>
    <xf numFmtId="164" fontId="3" fillId="33" borderId="22" xfId="0" applyNumberFormat="1" applyFont="1" applyFill="1" applyBorder="1" applyAlignment="1">
      <alignment horizontal="right" vertical="center" wrapText="1" indent="3"/>
    </xf>
    <xf numFmtId="164" fontId="3" fillId="33" borderId="12" xfId="0" applyNumberFormat="1" applyFont="1" applyFill="1" applyBorder="1" applyAlignment="1">
      <alignment horizontal="right" vertical="center" indent="3"/>
    </xf>
    <xf numFmtId="164" fontId="3" fillId="33" borderId="12" xfId="0" applyNumberFormat="1" applyFont="1" applyFill="1" applyBorder="1" applyAlignment="1">
      <alignment horizontal="right" vertical="center" wrapText="1" indent="3"/>
    </xf>
    <xf numFmtId="164" fontId="3" fillId="33" borderId="13" xfId="0" applyNumberFormat="1" applyFont="1" applyFill="1" applyBorder="1" applyAlignment="1">
      <alignment horizontal="right" vertical="center" indent="3"/>
    </xf>
    <xf numFmtId="164" fontId="3" fillId="33" borderId="18" xfId="0" applyNumberFormat="1" applyFont="1" applyFill="1" applyBorder="1" applyAlignment="1">
      <alignment horizontal="right" vertical="center" wrapText="1" indent="3"/>
    </xf>
    <xf numFmtId="164" fontId="3" fillId="33" borderId="0" xfId="0" applyNumberFormat="1" applyFont="1" applyFill="1" applyBorder="1" applyAlignment="1">
      <alignment horizontal="right" vertical="center" wrapText="1" indent="3"/>
    </xf>
    <xf numFmtId="164" fontId="3" fillId="33" borderId="17" xfId="0" applyNumberFormat="1" applyFont="1" applyFill="1" applyBorder="1" applyAlignment="1">
      <alignment horizontal="right" vertical="center" indent="3"/>
    </xf>
    <xf numFmtId="164" fontId="3" fillId="33" borderId="17" xfId="0" applyNumberFormat="1" applyFont="1" applyFill="1" applyBorder="1" applyAlignment="1">
      <alignment horizontal="right" vertical="center" wrapText="1" indent="3"/>
    </xf>
    <xf numFmtId="164" fontId="3" fillId="33" borderId="18" xfId="0" applyNumberFormat="1" applyFont="1" applyFill="1" applyBorder="1" applyAlignment="1">
      <alignment horizontal="right" vertical="center" indent="3"/>
    </xf>
    <xf numFmtId="164" fontId="3" fillId="33" borderId="20" xfId="0" applyNumberFormat="1" applyFont="1" applyFill="1" applyBorder="1" applyAlignment="1">
      <alignment horizontal="right" vertical="center" wrapText="1" indent="3"/>
    </xf>
    <xf numFmtId="164" fontId="3" fillId="33" borderId="23" xfId="0" applyNumberFormat="1" applyFont="1" applyFill="1" applyBorder="1" applyAlignment="1">
      <alignment horizontal="right" vertical="center" wrapText="1" indent="3"/>
    </xf>
    <xf numFmtId="164" fontId="3" fillId="33" borderId="19" xfId="0" applyNumberFormat="1" applyFont="1" applyFill="1" applyBorder="1" applyAlignment="1">
      <alignment horizontal="right" vertical="center" indent="3"/>
    </xf>
    <xf numFmtId="164" fontId="3" fillId="33" borderId="19" xfId="0" applyNumberFormat="1" applyFont="1" applyFill="1" applyBorder="1" applyAlignment="1">
      <alignment horizontal="right" vertical="center" wrapText="1" indent="3"/>
    </xf>
    <xf numFmtId="164" fontId="3" fillId="33" borderId="20" xfId="0" applyNumberFormat="1" applyFont="1" applyFill="1" applyBorder="1" applyAlignment="1">
      <alignment horizontal="right" vertical="center" indent="3"/>
    </xf>
    <xf numFmtId="164" fontId="6" fillId="33" borderId="20" xfId="0" applyNumberFormat="1" applyFont="1" applyFill="1" applyBorder="1" applyAlignment="1">
      <alignment horizontal="right" vertical="center" indent="3"/>
    </xf>
    <xf numFmtId="164" fontId="6" fillId="33" borderId="23" xfId="0" applyNumberFormat="1" applyFont="1" applyFill="1" applyBorder="1" applyAlignment="1">
      <alignment horizontal="right" vertical="center" indent="3"/>
    </xf>
    <xf numFmtId="164" fontId="6" fillId="33" borderId="19" xfId="0" applyNumberFormat="1" applyFont="1" applyFill="1" applyBorder="1" applyAlignment="1">
      <alignment horizontal="right" vertical="center" indent="3"/>
    </xf>
    <xf numFmtId="0" fontId="45" fillId="0" borderId="10" xfId="0" applyFont="1" applyBorder="1" applyAlignment="1">
      <alignment horizontal="center" vertical="center" wrapText="1"/>
    </xf>
    <xf numFmtId="164" fontId="45" fillId="0" borderId="10" xfId="0" applyNumberFormat="1" applyFont="1" applyBorder="1" applyAlignment="1">
      <alignment horizontal="center" vertical="center"/>
    </xf>
    <xf numFmtId="164" fontId="45" fillId="0" borderId="10" xfId="0" applyNumberFormat="1" applyFont="1" applyBorder="1" applyAlignment="1">
      <alignment horizontal="center" vertical="center" wrapText="1"/>
    </xf>
    <xf numFmtId="0" fontId="45" fillId="0" borderId="10" xfId="0" applyFont="1" applyBorder="1" applyAlignment="1">
      <alignment horizontal="center" vertical="center"/>
    </xf>
    <xf numFmtId="164" fontId="44" fillId="0" borderId="10" xfId="0" applyNumberFormat="1" applyFont="1" applyBorder="1" applyAlignment="1">
      <alignment horizontal="right" vertical="center" wrapText="1" indent="3"/>
    </xf>
    <xf numFmtId="0" fontId="0" fillId="0" borderId="0" xfId="0" applyAlignment="1">
      <alignment horizontal="center" vertical="center"/>
    </xf>
    <xf numFmtId="0" fontId="46" fillId="0" borderId="10" xfId="0" applyFont="1" applyBorder="1" applyAlignment="1">
      <alignment horizontal="right" vertical="center" wrapText="1" indent="3"/>
    </xf>
    <xf numFmtId="0" fontId="46" fillId="0" borderId="10" xfId="0" applyFont="1" applyBorder="1" applyAlignment="1">
      <alignment horizontal="right" vertical="center" indent="3"/>
    </xf>
    <xf numFmtId="0" fontId="44" fillId="0" borderId="10" xfId="0" applyFont="1" applyBorder="1" applyAlignment="1">
      <alignment horizontal="left" vertical="center"/>
    </xf>
    <xf numFmtId="164" fontId="44" fillId="0" borderId="10" xfId="0" applyNumberFormat="1" applyFont="1" applyBorder="1" applyAlignment="1">
      <alignment horizontal="center" vertical="center"/>
    </xf>
    <xf numFmtId="0" fontId="45" fillId="0" borderId="10" xfId="0" applyFont="1" applyBorder="1" applyAlignment="1" quotePrefix="1">
      <alignment horizontal="center" vertical="center"/>
    </xf>
    <xf numFmtId="164" fontId="3" fillId="0" borderId="10" xfId="0" applyNumberFormat="1" applyFont="1" applyBorder="1" applyAlignment="1">
      <alignment horizontal="center" vertical="center"/>
    </xf>
    <xf numFmtId="0" fontId="45" fillId="0" borderId="0" xfId="0" applyFont="1" applyAlignment="1">
      <alignment/>
    </xf>
    <xf numFmtId="0" fontId="44" fillId="0" borderId="0" xfId="0" applyFont="1" applyAlignment="1">
      <alignment/>
    </xf>
    <xf numFmtId="0" fontId="45" fillId="33" borderId="10" xfId="0" applyFont="1" applyFill="1" applyBorder="1" applyAlignment="1">
      <alignment horizontal="center" vertical="center"/>
    </xf>
    <xf numFmtId="1" fontId="44" fillId="0" borderId="10" xfId="0" applyNumberFormat="1" applyFont="1" applyBorder="1" applyAlignment="1">
      <alignment horizontal="center" vertical="center"/>
    </xf>
    <xf numFmtId="0" fontId="44" fillId="33" borderId="14" xfId="0" applyFont="1" applyFill="1" applyBorder="1" applyAlignment="1">
      <alignment horizontal="left" vertical="center" wrapText="1" indent="2"/>
    </xf>
    <xf numFmtId="164" fontId="6" fillId="33" borderId="21" xfId="0" applyNumberFormat="1" applyFont="1" applyFill="1" applyBorder="1" applyAlignment="1">
      <alignment horizontal="right" vertical="center" indent="3"/>
    </xf>
    <xf numFmtId="164" fontId="6" fillId="33" borderId="24" xfId="0" applyNumberFormat="1" applyFont="1" applyFill="1" applyBorder="1" applyAlignment="1">
      <alignment horizontal="right" vertical="center" indent="3"/>
    </xf>
    <xf numFmtId="164" fontId="6" fillId="33" borderId="10" xfId="0" applyNumberFormat="1" applyFont="1" applyFill="1" applyBorder="1" applyAlignment="1">
      <alignment horizontal="right" vertical="center" indent="3"/>
    </xf>
    <xf numFmtId="0" fontId="0" fillId="0" borderId="10" xfId="0" applyBorder="1" applyAlignment="1">
      <alignment horizontal="center" vertical="center"/>
    </xf>
    <xf numFmtId="0" fontId="44" fillId="0" borderId="0" xfId="0" applyFont="1" applyAlignment="1">
      <alignment horizontal="right"/>
    </xf>
    <xf numFmtId="0" fontId="0" fillId="0" borderId="0" xfId="0" applyAlignment="1">
      <alignment horizontal="right"/>
    </xf>
    <xf numFmtId="0" fontId="44" fillId="33" borderId="0" xfId="0" applyFont="1" applyFill="1" applyAlignment="1">
      <alignment horizontal="left" wrapText="1"/>
    </xf>
    <xf numFmtId="0" fontId="44" fillId="33" borderId="0" xfId="0" applyFont="1" applyFill="1" applyAlignment="1">
      <alignment horizontal="left"/>
    </xf>
    <xf numFmtId="0" fontId="45" fillId="33" borderId="0" xfId="0" applyFont="1" applyFill="1" applyAlignment="1">
      <alignment horizontal="left" vertical="top"/>
    </xf>
    <xf numFmtId="0" fontId="45" fillId="33" borderId="12" xfId="0" applyFont="1" applyFill="1" applyBorder="1" applyAlignment="1">
      <alignment horizontal="center" vertical="center" wrapText="1"/>
    </xf>
    <xf numFmtId="0" fontId="45" fillId="33" borderId="17" xfId="0" applyFont="1" applyFill="1" applyBorder="1" applyAlignment="1">
      <alignment horizontal="center" vertical="center"/>
    </xf>
    <xf numFmtId="0" fontId="45" fillId="33" borderId="16" xfId="0" applyFont="1" applyFill="1" applyBorder="1" applyAlignment="1">
      <alignment horizontal="center" vertical="center" wrapText="1"/>
    </xf>
    <xf numFmtId="0" fontId="45" fillId="33" borderId="24" xfId="0" applyFont="1" applyFill="1" applyBorder="1" applyAlignment="1">
      <alignment horizontal="center" vertical="center" wrapText="1"/>
    </xf>
    <xf numFmtId="0" fontId="45" fillId="33" borderId="21" xfId="0" applyFont="1" applyFill="1" applyBorder="1" applyAlignment="1">
      <alignment horizontal="center" vertical="center" wrapText="1"/>
    </xf>
    <xf numFmtId="0" fontId="45" fillId="33" borderId="2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6" fillId="33" borderId="0" xfId="0" applyFont="1" applyFill="1" applyAlignment="1">
      <alignment horizontal="left" vertical="top"/>
    </xf>
    <xf numFmtId="0" fontId="44" fillId="33" borderId="22" xfId="0" applyFont="1" applyFill="1" applyBorder="1" applyAlignment="1">
      <alignment horizontal="left" wrapText="1"/>
    </xf>
    <xf numFmtId="0" fontId="44" fillId="0" borderId="22" xfId="0" applyFont="1" applyBorder="1" applyAlignment="1">
      <alignment horizontal="left" wrapText="1"/>
    </xf>
    <xf numFmtId="0" fontId="44" fillId="0" borderId="22" xfId="0" applyFont="1" applyBorder="1" applyAlignment="1">
      <alignment horizontal="left"/>
    </xf>
    <xf numFmtId="0" fontId="45" fillId="0" borderId="0" xfId="0" applyFont="1" applyAlignment="1">
      <alignment horizontal="left" vertical="top"/>
    </xf>
    <xf numFmtId="0" fontId="45" fillId="0" borderId="0" xfId="0" applyFont="1" applyAlignment="1">
      <alignment horizontal="left" vertical="top" wrapText="1"/>
    </xf>
    <xf numFmtId="0" fontId="0" fillId="0" borderId="0" xfId="0" applyAlignment="1">
      <alignment horizontal="left" wrapText="1"/>
    </xf>
    <xf numFmtId="0" fontId="0" fillId="0" borderId="0" xfId="0" applyAlignment="1">
      <alignment horizontal="left"/>
    </xf>
    <xf numFmtId="0" fontId="44" fillId="0" borderId="0" xfId="0" applyFont="1" applyBorder="1" applyAlignment="1">
      <alignment horizontal="lef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E17"/>
  <sheetViews>
    <sheetView zoomScalePageLayoutView="0" workbookViewId="0" topLeftCell="A1">
      <selection activeCell="B25" sqref="B25"/>
    </sheetView>
  </sheetViews>
  <sheetFormatPr defaultColWidth="11.421875" defaultRowHeight="15"/>
  <cols>
    <col min="1" max="1" width="3.28125" style="3" customWidth="1"/>
    <col min="2" max="2" width="57.57421875" style="3" customWidth="1"/>
    <col min="3" max="5" width="12.7109375" style="3" customWidth="1"/>
    <col min="6" max="16384" width="11.421875" style="3" customWidth="1"/>
  </cols>
  <sheetData>
    <row r="2" spans="2:5" ht="11.25" customHeight="1">
      <c r="B2" s="85" t="s">
        <v>62</v>
      </c>
      <c r="C2" s="85"/>
      <c r="D2" s="85"/>
      <c r="E2" s="85"/>
    </row>
    <row r="3" spans="2:5" ht="11.25" customHeight="1">
      <c r="B3" s="6"/>
      <c r="C3" s="6"/>
      <c r="D3" s="6"/>
      <c r="E3" s="30" t="s">
        <v>10</v>
      </c>
    </row>
    <row r="4" spans="2:5" ht="15" customHeight="1">
      <c r="B4" s="35"/>
      <c r="C4" s="13" t="s">
        <v>11</v>
      </c>
      <c r="D4" s="13" t="s">
        <v>9</v>
      </c>
      <c r="E4" s="14" t="s">
        <v>0</v>
      </c>
    </row>
    <row r="5" spans="2:5" ht="15" customHeight="1">
      <c r="B5" s="12" t="s">
        <v>63</v>
      </c>
      <c r="C5" s="19">
        <v>54.211521926053315</v>
      </c>
      <c r="D5" s="19">
        <v>49.32229467360246</v>
      </c>
      <c r="E5" s="20">
        <v>58.53753403345003</v>
      </c>
    </row>
    <row r="6" spans="2:5" ht="15" customHeight="1">
      <c r="B6" s="15" t="s">
        <v>12</v>
      </c>
      <c r="C6" s="21">
        <v>51.06448839208942</v>
      </c>
      <c r="D6" s="21">
        <v>46.93384130705546</v>
      </c>
      <c r="E6" s="22">
        <v>54.719305069363415</v>
      </c>
    </row>
    <row r="7" spans="2:5" ht="30" customHeight="1">
      <c r="B7" s="76" t="s">
        <v>67</v>
      </c>
      <c r="C7" s="21">
        <v>10.854686156491832</v>
      </c>
      <c r="D7" s="21">
        <v>8.76254670671844</v>
      </c>
      <c r="E7" s="22">
        <v>12.705821340593804</v>
      </c>
    </row>
    <row r="8" spans="2:5" ht="15" customHeight="1">
      <c r="B8" s="15" t="s">
        <v>13</v>
      </c>
      <c r="C8" s="21">
        <v>2.1324161650902838</v>
      </c>
      <c r="D8" s="21">
        <v>1.501941534178328</v>
      </c>
      <c r="E8" s="22">
        <v>2.690263192013484</v>
      </c>
    </row>
    <row r="9" spans="2:5" ht="15" customHeight="1">
      <c r="B9" s="16" t="s">
        <v>64</v>
      </c>
      <c r="C9" s="23">
        <v>1.0146173688736027</v>
      </c>
      <c r="D9" s="23">
        <v>0.8865118323686717</v>
      </c>
      <c r="E9" s="24">
        <v>1.1279657720731233</v>
      </c>
    </row>
    <row r="10" spans="2:5" ht="15" customHeight="1">
      <c r="B10" s="17" t="s">
        <v>65</v>
      </c>
      <c r="C10" s="25">
        <v>45.788478073947275</v>
      </c>
      <c r="D10" s="25">
        <v>50.677705326397444</v>
      </c>
      <c r="E10" s="26">
        <v>41.46246596655007</v>
      </c>
    </row>
    <row r="11" spans="2:5" ht="15" customHeight="1">
      <c r="B11" s="15" t="s">
        <v>14</v>
      </c>
      <c r="C11" s="21">
        <v>10.70335339638865</v>
      </c>
      <c r="D11" s="21">
        <v>10.161916623928493</v>
      </c>
      <c r="E11" s="22">
        <v>11.18241929210424</v>
      </c>
    </row>
    <row r="12" spans="2:5" ht="15" customHeight="1">
      <c r="B12" s="15" t="s">
        <v>15</v>
      </c>
      <c r="C12" s="21">
        <v>5.922613929492692</v>
      </c>
      <c r="D12" s="21">
        <v>7.883361418418931</v>
      </c>
      <c r="E12" s="22">
        <v>4.187734992869182</v>
      </c>
    </row>
    <row r="13" spans="2:5" ht="15" customHeight="1">
      <c r="B13" s="15" t="s">
        <v>20</v>
      </c>
      <c r="C13" s="21">
        <v>5.939810834049871</v>
      </c>
      <c r="D13" s="21">
        <v>5.744010550223459</v>
      </c>
      <c r="E13" s="22">
        <v>6.113055879683651</v>
      </c>
    </row>
    <row r="14" spans="2:5" ht="15" customHeight="1">
      <c r="B14" s="15" t="s">
        <v>16</v>
      </c>
      <c r="C14" s="21">
        <v>2.7618228718830613</v>
      </c>
      <c r="D14" s="27">
        <v>2.41775954282365</v>
      </c>
      <c r="E14" s="22">
        <v>3.066251782704525</v>
      </c>
    </row>
    <row r="15" spans="2:5" ht="15" customHeight="1">
      <c r="B15" s="15" t="s">
        <v>66</v>
      </c>
      <c r="C15" s="21">
        <v>20.460877042132996</v>
      </c>
      <c r="D15" s="21">
        <v>24.470657191002907</v>
      </c>
      <c r="E15" s="22">
        <v>16.913004019188474</v>
      </c>
    </row>
    <row r="16" spans="2:5" ht="15" customHeight="1">
      <c r="B16" s="18" t="s">
        <v>11</v>
      </c>
      <c r="C16" s="28">
        <v>100.0000000000006</v>
      </c>
      <c r="D16" s="28">
        <v>99.9999999999999</v>
      </c>
      <c r="E16" s="29">
        <v>100.0000000000001</v>
      </c>
    </row>
    <row r="17" spans="2:5" ht="86.25" customHeight="1">
      <c r="B17" s="83" t="s">
        <v>78</v>
      </c>
      <c r="C17" s="84"/>
      <c r="D17" s="84"/>
      <c r="E17" s="84"/>
    </row>
  </sheetData>
  <sheetProtection/>
  <mergeCells count="2">
    <mergeCell ref="B17:E17"/>
    <mergeCell ref="B2:E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H14"/>
  <sheetViews>
    <sheetView zoomScalePageLayoutView="0" workbookViewId="0" topLeftCell="A1">
      <selection activeCell="B19" sqref="B19"/>
    </sheetView>
  </sheetViews>
  <sheetFormatPr defaultColWidth="11.421875" defaultRowHeight="15"/>
  <cols>
    <col min="1" max="1" width="3.140625" style="3" customWidth="1"/>
    <col min="2" max="2" width="24.8515625" style="3" customWidth="1"/>
    <col min="3" max="8" width="10.7109375" style="3" customWidth="1"/>
    <col min="9" max="16384" width="11.421875" style="3" customWidth="1"/>
  </cols>
  <sheetData>
    <row r="2" spans="2:8" ht="11.25" customHeight="1">
      <c r="B2" s="93" t="s">
        <v>81</v>
      </c>
      <c r="C2" s="93"/>
      <c r="D2" s="93"/>
      <c r="E2" s="93"/>
      <c r="F2" s="93"/>
      <c r="G2" s="93"/>
      <c r="H2" s="93"/>
    </row>
    <row r="3" spans="2:8" ht="11.25" customHeight="1">
      <c r="B3" s="31"/>
      <c r="C3" s="6"/>
      <c r="D3" s="6"/>
      <c r="E3" s="6"/>
      <c r="F3" s="6"/>
      <c r="G3" s="6"/>
      <c r="H3" s="36" t="s">
        <v>10</v>
      </c>
    </row>
    <row r="4" spans="2:8" ht="30" customHeight="1">
      <c r="B4" s="86" t="s">
        <v>68</v>
      </c>
      <c r="C4" s="88" t="s">
        <v>69</v>
      </c>
      <c r="D4" s="89"/>
      <c r="E4" s="90"/>
      <c r="F4" s="91" t="s">
        <v>70</v>
      </c>
      <c r="G4" s="91"/>
      <c r="H4" s="92"/>
    </row>
    <row r="5" spans="2:8" ht="15" customHeight="1">
      <c r="B5" s="87"/>
      <c r="C5" s="32" t="s">
        <v>11</v>
      </c>
      <c r="D5" s="32" t="s">
        <v>9</v>
      </c>
      <c r="E5" s="32" t="s">
        <v>0</v>
      </c>
      <c r="F5" s="33" t="s">
        <v>11</v>
      </c>
      <c r="G5" s="32" t="s">
        <v>9</v>
      </c>
      <c r="H5" s="34" t="s">
        <v>0</v>
      </c>
    </row>
    <row r="6" spans="2:8" ht="15" customHeight="1">
      <c r="B6" s="37">
        <v>1</v>
      </c>
      <c r="C6" s="42">
        <v>47.53397465261872</v>
      </c>
      <c r="D6" s="43">
        <v>45.140562248995984</v>
      </c>
      <c r="E6" s="44">
        <v>49.70173141277463</v>
      </c>
      <c r="F6" s="43">
        <v>54.427431364313264</v>
      </c>
      <c r="G6" s="45">
        <v>50.7310411311054</v>
      </c>
      <c r="H6" s="46">
        <v>57.775998835601484</v>
      </c>
    </row>
    <row r="7" spans="2:8" ht="15" customHeight="1">
      <c r="B7" s="38">
        <v>2</v>
      </c>
      <c r="C7" s="47">
        <v>27.27897388914338</v>
      </c>
      <c r="D7" s="48">
        <v>28.714859437751002</v>
      </c>
      <c r="E7" s="49">
        <v>25.978466462971046</v>
      </c>
      <c r="F7" s="48">
        <v>29.09618542136011</v>
      </c>
      <c r="G7" s="50">
        <v>30.229755784061698</v>
      </c>
      <c r="H7" s="51">
        <v>28.069281711665816</v>
      </c>
    </row>
    <row r="8" spans="2:8" ht="15" customHeight="1">
      <c r="B8" s="38">
        <v>3</v>
      </c>
      <c r="C8" s="47">
        <v>14.42204916781188</v>
      </c>
      <c r="D8" s="48">
        <v>14.931726907630521</v>
      </c>
      <c r="E8" s="49">
        <v>13.960424850865707</v>
      </c>
      <c r="F8" s="48">
        <v>8.789949978998816</v>
      </c>
      <c r="G8" s="50">
        <v>10.347043701799485</v>
      </c>
      <c r="H8" s="51">
        <v>7.379375591296121</v>
      </c>
    </row>
    <row r="9" spans="2:8" ht="15" customHeight="1">
      <c r="B9" s="38">
        <v>4</v>
      </c>
      <c r="C9" s="47">
        <v>5.836768972362193</v>
      </c>
      <c r="D9" s="48">
        <v>6.265060240963855</v>
      </c>
      <c r="E9" s="49">
        <v>5.4488578495562345</v>
      </c>
      <c r="F9" s="48">
        <v>4.54389247393944</v>
      </c>
      <c r="G9" s="50">
        <v>5.181555269922879</v>
      </c>
      <c r="H9" s="51">
        <v>3.9662324430536353</v>
      </c>
    </row>
    <row r="10" spans="2:8" ht="15" customHeight="1">
      <c r="B10" s="38">
        <v>5</v>
      </c>
      <c r="C10" s="47">
        <v>2.813406626965949</v>
      </c>
      <c r="D10" s="48">
        <v>2.923694779116466</v>
      </c>
      <c r="E10" s="49">
        <v>2.713516659391823</v>
      </c>
      <c r="F10" s="48">
        <v>1.8290121806865478</v>
      </c>
      <c r="G10" s="50">
        <v>2.144922879177378</v>
      </c>
      <c r="H10" s="51">
        <v>1.542828032894258</v>
      </c>
    </row>
    <row r="11" spans="2:8" ht="15" customHeight="1">
      <c r="B11" s="39" t="s">
        <v>17</v>
      </c>
      <c r="C11" s="52">
        <v>2.114826691097878</v>
      </c>
      <c r="D11" s="53">
        <v>2.024096385542169</v>
      </c>
      <c r="E11" s="54">
        <v>2.197002764440564</v>
      </c>
      <c r="F11" s="53">
        <v>1.313528580701821</v>
      </c>
      <c r="G11" s="55">
        <v>1.3656812339331614</v>
      </c>
      <c r="H11" s="56">
        <v>1.2662833854886835</v>
      </c>
    </row>
    <row r="12" spans="2:8" ht="15" customHeight="1">
      <c r="B12" s="40" t="s">
        <v>11</v>
      </c>
      <c r="C12" s="77">
        <f aca="true" t="shared" si="0" ref="C12:H12">SUM(C6:C11)</f>
        <v>99.99999999999999</v>
      </c>
      <c r="D12" s="78">
        <f t="shared" si="0"/>
        <v>99.99999999999999</v>
      </c>
      <c r="E12" s="79">
        <f t="shared" si="0"/>
        <v>100.00000000000001</v>
      </c>
      <c r="F12" s="78">
        <f t="shared" si="0"/>
        <v>100</v>
      </c>
      <c r="G12" s="79">
        <f t="shared" si="0"/>
        <v>100</v>
      </c>
      <c r="H12" s="77">
        <f t="shared" si="0"/>
        <v>100</v>
      </c>
    </row>
    <row r="13" spans="2:8" ht="15" customHeight="1">
      <c r="B13" s="41" t="s">
        <v>18</v>
      </c>
      <c r="C13" s="57">
        <v>1.9689647274393036</v>
      </c>
      <c r="D13" s="58">
        <v>2.006666666666667</v>
      </c>
      <c r="E13" s="59">
        <v>1.9348174014258694</v>
      </c>
      <c r="F13" s="58">
        <v>1.7501240979037</v>
      </c>
      <c r="G13" s="59">
        <v>1.8280848329048842</v>
      </c>
      <c r="H13" s="57">
        <v>1.6794993086383816</v>
      </c>
    </row>
    <row r="14" spans="2:8" ht="41.25" customHeight="1">
      <c r="B14" s="94" t="s">
        <v>80</v>
      </c>
      <c r="C14" s="94"/>
      <c r="D14" s="94"/>
      <c r="E14" s="94"/>
      <c r="F14" s="94"/>
      <c r="G14" s="94"/>
      <c r="H14" s="94"/>
    </row>
  </sheetData>
  <sheetProtection/>
  <mergeCells count="5">
    <mergeCell ref="B4:B5"/>
    <mergeCell ref="C4:E4"/>
    <mergeCell ref="F4:H4"/>
    <mergeCell ref="B2:H2"/>
    <mergeCell ref="B14:H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J14"/>
  <sheetViews>
    <sheetView showGridLines="0" tabSelected="1" zoomScalePageLayoutView="0" workbookViewId="0" topLeftCell="A1">
      <selection activeCell="F19" sqref="F19"/>
    </sheetView>
  </sheetViews>
  <sheetFormatPr defaultColWidth="11.421875" defaultRowHeight="15"/>
  <cols>
    <col min="1" max="1" width="2.8515625" style="0" customWidth="1"/>
    <col min="2" max="2" width="15.00390625" style="0" customWidth="1"/>
    <col min="3" max="9" width="11.7109375" style="0" customWidth="1"/>
    <col min="10" max="10" width="15.7109375" style="0" customWidth="1"/>
  </cols>
  <sheetData>
    <row r="1" ht="13.5" customHeight="1"/>
    <row r="2" spans="2:10" ht="15.75" customHeight="1">
      <c r="B2" s="97" t="s">
        <v>71</v>
      </c>
      <c r="C2" s="97"/>
      <c r="D2" s="97"/>
      <c r="E2" s="97"/>
      <c r="F2" s="97"/>
      <c r="G2" s="97"/>
      <c r="H2" s="97"/>
      <c r="I2" s="97"/>
      <c r="J2" s="97"/>
    </row>
    <row r="3" spans="2:10" ht="53.25" customHeight="1">
      <c r="B3" s="60" t="s">
        <v>9</v>
      </c>
      <c r="C3" s="61" t="s">
        <v>1</v>
      </c>
      <c r="D3" s="61" t="s">
        <v>2</v>
      </c>
      <c r="E3" s="61" t="s">
        <v>3</v>
      </c>
      <c r="F3" s="61" t="s">
        <v>4</v>
      </c>
      <c r="G3" s="62" t="s">
        <v>73</v>
      </c>
      <c r="H3" s="61" t="s">
        <v>5</v>
      </c>
      <c r="I3" s="61" t="s">
        <v>6</v>
      </c>
      <c r="J3" s="62" t="s">
        <v>72</v>
      </c>
    </row>
    <row r="4" spans="2:10" ht="15" customHeight="1">
      <c r="B4" s="7" t="s">
        <v>85</v>
      </c>
      <c r="C4" s="64">
        <v>18.02</v>
      </c>
      <c r="D4" s="64">
        <v>0.34</v>
      </c>
      <c r="E4" s="64">
        <v>15.87</v>
      </c>
      <c r="F4" s="64">
        <v>45.62</v>
      </c>
      <c r="G4" s="64">
        <v>5.46</v>
      </c>
      <c r="H4" s="64">
        <v>7.83</v>
      </c>
      <c r="I4" s="64">
        <v>6.88</v>
      </c>
      <c r="J4" s="64">
        <v>0</v>
      </c>
    </row>
    <row r="5" spans="2:10" ht="15" customHeight="1">
      <c r="B5" s="7" t="s">
        <v>86</v>
      </c>
      <c r="C5" s="64">
        <v>15.87</v>
      </c>
      <c r="D5" s="64">
        <v>0.18</v>
      </c>
      <c r="E5" s="64">
        <v>16.49</v>
      </c>
      <c r="F5" s="64">
        <v>49.48</v>
      </c>
      <c r="G5" s="64">
        <v>5.88</v>
      </c>
      <c r="H5" s="64">
        <v>1.59</v>
      </c>
      <c r="I5" s="64">
        <v>10.33</v>
      </c>
      <c r="J5" s="64">
        <v>0.18</v>
      </c>
    </row>
    <row r="6" spans="2:10" ht="15" customHeight="1">
      <c r="B6" s="7" t="s">
        <v>87</v>
      </c>
      <c r="C6" s="64">
        <v>12.66</v>
      </c>
      <c r="D6" s="64">
        <v>0.2</v>
      </c>
      <c r="E6" s="64">
        <v>11.97</v>
      </c>
      <c r="F6" s="64">
        <v>55.77</v>
      </c>
      <c r="G6" s="64">
        <v>6.45</v>
      </c>
      <c r="H6" s="64">
        <v>0.34</v>
      </c>
      <c r="I6" s="64">
        <v>11.97</v>
      </c>
      <c r="J6" s="64">
        <v>0.63</v>
      </c>
    </row>
    <row r="7" spans="2:10" ht="15" customHeight="1">
      <c r="B7" s="7" t="s">
        <v>88</v>
      </c>
      <c r="C7" s="64">
        <v>11.44</v>
      </c>
      <c r="D7" s="64">
        <v>0.14</v>
      </c>
      <c r="E7" s="64">
        <v>7.97</v>
      </c>
      <c r="F7" s="64">
        <v>67.21</v>
      </c>
      <c r="G7" s="64">
        <v>6.91</v>
      </c>
      <c r="H7" s="64">
        <v>0.03</v>
      </c>
      <c r="I7" s="64">
        <v>6.19</v>
      </c>
      <c r="J7" s="64">
        <v>0.11</v>
      </c>
    </row>
    <row r="8" spans="2:10" ht="15" customHeight="1">
      <c r="B8" s="1"/>
      <c r="C8" s="5"/>
      <c r="D8" s="5"/>
      <c r="E8" s="5"/>
      <c r="F8" s="5"/>
      <c r="G8" s="5"/>
      <c r="H8" s="5"/>
      <c r="I8" s="5"/>
      <c r="J8" s="5"/>
    </row>
    <row r="9" spans="2:10" ht="30" customHeight="1">
      <c r="B9" s="60" t="s">
        <v>0</v>
      </c>
      <c r="C9" s="63" t="s">
        <v>1</v>
      </c>
      <c r="D9" s="63" t="s">
        <v>2</v>
      </c>
      <c r="E9" s="63" t="s">
        <v>3</v>
      </c>
      <c r="F9" s="63" t="s">
        <v>4</v>
      </c>
      <c r="G9" s="60" t="s">
        <v>73</v>
      </c>
      <c r="H9" s="63" t="s">
        <v>5</v>
      </c>
      <c r="I9" s="63" t="s">
        <v>6</v>
      </c>
      <c r="J9" s="60" t="s">
        <v>7</v>
      </c>
    </row>
    <row r="10" spans="2:10" ht="15" customHeight="1">
      <c r="B10" s="7" t="s">
        <v>85</v>
      </c>
      <c r="C10" s="64">
        <v>8.99</v>
      </c>
      <c r="D10" s="64">
        <v>0.16</v>
      </c>
      <c r="E10" s="64">
        <v>17.09</v>
      </c>
      <c r="F10" s="64">
        <v>47.24</v>
      </c>
      <c r="G10" s="64">
        <v>6.01</v>
      </c>
      <c r="H10" s="64">
        <v>13.24</v>
      </c>
      <c r="I10" s="64">
        <v>7.15</v>
      </c>
      <c r="J10" s="64">
        <v>0.12000000000000001</v>
      </c>
    </row>
    <row r="11" spans="2:10" ht="15" customHeight="1">
      <c r="B11" s="7" t="s">
        <v>86</v>
      </c>
      <c r="C11" s="64">
        <v>7.96</v>
      </c>
      <c r="D11" s="64">
        <v>0.14</v>
      </c>
      <c r="E11" s="64">
        <v>15.79</v>
      </c>
      <c r="F11" s="64">
        <v>47.26</v>
      </c>
      <c r="G11" s="64">
        <v>6.09</v>
      </c>
      <c r="H11" s="64">
        <v>2.5</v>
      </c>
      <c r="I11" s="64">
        <v>18.99</v>
      </c>
      <c r="J11" s="64">
        <v>1.28</v>
      </c>
    </row>
    <row r="12" spans="2:10" ht="15" customHeight="1">
      <c r="B12" s="7" t="s">
        <v>87</v>
      </c>
      <c r="C12" s="64">
        <v>7.28</v>
      </c>
      <c r="D12" s="64">
        <v>0.13</v>
      </c>
      <c r="E12" s="64">
        <v>9.42</v>
      </c>
      <c r="F12" s="64">
        <v>52.15</v>
      </c>
      <c r="G12" s="64">
        <v>6.44</v>
      </c>
      <c r="H12" s="64">
        <v>0.41</v>
      </c>
      <c r="I12" s="64">
        <v>21.2</v>
      </c>
      <c r="J12" s="64">
        <v>2.97</v>
      </c>
    </row>
    <row r="13" spans="2:10" ht="15" customHeight="1">
      <c r="B13" s="7" t="s">
        <v>88</v>
      </c>
      <c r="C13" s="64">
        <v>8.21</v>
      </c>
      <c r="D13" s="64">
        <v>0.17</v>
      </c>
      <c r="E13" s="64">
        <v>7.67</v>
      </c>
      <c r="F13" s="64">
        <v>66.62</v>
      </c>
      <c r="G13" s="64">
        <v>6.69</v>
      </c>
      <c r="H13" s="64">
        <v>0.08</v>
      </c>
      <c r="I13" s="64">
        <v>10.07</v>
      </c>
      <c r="J13" s="64">
        <v>0.48</v>
      </c>
    </row>
    <row r="14" spans="2:10" ht="75" customHeight="1">
      <c r="B14" s="95" t="s">
        <v>89</v>
      </c>
      <c r="C14" s="96"/>
      <c r="D14" s="96"/>
      <c r="E14" s="96"/>
      <c r="F14" s="96"/>
      <c r="G14" s="96"/>
      <c r="H14" s="96"/>
      <c r="I14" s="96"/>
      <c r="J14" s="96"/>
    </row>
  </sheetData>
  <sheetProtection/>
  <mergeCells count="2">
    <mergeCell ref="B14:J14"/>
    <mergeCell ref="B2:J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45"/>
  <sheetViews>
    <sheetView showGridLines="0" zoomScalePageLayoutView="0" workbookViewId="0" topLeftCell="A19">
      <selection activeCell="L22" sqref="L22"/>
    </sheetView>
  </sheetViews>
  <sheetFormatPr defaultColWidth="11.421875" defaultRowHeight="15"/>
  <cols>
    <col min="1" max="1" width="3.421875" style="1" customWidth="1"/>
    <col min="2" max="9" width="11.7109375" style="1" customWidth="1"/>
    <col min="10" max="10" width="15.7109375" style="1" customWidth="1"/>
    <col min="11" max="16384" width="11.421875" style="1" customWidth="1"/>
  </cols>
  <sheetData>
    <row r="2" spans="2:10" ht="15">
      <c r="B2" s="97" t="s">
        <v>74</v>
      </c>
      <c r="C2" s="97"/>
      <c r="D2" s="97"/>
      <c r="E2" s="97"/>
      <c r="F2" s="97"/>
      <c r="G2" s="97"/>
      <c r="H2" s="97"/>
      <c r="I2" s="97"/>
      <c r="J2" s="97"/>
    </row>
    <row r="3" ht="15" customHeight="1">
      <c r="B3" s="2" t="s">
        <v>8</v>
      </c>
    </row>
    <row r="4" spans="2:10" ht="54.75" customHeight="1">
      <c r="B4" s="63" t="s">
        <v>9</v>
      </c>
      <c r="C4" s="63" t="s">
        <v>1</v>
      </c>
      <c r="D4" s="63" t="s">
        <v>2</v>
      </c>
      <c r="E4" s="63" t="s">
        <v>3</v>
      </c>
      <c r="F4" s="60" t="s">
        <v>19</v>
      </c>
      <c r="G4" s="63" t="s">
        <v>4</v>
      </c>
      <c r="H4" s="63" t="s">
        <v>5</v>
      </c>
      <c r="I4" s="63" t="s">
        <v>6</v>
      </c>
      <c r="J4" s="60" t="s">
        <v>72</v>
      </c>
    </row>
    <row r="5" spans="2:10" ht="15">
      <c r="B5" s="9">
        <v>50</v>
      </c>
      <c r="C5" s="66">
        <v>8.18</v>
      </c>
      <c r="D5" s="66">
        <v>1.34</v>
      </c>
      <c r="E5" s="66">
        <v>5.77</v>
      </c>
      <c r="F5" s="66">
        <v>2.43</v>
      </c>
      <c r="G5" s="66">
        <v>82.26</v>
      </c>
      <c r="H5" s="66">
        <v>0.01</v>
      </c>
      <c r="I5" s="66">
        <v>0.01</v>
      </c>
      <c r="J5" s="67">
        <f>100-SUM(C5:I5)</f>
        <v>0</v>
      </c>
    </row>
    <row r="6" spans="2:10" ht="15">
      <c r="B6" s="9">
        <v>51</v>
      </c>
      <c r="C6" s="66">
        <v>8.19</v>
      </c>
      <c r="D6" s="66">
        <v>1.03</v>
      </c>
      <c r="E6" s="66">
        <v>5.89</v>
      </c>
      <c r="F6" s="66">
        <v>2.7</v>
      </c>
      <c r="G6" s="66">
        <v>81.94</v>
      </c>
      <c r="H6" s="66">
        <v>0.03</v>
      </c>
      <c r="I6" s="66">
        <v>0.21</v>
      </c>
      <c r="J6" s="67">
        <f aca="true" t="shared" si="0" ref="J6:J22">100-SUM(C6:I6)</f>
        <v>0.010000000000005116</v>
      </c>
    </row>
    <row r="7" spans="2:10" ht="15" customHeight="1">
      <c r="B7" s="9">
        <v>52</v>
      </c>
      <c r="C7" s="66">
        <v>8.62</v>
      </c>
      <c r="D7" s="66">
        <v>0.85</v>
      </c>
      <c r="E7" s="66">
        <v>6.15</v>
      </c>
      <c r="F7" s="66">
        <v>2.99</v>
      </c>
      <c r="G7" s="66">
        <v>80.88</v>
      </c>
      <c r="H7" s="66">
        <v>0.09</v>
      </c>
      <c r="I7" s="66">
        <v>0.42</v>
      </c>
      <c r="J7" s="67">
        <f t="shared" si="0"/>
        <v>0</v>
      </c>
    </row>
    <row r="8" spans="2:10" ht="15">
      <c r="B8" s="9">
        <v>53</v>
      </c>
      <c r="C8" s="66">
        <v>9.36</v>
      </c>
      <c r="D8" s="66">
        <v>0.76</v>
      </c>
      <c r="E8" s="66">
        <v>6.86</v>
      </c>
      <c r="F8" s="66">
        <v>3.3</v>
      </c>
      <c r="G8" s="66">
        <v>78.86</v>
      </c>
      <c r="H8" s="66">
        <v>0.12</v>
      </c>
      <c r="I8" s="66">
        <v>0.73</v>
      </c>
      <c r="J8" s="67">
        <f t="shared" si="0"/>
        <v>0.009999999999990905</v>
      </c>
    </row>
    <row r="9" spans="2:10" ht="15">
      <c r="B9" s="9">
        <v>54</v>
      </c>
      <c r="C9" s="66">
        <v>9.58</v>
      </c>
      <c r="D9" s="66">
        <v>0.66</v>
      </c>
      <c r="E9" s="66">
        <v>7.44</v>
      </c>
      <c r="F9" s="66">
        <v>3.73</v>
      </c>
      <c r="G9" s="66">
        <v>77.38</v>
      </c>
      <c r="H9" s="66">
        <v>0.12</v>
      </c>
      <c r="I9" s="66">
        <v>1.08</v>
      </c>
      <c r="J9" s="67">
        <f t="shared" si="0"/>
        <v>0.010000000000005116</v>
      </c>
    </row>
    <row r="10" spans="2:10" ht="15">
      <c r="B10" s="9">
        <v>55</v>
      </c>
      <c r="C10" s="66">
        <v>9.77</v>
      </c>
      <c r="D10" s="66">
        <v>0.56</v>
      </c>
      <c r="E10" s="66">
        <v>8.48</v>
      </c>
      <c r="F10" s="66">
        <v>4.15</v>
      </c>
      <c r="G10" s="66">
        <v>72.92</v>
      </c>
      <c r="H10" s="66">
        <v>0.48</v>
      </c>
      <c r="I10" s="66">
        <v>3.63</v>
      </c>
      <c r="J10" s="67">
        <f t="shared" si="0"/>
        <v>0.010000000000005116</v>
      </c>
    </row>
    <row r="11" spans="2:10" ht="15">
      <c r="B11" s="9">
        <v>56</v>
      </c>
      <c r="C11" s="66">
        <v>10.68</v>
      </c>
      <c r="D11" s="66">
        <v>0.42</v>
      </c>
      <c r="E11" s="66">
        <v>10.46</v>
      </c>
      <c r="F11" s="66">
        <v>4.56</v>
      </c>
      <c r="G11" s="66">
        <v>67.86</v>
      </c>
      <c r="H11" s="66">
        <v>1.06</v>
      </c>
      <c r="I11" s="66">
        <v>4.95</v>
      </c>
      <c r="J11" s="67">
        <f t="shared" si="0"/>
        <v>0.009999999999990905</v>
      </c>
    </row>
    <row r="12" spans="2:10" ht="15">
      <c r="B12" s="9">
        <v>57</v>
      </c>
      <c r="C12" s="66">
        <v>12.57</v>
      </c>
      <c r="D12" s="66">
        <v>0.34</v>
      </c>
      <c r="E12" s="66">
        <v>12.67</v>
      </c>
      <c r="F12" s="66">
        <v>5.09</v>
      </c>
      <c r="G12" s="66">
        <v>61.78</v>
      </c>
      <c r="H12" s="66">
        <v>1.59</v>
      </c>
      <c r="I12" s="66">
        <v>5.95</v>
      </c>
      <c r="J12" s="67">
        <f t="shared" si="0"/>
        <v>0.009999999999990905</v>
      </c>
    </row>
    <row r="13" spans="2:10" ht="15">
      <c r="B13" s="9">
        <v>58</v>
      </c>
      <c r="C13" s="66">
        <v>14.17</v>
      </c>
      <c r="D13" s="66">
        <v>0.18</v>
      </c>
      <c r="E13" s="66">
        <v>14.97</v>
      </c>
      <c r="F13" s="66">
        <v>5.5</v>
      </c>
      <c r="G13" s="66">
        <v>55.37</v>
      </c>
      <c r="H13" s="66">
        <v>1.6</v>
      </c>
      <c r="I13" s="66">
        <v>8.19</v>
      </c>
      <c r="J13" s="67">
        <f t="shared" si="0"/>
        <v>0.020000000000010232</v>
      </c>
    </row>
    <row r="14" spans="2:10" ht="15">
      <c r="B14" s="9">
        <v>59</v>
      </c>
      <c r="C14" s="66">
        <v>15.87</v>
      </c>
      <c r="D14" s="66">
        <v>0.18</v>
      </c>
      <c r="E14" s="66">
        <v>16.49</v>
      </c>
      <c r="F14" s="66">
        <v>5.88</v>
      </c>
      <c r="G14" s="66">
        <v>49.48</v>
      </c>
      <c r="H14" s="66">
        <v>1.59</v>
      </c>
      <c r="I14" s="66">
        <v>10.33</v>
      </c>
      <c r="J14" s="67">
        <f t="shared" si="0"/>
        <v>0.1799999999999926</v>
      </c>
    </row>
    <row r="15" spans="2:10" ht="15">
      <c r="B15" s="9">
        <v>60</v>
      </c>
      <c r="C15" s="66">
        <v>7.52</v>
      </c>
      <c r="D15" s="66">
        <v>0.1</v>
      </c>
      <c r="E15" s="66">
        <v>4.57</v>
      </c>
      <c r="F15" s="66">
        <v>0.25</v>
      </c>
      <c r="G15" s="66">
        <v>25.5</v>
      </c>
      <c r="H15" s="66">
        <v>0.23</v>
      </c>
      <c r="I15" s="66">
        <v>61.35</v>
      </c>
      <c r="J15" s="67">
        <f t="shared" si="0"/>
        <v>0.480000000000004</v>
      </c>
    </row>
    <row r="16" spans="2:10" ht="15">
      <c r="B16" s="9">
        <v>61</v>
      </c>
      <c r="C16" s="66">
        <v>7.39</v>
      </c>
      <c r="D16" s="66">
        <v>0.06</v>
      </c>
      <c r="E16" s="66">
        <v>4.21</v>
      </c>
      <c r="F16" s="66">
        <v>0.18</v>
      </c>
      <c r="G16" s="66">
        <v>18.4</v>
      </c>
      <c r="H16" s="66">
        <v>0.21</v>
      </c>
      <c r="I16" s="66">
        <v>64.89</v>
      </c>
      <c r="J16" s="67">
        <f t="shared" si="0"/>
        <v>4.659999999999997</v>
      </c>
    </row>
    <row r="17" spans="2:10" ht="15">
      <c r="B17" s="9">
        <v>62</v>
      </c>
      <c r="C17" s="66">
        <v>7.55</v>
      </c>
      <c r="D17" s="66">
        <v>0.02</v>
      </c>
      <c r="E17" s="66">
        <v>3.93</v>
      </c>
      <c r="F17" s="66">
        <v>0.15</v>
      </c>
      <c r="G17" s="66">
        <v>14.45</v>
      </c>
      <c r="H17" s="66">
        <v>0.15</v>
      </c>
      <c r="I17" s="66">
        <v>69.09</v>
      </c>
      <c r="J17" s="67">
        <f t="shared" si="0"/>
        <v>4.659999999999997</v>
      </c>
    </row>
    <row r="18" spans="2:10" ht="15">
      <c r="B18" s="9">
        <v>63</v>
      </c>
      <c r="C18" s="66">
        <v>7.43</v>
      </c>
      <c r="D18" s="66">
        <v>0.02</v>
      </c>
      <c r="E18" s="66">
        <v>3.57</v>
      </c>
      <c r="F18" s="66">
        <v>0.16</v>
      </c>
      <c r="G18" s="66">
        <v>11.67</v>
      </c>
      <c r="H18" s="66">
        <v>0.13</v>
      </c>
      <c r="I18" s="66">
        <v>71.8</v>
      </c>
      <c r="J18" s="67">
        <f t="shared" si="0"/>
        <v>5.219999999999999</v>
      </c>
    </row>
    <row r="19" spans="2:10" ht="15">
      <c r="B19" s="9">
        <v>64</v>
      </c>
      <c r="C19" s="66">
        <v>7.51</v>
      </c>
      <c r="D19" s="66">
        <v>0.02</v>
      </c>
      <c r="E19" s="66">
        <v>3.33</v>
      </c>
      <c r="F19" s="66">
        <v>0.11</v>
      </c>
      <c r="G19" s="66">
        <v>9.66</v>
      </c>
      <c r="H19" s="66">
        <v>0.12</v>
      </c>
      <c r="I19" s="66">
        <v>73.92</v>
      </c>
      <c r="J19" s="67">
        <f t="shared" si="0"/>
        <v>5.329999999999998</v>
      </c>
    </row>
    <row r="20" spans="2:10" ht="15">
      <c r="B20" s="9">
        <v>65</v>
      </c>
      <c r="C20" s="66">
        <v>1.3</v>
      </c>
      <c r="D20" s="66">
        <v>0</v>
      </c>
      <c r="E20" s="66">
        <v>0.05</v>
      </c>
      <c r="F20" s="66">
        <v>0.02</v>
      </c>
      <c r="G20" s="66">
        <v>3.81</v>
      </c>
      <c r="H20" s="66">
        <v>0</v>
      </c>
      <c r="I20" s="66">
        <v>89.64</v>
      </c>
      <c r="J20" s="67">
        <f t="shared" si="0"/>
        <v>5.180000000000007</v>
      </c>
    </row>
    <row r="21" spans="2:10" ht="15">
      <c r="B21" s="9">
        <v>66</v>
      </c>
      <c r="C21" s="66">
        <v>0.85</v>
      </c>
      <c r="D21" s="66">
        <v>0</v>
      </c>
      <c r="E21" s="66">
        <v>0</v>
      </c>
      <c r="F21" s="66">
        <v>0.03</v>
      </c>
      <c r="G21" s="66">
        <v>2.05</v>
      </c>
      <c r="H21" s="66">
        <v>0</v>
      </c>
      <c r="I21" s="66">
        <v>90.25</v>
      </c>
      <c r="J21" s="67">
        <f t="shared" si="0"/>
        <v>6.819999999999993</v>
      </c>
    </row>
    <row r="22" spans="2:12" ht="15">
      <c r="B22" s="9">
        <v>67</v>
      </c>
      <c r="C22" s="66">
        <v>0.74</v>
      </c>
      <c r="D22" s="66">
        <v>0</v>
      </c>
      <c r="E22" s="66">
        <v>0</v>
      </c>
      <c r="F22" s="66">
        <v>0.01</v>
      </c>
      <c r="G22" s="66">
        <v>1.36</v>
      </c>
      <c r="H22" s="66">
        <v>0</v>
      </c>
      <c r="I22" s="66">
        <v>91.22</v>
      </c>
      <c r="J22" s="67">
        <f t="shared" si="0"/>
        <v>6.670000000000002</v>
      </c>
      <c r="L22" s="1" t="s">
        <v>76</v>
      </c>
    </row>
    <row r="23" spans="2:10" ht="15">
      <c r="B23" s="65"/>
      <c r="C23" s="65"/>
      <c r="D23" s="65"/>
      <c r="E23" s="65"/>
      <c r="F23" s="65"/>
      <c r="G23" s="65"/>
      <c r="H23" s="65"/>
      <c r="I23" s="65"/>
      <c r="J23" s="65"/>
    </row>
    <row r="24" spans="2:10" ht="45" customHeight="1">
      <c r="B24" s="63" t="s">
        <v>0</v>
      </c>
      <c r="C24" s="63" t="s">
        <v>1</v>
      </c>
      <c r="D24" s="63" t="s">
        <v>2</v>
      </c>
      <c r="E24" s="63" t="s">
        <v>3</v>
      </c>
      <c r="F24" s="60" t="s">
        <v>73</v>
      </c>
      <c r="G24" s="63" t="s">
        <v>4</v>
      </c>
      <c r="H24" s="63" t="s">
        <v>5</v>
      </c>
      <c r="I24" s="63" t="s">
        <v>6</v>
      </c>
      <c r="J24" s="60" t="s">
        <v>75</v>
      </c>
    </row>
    <row r="25" spans="2:10" ht="15">
      <c r="B25" s="9">
        <v>50</v>
      </c>
      <c r="C25" s="66">
        <v>4.2</v>
      </c>
      <c r="D25" s="66">
        <v>0.29</v>
      </c>
      <c r="E25" s="66">
        <v>4.33</v>
      </c>
      <c r="F25" s="66">
        <v>2.07</v>
      </c>
      <c r="G25" s="66">
        <v>89.08</v>
      </c>
      <c r="H25" s="66">
        <v>0</v>
      </c>
      <c r="I25" s="66">
        <v>0.03</v>
      </c>
      <c r="J25" s="67">
        <f>100-SUM(C25:I25)</f>
        <v>0</v>
      </c>
    </row>
    <row r="26" spans="2:10" ht="15">
      <c r="B26" s="9">
        <v>51</v>
      </c>
      <c r="C26" s="66">
        <v>4.4</v>
      </c>
      <c r="D26" s="66">
        <v>0.27</v>
      </c>
      <c r="E26" s="66">
        <v>4.61</v>
      </c>
      <c r="F26" s="66">
        <v>2.25</v>
      </c>
      <c r="G26" s="66">
        <v>88.18</v>
      </c>
      <c r="H26" s="66">
        <v>0</v>
      </c>
      <c r="I26" s="66">
        <v>0.29</v>
      </c>
      <c r="J26" s="67">
        <f aca="true" t="shared" si="1" ref="J26:J42">100-SUM(C26:I26)</f>
        <v>0</v>
      </c>
    </row>
    <row r="27" spans="2:10" ht="15">
      <c r="B27" s="9">
        <v>52</v>
      </c>
      <c r="C27" s="66">
        <v>4.89</v>
      </c>
      <c r="D27" s="66">
        <v>0.18</v>
      </c>
      <c r="E27" s="66">
        <v>4.87</v>
      </c>
      <c r="F27" s="66">
        <v>2.69</v>
      </c>
      <c r="G27" s="66">
        <v>86.72</v>
      </c>
      <c r="H27" s="66">
        <v>0</v>
      </c>
      <c r="I27" s="66">
        <v>0.63</v>
      </c>
      <c r="J27" s="67">
        <f t="shared" si="1"/>
        <v>0.020000000000010232</v>
      </c>
    </row>
    <row r="28" spans="2:10" ht="15">
      <c r="B28" s="9">
        <v>53</v>
      </c>
      <c r="C28" s="66">
        <v>4.89</v>
      </c>
      <c r="D28" s="66">
        <v>0.2</v>
      </c>
      <c r="E28" s="66">
        <v>5.13</v>
      </c>
      <c r="F28" s="66">
        <v>3.08</v>
      </c>
      <c r="G28" s="66">
        <v>85.5</v>
      </c>
      <c r="H28" s="66">
        <v>0</v>
      </c>
      <c r="I28" s="66">
        <v>1.16</v>
      </c>
      <c r="J28" s="67">
        <f t="shared" si="1"/>
        <v>0.04000000000000625</v>
      </c>
    </row>
    <row r="29" spans="2:10" ht="15">
      <c r="B29" s="9">
        <v>54</v>
      </c>
      <c r="C29" s="66">
        <v>5.04</v>
      </c>
      <c r="D29" s="66">
        <v>0.15</v>
      </c>
      <c r="E29" s="66">
        <v>5.37</v>
      </c>
      <c r="F29" s="66">
        <v>3.46</v>
      </c>
      <c r="G29" s="66">
        <v>84.42</v>
      </c>
      <c r="H29" s="66">
        <v>0</v>
      </c>
      <c r="I29" s="66">
        <v>1.54</v>
      </c>
      <c r="J29" s="67">
        <f t="shared" si="1"/>
        <v>0.01999999999999602</v>
      </c>
    </row>
    <row r="30" spans="2:10" ht="15">
      <c r="B30" s="9">
        <v>55</v>
      </c>
      <c r="C30" s="66">
        <v>5</v>
      </c>
      <c r="D30" s="66">
        <v>0.18</v>
      </c>
      <c r="E30" s="66">
        <v>5.84</v>
      </c>
      <c r="F30" s="66">
        <v>4.06</v>
      </c>
      <c r="G30" s="66">
        <v>79.23</v>
      </c>
      <c r="H30" s="66">
        <v>1.01</v>
      </c>
      <c r="I30" s="66">
        <v>4.64</v>
      </c>
      <c r="J30" s="67">
        <f t="shared" si="1"/>
        <v>0.03999999999999204</v>
      </c>
    </row>
    <row r="31" spans="2:10" ht="15">
      <c r="B31" s="9">
        <v>56</v>
      </c>
      <c r="C31" s="66">
        <v>5.96</v>
      </c>
      <c r="D31" s="66">
        <v>0.18</v>
      </c>
      <c r="E31" s="66">
        <v>8.1</v>
      </c>
      <c r="F31" s="66">
        <v>4.72</v>
      </c>
      <c r="G31" s="66">
        <v>73.28</v>
      </c>
      <c r="H31" s="66">
        <v>2.01</v>
      </c>
      <c r="I31" s="66">
        <v>5.65</v>
      </c>
      <c r="J31" s="67">
        <f t="shared" si="1"/>
        <v>0.09999999999999432</v>
      </c>
    </row>
    <row r="32" spans="2:10" ht="15">
      <c r="B32" s="9">
        <v>57</v>
      </c>
      <c r="C32" s="66">
        <v>7.03</v>
      </c>
      <c r="D32" s="66">
        <v>0.17</v>
      </c>
      <c r="E32" s="66">
        <v>10.96</v>
      </c>
      <c r="F32" s="66">
        <v>5.22</v>
      </c>
      <c r="G32" s="66">
        <v>67.59</v>
      </c>
      <c r="H32" s="66">
        <v>2.77</v>
      </c>
      <c r="I32" s="66">
        <v>6.17</v>
      </c>
      <c r="J32" s="67">
        <f t="shared" si="1"/>
        <v>0.09000000000000341</v>
      </c>
    </row>
    <row r="33" spans="2:10" ht="15">
      <c r="B33" s="9">
        <v>58</v>
      </c>
      <c r="C33" s="66">
        <v>7.39</v>
      </c>
      <c r="D33" s="66">
        <v>0.17</v>
      </c>
      <c r="E33" s="66">
        <v>14.25</v>
      </c>
      <c r="F33" s="66">
        <v>5.73</v>
      </c>
      <c r="G33" s="66">
        <v>55.98</v>
      </c>
      <c r="H33" s="66">
        <v>2.66</v>
      </c>
      <c r="I33" s="66">
        <v>13.74</v>
      </c>
      <c r="J33" s="67">
        <f t="shared" si="1"/>
        <v>0.0800000000000125</v>
      </c>
    </row>
    <row r="34" spans="2:10" ht="15">
      <c r="B34" s="9">
        <v>59</v>
      </c>
      <c r="C34" s="66">
        <v>7.96</v>
      </c>
      <c r="D34" s="66">
        <v>0.14</v>
      </c>
      <c r="E34" s="66">
        <v>15.79</v>
      </c>
      <c r="F34" s="66">
        <v>6.09</v>
      </c>
      <c r="G34" s="66">
        <v>47.26</v>
      </c>
      <c r="H34" s="66">
        <v>2.5</v>
      </c>
      <c r="I34" s="66">
        <v>18.99</v>
      </c>
      <c r="J34" s="67">
        <f t="shared" si="1"/>
        <v>1.2700000000000102</v>
      </c>
    </row>
    <row r="35" spans="2:10" ht="15">
      <c r="B35" s="9">
        <v>60</v>
      </c>
      <c r="C35" s="66">
        <v>4.05</v>
      </c>
      <c r="D35" s="66">
        <v>0.09</v>
      </c>
      <c r="E35" s="66">
        <v>4.45</v>
      </c>
      <c r="F35" s="66">
        <v>0.49</v>
      </c>
      <c r="G35" s="66">
        <v>25.27</v>
      </c>
      <c r="H35" s="66">
        <v>0.42</v>
      </c>
      <c r="I35" s="66">
        <v>63.13</v>
      </c>
      <c r="J35" s="67">
        <f t="shared" si="1"/>
        <v>2.0999999999999943</v>
      </c>
    </row>
    <row r="36" spans="2:10" ht="15">
      <c r="B36" s="9">
        <v>61</v>
      </c>
      <c r="C36" s="66">
        <v>4.01</v>
      </c>
      <c r="D36" s="66">
        <v>0.06</v>
      </c>
      <c r="E36" s="66">
        <v>3.73</v>
      </c>
      <c r="F36" s="66">
        <v>0.22</v>
      </c>
      <c r="G36" s="66">
        <v>18.24</v>
      </c>
      <c r="H36" s="66">
        <v>0.26</v>
      </c>
      <c r="I36" s="66">
        <v>67.31</v>
      </c>
      <c r="J36" s="67">
        <f t="shared" si="1"/>
        <v>6.170000000000002</v>
      </c>
    </row>
    <row r="37" spans="2:10" ht="15">
      <c r="B37" s="9">
        <v>62</v>
      </c>
      <c r="C37" s="66">
        <v>3.97</v>
      </c>
      <c r="D37" s="66">
        <v>0.03</v>
      </c>
      <c r="E37" s="66">
        <v>3.25</v>
      </c>
      <c r="F37" s="66">
        <v>0.14</v>
      </c>
      <c r="G37" s="66">
        <v>14.38</v>
      </c>
      <c r="H37" s="66">
        <v>0.21</v>
      </c>
      <c r="I37" s="66">
        <v>71.29</v>
      </c>
      <c r="J37" s="67">
        <f t="shared" si="1"/>
        <v>6.72999999999999</v>
      </c>
    </row>
    <row r="38" spans="2:10" ht="15">
      <c r="B38" s="9">
        <v>63</v>
      </c>
      <c r="C38" s="66">
        <v>3.87</v>
      </c>
      <c r="D38" s="66">
        <v>0.03</v>
      </c>
      <c r="E38" s="66">
        <v>2.93</v>
      </c>
      <c r="F38" s="66">
        <v>0.15</v>
      </c>
      <c r="G38" s="66">
        <v>11.32</v>
      </c>
      <c r="H38" s="66">
        <v>0.17</v>
      </c>
      <c r="I38" s="66">
        <v>74.55</v>
      </c>
      <c r="J38" s="67">
        <f t="shared" si="1"/>
        <v>6.980000000000004</v>
      </c>
    </row>
    <row r="39" spans="2:10" ht="15">
      <c r="B39" s="9">
        <v>64</v>
      </c>
      <c r="C39" s="66">
        <v>3.85</v>
      </c>
      <c r="D39" s="66">
        <v>0.02</v>
      </c>
      <c r="E39" s="66">
        <v>2.42</v>
      </c>
      <c r="F39" s="66">
        <v>0.1</v>
      </c>
      <c r="G39" s="66">
        <v>8.93</v>
      </c>
      <c r="H39" s="66">
        <v>0.16</v>
      </c>
      <c r="I39" s="66">
        <v>77.34</v>
      </c>
      <c r="J39" s="67">
        <f t="shared" si="1"/>
        <v>7.179999999999993</v>
      </c>
    </row>
    <row r="40" spans="2:10" ht="15">
      <c r="B40" s="9">
        <v>65</v>
      </c>
      <c r="C40" s="66">
        <v>1.59</v>
      </c>
      <c r="D40" s="66">
        <v>0.01</v>
      </c>
      <c r="E40" s="66">
        <v>0.18</v>
      </c>
      <c r="F40" s="66">
        <v>0.03</v>
      </c>
      <c r="G40" s="66">
        <v>4.11</v>
      </c>
      <c r="H40" s="66">
        <v>0.02</v>
      </c>
      <c r="I40" s="66">
        <v>86.91</v>
      </c>
      <c r="J40" s="67">
        <f t="shared" si="1"/>
        <v>7.150000000000006</v>
      </c>
    </row>
    <row r="41" spans="2:10" ht="15">
      <c r="B41" s="9">
        <v>66</v>
      </c>
      <c r="C41" s="66">
        <v>1.37</v>
      </c>
      <c r="D41" s="66">
        <v>0</v>
      </c>
      <c r="E41" s="66">
        <v>0</v>
      </c>
      <c r="F41" s="66">
        <v>0.02</v>
      </c>
      <c r="G41" s="66">
        <v>2.28</v>
      </c>
      <c r="H41" s="66">
        <v>0</v>
      </c>
      <c r="I41" s="66">
        <v>88.11</v>
      </c>
      <c r="J41" s="67">
        <f t="shared" si="1"/>
        <v>8.219999999999999</v>
      </c>
    </row>
    <row r="42" spans="2:10" ht="15">
      <c r="B42" s="9">
        <v>67</v>
      </c>
      <c r="C42" s="66">
        <v>1.19</v>
      </c>
      <c r="D42" s="66">
        <v>0</v>
      </c>
      <c r="E42" s="66">
        <v>0</v>
      </c>
      <c r="F42" s="66">
        <v>0.02</v>
      </c>
      <c r="G42" s="66">
        <v>1.52</v>
      </c>
      <c r="H42" s="66">
        <v>0</v>
      </c>
      <c r="I42" s="66">
        <v>89.11</v>
      </c>
      <c r="J42" s="67">
        <f t="shared" si="1"/>
        <v>8.159999999999997</v>
      </c>
    </row>
    <row r="43" spans="2:10" ht="84.75" customHeight="1">
      <c r="B43" s="95" t="s">
        <v>79</v>
      </c>
      <c r="C43" s="96"/>
      <c r="D43" s="96"/>
      <c r="E43" s="96"/>
      <c r="F43" s="96"/>
      <c r="G43" s="96"/>
      <c r="H43" s="96"/>
      <c r="I43" s="96"/>
      <c r="J43" s="96"/>
    </row>
    <row r="44" ht="15">
      <c r="C44" s="4"/>
    </row>
    <row r="45" ht="15">
      <c r="C45" s="4"/>
    </row>
  </sheetData>
  <sheetProtection/>
  <mergeCells count="2">
    <mergeCell ref="B43:J43"/>
    <mergeCell ref="B2:J2"/>
  </mergeCells>
  <printOptions/>
  <pageMargins left="0.7" right="0.7" top="0.75" bottom="0.75" header="0.3" footer="0.3"/>
  <pageSetup horizontalDpi="600" verticalDpi="600" orientation="portrait" paperSize="9" r:id="rId1"/>
  <ignoredErrors>
    <ignoredError sqref="J5:J22 J25:J42" formulaRange="1"/>
  </ignoredErrors>
</worksheet>
</file>

<file path=xl/worksheets/sheet5.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Q23" sqref="Q23"/>
    </sheetView>
  </sheetViews>
  <sheetFormatPr defaultColWidth="11.421875" defaultRowHeight="15"/>
  <cols>
    <col min="1" max="1" width="2.8515625" style="0" customWidth="1"/>
    <col min="2" max="2" width="36.7109375" style="0" customWidth="1"/>
    <col min="3" max="14" width="7.7109375" style="0" customWidth="1"/>
  </cols>
  <sheetData>
    <row r="1" spans="1:14" ht="12" customHeight="1">
      <c r="A1" s="1"/>
      <c r="B1" s="1"/>
      <c r="C1" s="1"/>
      <c r="D1" s="1"/>
      <c r="E1" s="1"/>
      <c r="F1" s="1"/>
      <c r="G1" s="1"/>
      <c r="H1" s="1"/>
      <c r="I1" s="1"/>
      <c r="J1" s="1"/>
      <c r="K1" s="1"/>
      <c r="L1" s="1"/>
      <c r="M1" s="1"/>
      <c r="N1" s="1"/>
    </row>
    <row r="2" spans="1:14" ht="30" customHeight="1">
      <c r="A2" s="1"/>
      <c r="B2" s="98" t="s">
        <v>77</v>
      </c>
      <c r="C2" s="97"/>
      <c r="D2" s="97"/>
      <c r="E2" s="97"/>
      <c r="F2" s="97"/>
      <c r="G2" s="97"/>
      <c r="H2" s="97"/>
      <c r="I2" s="97"/>
      <c r="J2" s="97"/>
      <c r="K2" s="97"/>
      <c r="L2" s="97"/>
      <c r="M2" s="97"/>
      <c r="N2" s="97"/>
    </row>
    <row r="3" spans="1:14" ht="15" customHeight="1">
      <c r="A3" s="1"/>
      <c r="B3" s="10" t="s">
        <v>32</v>
      </c>
      <c r="C3" s="69">
        <v>21.25369438609622</v>
      </c>
      <c r="D3" s="69">
        <v>20.230816429363216</v>
      </c>
      <c r="E3" s="69">
        <v>16.777180098530565</v>
      </c>
      <c r="F3" s="69">
        <v>16.96001055032273</v>
      </c>
      <c r="G3" s="69">
        <v>18.0391655078346</v>
      </c>
      <c r="H3" s="69">
        <v>16.9569842501633</v>
      </c>
      <c r="I3" s="69">
        <v>18.294673896271515</v>
      </c>
      <c r="J3" s="69">
        <v>18.088059751863366</v>
      </c>
      <c r="K3" s="69">
        <v>19.425084275229704</v>
      </c>
      <c r="L3" s="69">
        <v>19.843914838469573</v>
      </c>
      <c r="M3" s="69">
        <v>18.273749850239376</v>
      </c>
      <c r="N3" s="69">
        <v>18.41446882705471</v>
      </c>
    </row>
    <row r="4" spans="1:14" ht="15" customHeight="1">
      <c r="A4" s="1"/>
      <c r="B4" s="10" t="s">
        <v>33</v>
      </c>
      <c r="C4" s="69">
        <v>23.244414212362404</v>
      </c>
      <c r="D4" s="69">
        <v>20.919609715104038</v>
      </c>
      <c r="E4" s="69">
        <v>21.03545556983435</v>
      </c>
      <c r="F4" s="69">
        <v>18.45478370540008</v>
      </c>
      <c r="G4" s="69">
        <v>19.959715560585487</v>
      </c>
      <c r="H4" s="69">
        <v>19.261636585197863</v>
      </c>
      <c r="I4" s="69">
        <v>19.862332817522482</v>
      </c>
      <c r="J4" s="69">
        <v>18.676603397862035</v>
      </c>
      <c r="K4" s="69">
        <v>21.300624990339713</v>
      </c>
      <c r="L4" s="69">
        <v>17.911148661842454</v>
      </c>
      <c r="M4" s="69">
        <v>20.894432935209466</v>
      </c>
      <c r="N4" s="69">
        <v>18.922355680242845</v>
      </c>
    </row>
    <row r="5" spans="1:14" ht="15" customHeight="1">
      <c r="A5" s="1"/>
      <c r="B5" s="10" t="s">
        <v>34</v>
      </c>
      <c r="C5" s="69">
        <v>23.99895362548775</v>
      </c>
      <c r="D5" s="69">
        <v>24.14710226135782</v>
      </c>
      <c r="E5" s="69">
        <v>21.651222646033183</v>
      </c>
      <c r="F5" s="69">
        <v>21.453049561117016</v>
      </c>
      <c r="G5" s="69">
        <v>19.737023285611855</v>
      </c>
      <c r="H5" s="69">
        <v>21.222967840476564</v>
      </c>
      <c r="I5" s="69">
        <v>20.651028187495573</v>
      </c>
      <c r="J5" s="69">
        <v>20.236101705370324</v>
      </c>
      <c r="K5" s="69">
        <v>21.956540402112974</v>
      </c>
      <c r="L5" s="69">
        <v>21.743550940941454</v>
      </c>
      <c r="M5" s="69">
        <v>20.46846107784704</v>
      </c>
      <c r="N5" s="69">
        <v>19.09823956030713</v>
      </c>
    </row>
    <row r="6" spans="1:14" ht="15" customHeight="1">
      <c r="A6" s="1"/>
      <c r="B6" s="10" t="s">
        <v>35</v>
      </c>
      <c r="C6" s="69">
        <v>24.729774993851645</v>
      </c>
      <c r="D6" s="69">
        <v>25.492508904558424</v>
      </c>
      <c r="E6" s="69">
        <v>25.221190048091444</v>
      </c>
      <c r="F6" s="69">
        <v>23.765740184876844</v>
      </c>
      <c r="G6" s="69">
        <v>23.319590532614892</v>
      </c>
      <c r="H6" s="69">
        <v>23.657116829430468</v>
      </c>
      <c r="I6" s="69">
        <v>20.911789335945134</v>
      </c>
      <c r="J6" s="69">
        <v>20.465725748363496</v>
      </c>
      <c r="K6" s="69">
        <v>22.26474968271302</v>
      </c>
      <c r="L6" s="69">
        <v>24.42543928504067</v>
      </c>
      <c r="M6" s="69">
        <v>22.43191769231307</v>
      </c>
      <c r="N6" s="69">
        <v>20.860759224266747</v>
      </c>
    </row>
    <row r="7" spans="1:14" ht="15" customHeight="1">
      <c r="A7" s="1"/>
      <c r="B7" s="10" t="s">
        <v>36</v>
      </c>
      <c r="C7" s="69">
        <v>27.806327394726175</v>
      </c>
      <c r="D7" s="69">
        <v>26.6354245461632</v>
      </c>
      <c r="E7" s="69">
        <v>26.497924672222627</v>
      </c>
      <c r="F7" s="69">
        <v>24.449188853056214</v>
      </c>
      <c r="G7" s="69">
        <v>25.203878877104824</v>
      </c>
      <c r="H7" s="69">
        <v>25.49369480292979</v>
      </c>
      <c r="I7" s="69">
        <v>24.543470351714447</v>
      </c>
      <c r="J7" s="69">
        <v>22.083572570962826</v>
      </c>
      <c r="K7" s="69">
        <v>22.184423655137444</v>
      </c>
      <c r="L7" s="69">
        <v>23.669134105097477</v>
      </c>
      <c r="M7" s="69">
        <v>24.69868615229336</v>
      </c>
      <c r="N7" s="69">
        <v>24.51758671073582</v>
      </c>
    </row>
    <row r="8" spans="1:14" ht="15" customHeight="1">
      <c r="A8" s="1"/>
      <c r="B8" s="10" t="s">
        <v>37</v>
      </c>
      <c r="C8" s="69">
        <v>30.43808071635279</v>
      </c>
      <c r="D8" s="69">
        <v>28.192666945844852</v>
      </c>
      <c r="E8" s="69">
        <v>26.74235521450344</v>
      </c>
      <c r="F8" s="69">
        <v>27.982369527627686</v>
      </c>
      <c r="G8" s="69">
        <v>26.950588690028713</v>
      </c>
      <c r="H8" s="69">
        <v>28.212272795669648</v>
      </c>
      <c r="I8" s="69">
        <v>26.684056410181597</v>
      </c>
      <c r="J8" s="69">
        <v>25.730548026649828</v>
      </c>
      <c r="K8" s="69">
        <v>27.34047470043475</v>
      </c>
      <c r="L8" s="69">
        <v>26.377212532616493</v>
      </c>
      <c r="M8" s="69">
        <v>27.771251858493073</v>
      </c>
      <c r="N8" s="69">
        <v>27.297581337384745</v>
      </c>
    </row>
    <row r="9" spans="1:14" ht="15" customHeight="1">
      <c r="A9" s="1"/>
      <c r="B9" s="10" t="s">
        <v>38</v>
      </c>
      <c r="C9" s="69">
        <v>31.83307891588997</v>
      </c>
      <c r="D9" s="69">
        <v>29.150484818889574</v>
      </c>
      <c r="E9" s="69">
        <v>27.540478988638228</v>
      </c>
      <c r="F9" s="69">
        <v>28.87341346753699</v>
      </c>
      <c r="G9" s="69">
        <v>28.48728553810374</v>
      </c>
      <c r="H9" s="69">
        <v>27.862605655244657</v>
      </c>
      <c r="I9" s="69">
        <v>28.645957360937427</v>
      </c>
      <c r="J9" s="69">
        <v>27.81128347445099</v>
      </c>
      <c r="K9" s="69">
        <v>29.94282336335263</v>
      </c>
      <c r="L9" s="69">
        <v>29.12909260712618</v>
      </c>
      <c r="M9" s="69">
        <v>28.245371919708226</v>
      </c>
      <c r="N9" s="69">
        <v>28.62122808400316</v>
      </c>
    </row>
    <row r="10" spans="1:14" ht="15" customHeight="1">
      <c r="A10" s="1"/>
      <c r="B10" s="10" t="s">
        <v>39</v>
      </c>
      <c r="C10" s="69">
        <v>20.469846424854733</v>
      </c>
      <c r="D10" s="69">
        <v>13.472657860248376</v>
      </c>
      <c r="E10" s="69">
        <v>11.425626228284196</v>
      </c>
      <c r="F10" s="69">
        <v>11.97369024644522</v>
      </c>
      <c r="G10" s="69">
        <v>11.356800692930074</v>
      </c>
      <c r="H10" s="69">
        <v>11.937844753497167</v>
      </c>
      <c r="I10" s="69">
        <v>13.93439548302786</v>
      </c>
      <c r="J10" s="69">
        <v>20.116405836777318</v>
      </c>
      <c r="K10" s="69">
        <v>27.43194920572078</v>
      </c>
      <c r="L10" s="69">
        <v>27.43283403222719</v>
      </c>
      <c r="M10" s="69">
        <v>28.90827072658103</v>
      </c>
      <c r="N10" s="69">
        <v>28.04948859266009</v>
      </c>
    </row>
    <row r="11" spans="1:14" ht="15" customHeight="1">
      <c r="A11" s="1"/>
      <c r="B11" s="10" t="s">
        <v>40</v>
      </c>
      <c r="C11" s="69">
        <v>12.6738452352275</v>
      </c>
      <c r="D11" s="69">
        <v>14.250513499282988</v>
      </c>
      <c r="E11" s="69">
        <v>11.006450357424036</v>
      </c>
      <c r="F11" s="69">
        <v>9.882430503408997</v>
      </c>
      <c r="G11" s="69">
        <v>10.172207083778368</v>
      </c>
      <c r="H11" s="69">
        <v>9.451546446018483</v>
      </c>
      <c r="I11" s="69">
        <v>10.444874494018695</v>
      </c>
      <c r="J11" s="69">
        <v>9.495667503082542</v>
      </c>
      <c r="K11" s="69">
        <v>9.975707798447731</v>
      </c>
      <c r="L11" s="69">
        <v>16.001789487680394</v>
      </c>
      <c r="M11" s="69">
        <v>19.75491414685291</v>
      </c>
      <c r="N11" s="69">
        <v>21.416671755827696</v>
      </c>
    </row>
    <row r="12" spans="1:14" ht="15" customHeight="1">
      <c r="A12" s="1"/>
      <c r="B12" s="10" t="s">
        <v>41</v>
      </c>
      <c r="C12" s="69">
        <v>12.285366487607739</v>
      </c>
      <c r="D12" s="69">
        <v>12.691599573314516</v>
      </c>
      <c r="E12" s="69">
        <v>11.004882343598497</v>
      </c>
      <c r="F12" s="69">
        <v>11.618540960737858</v>
      </c>
      <c r="G12" s="69">
        <v>10.33641946390836</v>
      </c>
      <c r="H12" s="69">
        <v>8.731681948382677</v>
      </c>
      <c r="I12" s="69">
        <v>9.635568186670975</v>
      </c>
      <c r="J12" s="69">
        <v>9.927893521103893</v>
      </c>
      <c r="K12" s="69">
        <v>10.681216150159651</v>
      </c>
      <c r="L12" s="69">
        <v>9.943798043418646</v>
      </c>
      <c r="M12" s="69">
        <v>11.10974001602565</v>
      </c>
      <c r="N12" s="69">
        <v>9.75331832998391</v>
      </c>
    </row>
    <row r="13" spans="1:14" ht="15" customHeight="1">
      <c r="A13" s="1"/>
      <c r="B13" s="10" t="s">
        <v>42</v>
      </c>
      <c r="C13" s="69">
        <v>13.06956144528065</v>
      </c>
      <c r="D13" s="69">
        <v>13.526952880530695</v>
      </c>
      <c r="E13" s="69">
        <v>11.84120802466201</v>
      </c>
      <c r="F13" s="69">
        <v>11.15385312286785</v>
      </c>
      <c r="G13" s="69">
        <v>10.937971783072564</v>
      </c>
      <c r="H13" s="69">
        <v>9.442916937695703</v>
      </c>
      <c r="I13" s="69">
        <v>8.952749693350965</v>
      </c>
      <c r="J13" s="69">
        <v>9.978164331290257</v>
      </c>
      <c r="K13" s="69">
        <v>9.739379902034013</v>
      </c>
      <c r="L13" s="69">
        <v>8.027526821275643</v>
      </c>
      <c r="M13" s="69">
        <v>10.310317140044491</v>
      </c>
      <c r="N13" s="69">
        <v>9.561466308567319</v>
      </c>
    </row>
    <row r="14" spans="1:14" ht="15" customHeight="1">
      <c r="A14" s="1"/>
      <c r="B14" s="10" t="s">
        <v>43</v>
      </c>
      <c r="C14" s="69">
        <v>14.907650941085697</v>
      </c>
      <c r="D14" s="69">
        <v>12.34081498693564</v>
      </c>
      <c r="E14" s="69">
        <v>11.256110439655625</v>
      </c>
      <c r="F14" s="69">
        <v>10.128490658754117</v>
      </c>
      <c r="G14" s="69">
        <v>11.235147825024372</v>
      </c>
      <c r="H14" s="69">
        <v>9.259909980976191</v>
      </c>
      <c r="I14" s="69">
        <v>9.019834106100019</v>
      </c>
      <c r="J14" s="69">
        <v>8.043076949665393</v>
      </c>
      <c r="K14" s="69">
        <v>10.16666155206744</v>
      </c>
      <c r="L14" s="69">
        <v>10.362362685055283</v>
      </c>
      <c r="M14" s="69">
        <v>8.266116050154418</v>
      </c>
      <c r="N14" s="69">
        <v>8.742370832502589</v>
      </c>
    </row>
    <row r="15" spans="1:14" ht="15" customHeight="1">
      <c r="A15" s="1"/>
      <c r="B15" s="10" t="s">
        <v>44</v>
      </c>
      <c r="C15" s="69">
        <v>9.217884888639933</v>
      </c>
      <c r="D15" s="69">
        <v>9.928771553336835</v>
      </c>
      <c r="E15" s="69">
        <v>7.377163652051629</v>
      </c>
      <c r="F15" s="69">
        <v>5.8764432345795665</v>
      </c>
      <c r="G15" s="69">
        <v>4.917972753944471</v>
      </c>
      <c r="H15" s="69">
        <v>5.117496402044854</v>
      </c>
      <c r="I15" s="69">
        <v>4.7352199730307465</v>
      </c>
      <c r="J15" s="69">
        <v>4.746763776892677</v>
      </c>
      <c r="K15" s="69">
        <v>3.5247408576823553</v>
      </c>
      <c r="L15" s="69">
        <v>3.336432028384872</v>
      </c>
      <c r="M15" s="69">
        <v>3.063453859430901</v>
      </c>
      <c r="N15" s="69">
        <v>3.680883525798744</v>
      </c>
    </row>
    <row r="16" spans="1:14" ht="15" customHeight="1">
      <c r="A16" s="1"/>
      <c r="B16" s="10" t="s">
        <v>45</v>
      </c>
      <c r="C16" s="69">
        <v>7.733978662163119</v>
      </c>
      <c r="D16" s="69">
        <v>8.501558880113002</v>
      </c>
      <c r="E16" s="69">
        <v>7.2515169671570705</v>
      </c>
      <c r="F16" s="69">
        <v>6.192572622437247</v>
      </c>
      <c r="G16" s="69">
        <v>4.867535308271723</v>
      </c>
      <c r="H16" s="69">
        <v>4.81489278024048</v>
      </c>
      <c r="I16" s="69">
        <v>4.613308491606793</v>
      </c>
      <c r="J16" s="69">
        <v>4.869014154946685</v>
      </c>
      <c r="K16" s="69">
        <v>2.8052756580469915</v>
      </c>
      <c r="L16" s="69">
        <v>2.6133421003886674</v>
      </c>
      <c r="M16" s="69">
        <v>2.6342577511287413</v>
      </c>
      <c r="N16" s="69">
        <v>1.939427209240183</v>
      </c>
    </row>
    <row r="17" spans="1:14" ht="15" customHeight="1">
      <c r="A17" s="1"/>
      <c r="B17" s="10" t="s">
        <v>46</v>
      </c>
      <c r="C17" s="69">
        <v>8.727730152336026</v>
      </c>
      <c r="D17" s="69">
        <v>7.953977419931034</v>
      </c>
      <c r="E17" s="69">
        <v>7.695936834315581</v>
      </c>
      <c r="F17" s="69">
        <v>5.944507729056017</v>
      </c>
      <c r="G17" s="69">
        <v>5.270107220700578</v>
      </c>
      <c r="H17" s="69">
        <v>4.881440345764875</v>
      </c>
      <c r="I17" s="69">
        <v>5.367247825657985</v>
      </c>
      <c r="J17" s="69">
        <v>5.312053081300988</v>
      </c>
      <c r="K17" s="69">
        <v>4.00140924373129</v>
      </c>
      <c r="L17" s="69">
        <v>2.6593457336922484</v>
      </c>
      <c r="M17" s="69">
        <v>3.0341075515435536</v>
      </c>
      <c r="N17" s="69">
        <v>2.539813799019045</v>
      </c>
    </row>
    <row r="18" spans="1:14" ht="15" customHeight="1">
      <c r="A18" s="1"/>
      <c r="B18" s="10" t="s">
        <v>47</v>
      </c>
      <c r="C18" s="69">
        <v>7.066767713463784</v>
      </c>
      <c r="D18" s="69">
        <v>7.145344906635339</v>
      </c>
      <c r="E18" s="69">
        <v>8.359268690384337</v>
      </c>
      <c r="F18" s="69">
        <v>6.417376187739363</v>
      </c>
      <c r="G18" s="69">
        <v>5.761065077651559</v>
      </c>
      <c r="H18" s="69">
        <v>6.570365138537302</v>
      </c>
      <c r="I18" s="69">
        <v>5.537842377591111</v>
      </c>
      <c r="J18" s="69">
        <v>5.863867866293387</v>
      </c>
      <c r="K18" s="69">
        <v>2.477699539541637</v>
      </c>
      <c r="L18" s="69">
        <v>2.8185574670289584</v>
      </c>
      <c r="M18" s="69">
        <v>2.4750934076266575</v>
      </c>
      <c r="N18" s="69">
        <v>2.449751845619531</v>
      </c>
    </row>
    <row r="19" spans="1:14" ht="15" customHeight="1">
      <c r="A19" s="1"/>
      <c r="B19" s="10" t="s">
        <v>48</v>
      </c>
      <c r="C19" s="69">
        <v>7.386765195932952</v>
      </c>
      <c r="D19" s="69">
        <v>7.272153693287777</v>
      </c>
      <c r="E19" s="69">
        <v>6.4475398685725365</v>
      </c>
      <c r="F19" s="69">
        <v>7.595631524336613</v>
      </c>
      <c r="G19" s="69">
        <v>6.293999853121061</v>
      </c>
      <c r="H19" s="69">
        <v>5.835706088490448</v>
      </c>
      <c r="I19" s="69">
        <v>6.018938160543585</v>
      </c>
      <c r="J19" s="69">
        <v>4.793523053818413</v>
      </c>
      <c r="K19" s="69">
        <v>3.268696225042169</v>
      </c>
      <c r="L19" s="69">
        <v>3.4193780188465204</v>
      </c>
      <c r="M19" s="69">
        <v>2.607409258230926</v>
      </c>
      <c r="N19" s="69">
        <v>2.2399181200322147</v>
      </c>
    </row>
    <row r="20" spans="1:14" ht="15" customHeight="1">
      <c r="A20" s="1"/>
      <c r="B20" s="9" t="s">
        <v>49</v>
      </c>
      <c r="C20" s="69">
        <f aca="true" t="shared" si="0" ref="C20:N20">SUM(C3:C19)</f>
        <v>296.84372139135917</v>
      </c>
      <c r="D20" s="69">
        <f t="shared" si="0"/>
        <v>281.85295887489735</v>
      </c>
      <c r="E20" s="69">
        <f t="shared" si="0"/>
        <v>259.1315106439593</v>
      </c>
      <c r="F20" s="69">
        <f t="shared" si="0"/>
        <v>248.72209264030042</v>
      </c>
      <c r="G20" s="69">
        <f t="shared" si="0"/>
        <v>242.84647505428723</v>
      </c>
      <c r="H20" s="69">
        <f t="shared" si="0"/>
        <v>238.7110795807605</v>
      </c>
      <c r="I20" s="69">
        <f t="shared" si="0"/>
        <v>237.85328715166693</v>
      </c>
      <c r="J20" s="69">
        <f t="shared" si="0"/>
        <v>236.23832475069437</v>
      </c>
      <c r="K20" s="69">
        <f t="shared" si="0"/>
        <v>248.4874572017943</v>
      </c>
      <c r="L20" s="69">
        <f t="shared" si="0"/>
        <v>249.7148593891327</v>
      </c>
      <c r="M20" s="69">
        <f t="shared" si="0"/>
        <v>254.94755139372285</v>
      </c>
      <c r="N20" s="69">
        <f t="shared" si="0"/>
        <v>248.10532974324644</v>
      </c>
    </row>
    <row r="21" spans="1:14" ht="15" customHeight="1">
      <c r="A21" s="1"/>
      <c r="B21" s="68"/>
      <c r="C21" s="9"/>
      <c r="D21" s="9"/>
      <c r="E21" s="9"/>
      <c r="F21" s="9"/>
      <c r="G21" s="9"/>
      <c r="H21" s="9"/>
      <c r="I21" s="9"/>
      <c r="J21" s="9"/>
      <c r="K21" s="80"/>
      <c r="L21" s="80"/>
      <c r="M21" s="80"/>
      <c r="N21" s="80"/>
    </row>
    <row r="22" spans="1:14" ht="15" customHeight="1">
      <c r="A22" s="1"/>
      <c r="B22" s="68"/>
      <c r="C22" s="70" t="s">
        <v>21</v>
      </c>
      <c r="D22" s="70" t="s">
        <v>22</v>
      </c>
      <c r="E22" s="70" t="s">
        <v>23</v>
      </c>
      <c r="F22" s="70" t="s">
        <v>24</v>
      </c>
      <c r="G22" s="70" t="s">
        <v>25</v>
      </c>
      <c r="H22" s="70" t="s">
        <v>26</v>
      </c>
      <c r="I22" s="70" t="s">
        <v>27</v>
      </c>
      <c r="J22" s="70" t="s">
        <v>28</v>
      </c>
      <c r="K22" s="70" t="s">
        <v>29</v>
      </c>
      <c r="L22" s="70" t="s">
        <v>30</v>
      </c>
      <c r="M22" s="70" t="s">
        <v>31</v>
      </c>
      <c r="N22" s="70" t="s">
        <v>54</v>
      </c>
    </row>
    <row r="23" spans="1:14" ht="30" customHeight="1">
      <c r="A23" s="1"/>
      <c r="B23" s="8" t="s">
        <v>57</v>
      </c>
      <c r="C23" s="69">
        <v>19.045092675041637</v>
      </c>
      <c r="D23" s="69">
        <v>18.188952235738487</v>
      </c>
      <c r="E23" s="69">
        <v>16.751394957911327</v>
      </c>
      <c r="F23" s="69">
        <v>16.032012383824938</v>
      </c>
      <c r="G23" s="69">
        <v>15.575073192936856</v>
      </c>
      <c r="H23" s="69">
        <v>15.166256001531737</v>
      </c>
      <c r="I23" s="69">
        <v>14.93316740656581</v>
      </c>
      <c r="J23" s="69">
        <v>14.636799709507367</v>
      </c>
      <c r="K23" s="69">
        <v>15.362164790248935</v>
      </c>
      <c r="L23" s="69">
        <v>15.189664399566716</v>
      </c>
      <c r="M23" s="69">
        <v>15.408179597537597</v>
      </c>
      <c r="N23" s="9">
        <v>14.87813302907393</v>
      </c>
    </row>
    <row r="24" spans="1:14" ht="30" customHeight="1">
      <c r="A24" s="1"/>
      <c r="B24" s="8" t="s">
        <v>58</v>
      </c>
      <c r="C24" s="71">
        <f aca="true" t="shared" si="1" ref="C24:N24">C20/100</f>
        <v>2.9684372139135915</v>
      </c>
      <c r="D24" s="71">
        <f t="shared" si="1"/>
        <v>2.8185295887489734</v>
      </c>
      <c r="E24" s="71">
        <f t="shared" si="1"/>
        <v>2.591315106439593</v>
      </c>
      <c r="F24" s="71">
        <f t="shared" si="1"/>
        <v>2.4872209264030043</v>
      </c>
      <c r="G24" s="71">
        <f t="shared" si="1"/>
        <v>2.4284647505428723</v>
      </c>
      <c r="H24" s="71">
        <f t="shared" si="1"/>
        <v>2.387110795807605</v>
      </c>
      <c r="I24" s="71">
        <f t="shared" si="1"/>
        <v>2.3785328715166694</v>
      </c>
      <c r="J24" s="71">
        <f t="shared" si="1"/>
        <v>2.3623832475069437</v>
      </c>
      <c r="K24" s="71">
        <f t="shared" si="1"/>
        <v>2.4848745720179433</v>
      </c>
      <c r="L24" s="71">
        <f t="shared" si="1"/>
        <v>2.497148593891327</v>
      </c>
      <c r="M24" s="71">
        <f t="shared" si="1"/>
        <v>2.5494755139372285</v>
      </c>
      <c r="N24" s="71">
        <f t="shared" si="1"/>
        <v>2.4810532974324646</v>
      </c>
    </row>
    <row r="25" spans="1:14" ht="122.25" customHeight="1">
      <c r="A25" s="1"/>
      <c r="B25" s="95" t="s">
        <v>82</v>
      </c>
      <c r="C25" s="96"/>
      <c r="D25" s="96"/>
      <c r="E25" s="96"/>
      <c r="F25" s="96"/>
      <c r="G25" s="96"/>
      <c r="H25" s="96"/>
      <c r="I25" s="96"/>
      <c r="J25" s="96"/>
      <c r="K25" s="96"/>
      <c r="L25" s="96"/>
      <c r="M25" s="96"/>
      <c r="N25" s="96"/>
    </row>
  </sheetData>
  <sheetProtection/>
  <mergeCells count="2">
    <mergeCell ref="B2:N2"/>
    <mergeCell ref="B25:N2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E54"/>
  <sheetViews>
    <sheetView showGridLines="0" zoomScalePageLayoutView="0" workbookViewId="0" topLeftCell="A1">
      <selection activeCell="E22" sqref="E22"/>
    </sheetView>
  </sheetViews>
  <sheetFormatPr defaultColWidth="11.421875" defaultRowHeight="15"/>
  <cols>
    <col min="1" max="1" width="3.00390625" style="0" customWidth="1"/>
    <col min="2" max="2" width="72.140625" style="0" bestFit="1" customWidth="1"/>
  </cols>
  <sheetData>
    <row r="2" spans="2:3" ht="22.5" customHeight="1">
      <c r="B2" s="98" t="s">
        <v>83</v>
      </c>
      <c r="C2" s="97"/>
    </row>
    <row r="3" spans="2:5" ht="11.25" customHeight="1">
      <c r="B3" s="73"/>
      <c r="C3" s="81" t="s">
        <v>10</v>
      </c>
      <c r="E3" s="82"/>
    </row>
    <row r="4" spans="2:3" ht="15">
      <c r="B4" s="74" t="s">
        <v>53</v>
      </c>
      <c r="C4" s="74" t="s">
        <v>52</v>
      </c>
    </row>
    <row r="5" spans="2:3" ht="15">
      <c r="B5" s="68" t="s">
        <v>3</v>
      </c>
      <c r="C5" s="75">
        <v>25.710061137390287</v>
      </c>
    </row>
    <row r="6" spans="2:3" ht="15">
      <c r="B6" s="68" t="s">
        <v>55</v>
      </c>
      <c r="C6" s="75">
        <v>14.723443645197433</v>
      </c>
    </row>
    <row r="7" spans="2:3" ht="15">
      <c r="B7" s="68" t="s">
        <v>56</v>
      </c>
      <c r="C7" s="75">
        <v>10.029235268364655</v>
      </c>
    </row>
    <row r="8" spans="2:3" ht="15">
      <c r="B8" s="68" t="s">
        <v>59</v>
      </c>
      <c r="C8" s="75">
        <v>8.794199912075749</v>
      </c>
    </row>
    <row r="9" spans="2:3" ht="15">
      <c r="B9" s="68" t="s">
        <v>60</v>
      </c>
      <c r="C9" s="75">
        <v>10.041568328337913</v>
      </c>
    </row>
    <row r="10" spans="2:3" ht="15">
      <c r="B10" s="68" t="s">
        <v>50</v>
      </c>
      <c r="C10" s="75">
        <v>26.375591281482297</v>
      </c>
    </row>
    <row r="11" spans="2:3" ht="15">
      <c r="B11" s="68" t="s">
        <v>51</v>
      </c>
      <c r="C11" s="75">
        <v>4.325900427151664</v>
      </c>
    </row>
    <row r="12" spans="2:3" ht="143.25" customHeight="1">
      <c r="B12" s="101" t="s">
        <v>84</v>
      </c>
      <c r="C12" s="101"/>
    </row>
    <row r="13" spans="2:3" ht="15">
      <c r="B13" s="72"/>
      <c r="C13" s="73"/>
    </row>
    <row r="41" ht="15">
      <c r="B41" s="99" t="s">
        <v>61</v>
      </c>
    </row>
    <row r="42" ht="15">
      <c r="B42" s="100"/>
    </row>
    <row r="43" ht="15">
      <c r="B43" s="100"/>
    </row>
    <row r="44" spans="2:4" ht="15">
      <c r="B44" s="100"/>
      <c r="D44" s="11"/>
    </row>
    <row r="45" ht="15">
      <c r="B45" s="100"/>
    </row>
    <row r="46" ht="15">
      <c r="B46" s="100"/>
    </row>
    <row r="47" ht="15">
      <c r="B47" s="100"/>
    </row>
    <row r="48" ht="15">
      <c r="B48" s="100"/>
    </row>
    <row r="49" ht="15">
      <c r="B49" s="100"/>
    </row>
    <row r="50" ht="15">
      <c r="B50" s="100"/>
    </row>
    <row r="51" ht="15">
      <c r="B51" s="100"/>
    </row>
    <row r="52" ht="15">
      <c r="B52" s="100"/>
    </row>
    <row r="53" ht="15">
      <c r="B53" s="100"/>
    </row>
    <row r="54" ht="69.75" customHeight="1">
      <c r="B54" s="100"/>
    </row>
  </sheetData>
  <sheetProtection/>
  <mergeCells count="3">
    <mergeCell ref="B41:B54"/>
    <mergeCell ref="B12:C12"/>
    <mergeCell ref="B2: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Musiedlak Yoann</dc:creator>
  <cp:keywords/>
  <dc:description/>
  <cp:lastModifiedBy>JEANDET, Stéphane (DREES/DIRECTION)</cp:lastModifiedBy>
  <dcterms:created xsi:type="dcterms:W3CDTF">2016-11-17T10:57:41Z</dcterms:created>
  <dcterms:modified xsi:type="dcterms:W3CDTF">2018-06-06T13:59:07Z</dcterms:modified>
  <cp:category/>
  <cp:version/>
  <cp:contentType/>
  <cp:contentStatus/>
</cp:coreProperties>
</file>