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emili\OneDrive\Documents\DREES\DREES\Panoramas\Minima 2021\Excel MS - 2021\"/>
    </mc:Choice>
  </mc:AlternateContent>
  <xr:revisionPtr revIDLastSave="0" documentId="13_ncr:1_{C716A442-BADB-4DC0-BB0D-91A0272DC25C}" xr6:coauthVersionLast="47" xr6:coauthVersionMax="47" xr10:uidLastSave="{00000000-0000-0000-0000-000000000000}"/>
  <bookViews>
    <workbookView xWindow="-110" yWindow="-110" windowWidth="19420" windowHeight="10420" activeTab="3" xr2:uid="{00000000-000D-0000-FFFF-FFFF00000000}"/>
  </bookViews>
  <sheets>
    <sheet name="Tableau 1" sheetId="9" r:id="rId1"/>
    <sheet name="Schéma 1 " sheetId="15" r:id="rId2"/>
    <sheet name="Tableau 2" sheetId="11" r:id="rId3"/>
    <sheet name="graphique 1 " sheetId="16" r:id="rId4"/>
    <sheet name="Tableau complémentaire" sheetId="17" r:id="rId5"/>
  </sheets>
  <definedNames>
    <definedName name="_xlnm.Print_Area" localSheetId="3">'graphique 1 '!$B$4:$B$32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3" i="15" l="1"/>
  <c r="D163" i="15" s="1"/>
  <c r="E163" i="15" s="1"/>
  <c r="F163" i="15" s="1"/>
  <c r="C162" i="15"/>
  <c r="D162" i="15"/>
  <c r="E162" i="15" s="1"/>
  <c r="F162" i="15" s="1"/>
  <c r="C161" i="15"/>
  <c r="D161" i="15"/>
  <c r="E161" i="15"/>
  <c r="F161" i="15" s="1"/>
  <c r="C160" i="15"/>
  <c r="C159" i="15"/>
  <c r="D159" i="15"/>
  <c r="E159" i="15"/>
  <c r="F159" i="15" s="1"/>
  <c r="C158" i="15"/>
  <c r="C157" i="15"/>
  <c r="D157" i="15" s="1"/>
  <c r="E157" i="15" s="1"/>
  <c r="F157" i="15" s="1"/>
  <c r="C156" i="15"/>
  <c r="D156" i="15"/>
  <c r="E156" i="15" s="1"/>
  <c r="F156" i="15" s="1"/>
  <c r="C155" i="15"/>
  <c r="C154" i="15"/>
  <c r="C153" i="15"/>
  <c r="C152" i="15"/>
  <c r="D152" i="15"/>
  <c r="C151" i="15"/>
  <c r="D151" i="15" s="1"/>
  <c r="E151" i="15" s="1"/>
  <c r="F151" i="15" s="1"/>
  <c r="C150" i="15"/>
  <c r="C149" i="15"/>
  <c r="D149" i="15" s="1"/>
  <c r="E149" i="15" s="1"/>
  <c r="F149" i="15" s="1"/>
  <c r="C148" i="15"/>
  <c r="C147" i="15"/>
  <c r="D147" i="15"/>
  <c r="E147" i="15"/>
  <c r="F147" i="15" s="1"/>
  <c r="C146" i="15"/>
  <c r="C145" i="15"/>
  <c r="C144" i="15"/>
  <c r="D144" i="15"/>
  <c r="C143" i="15"/>
  <c r="D143" i="15"/>
  <c r="E143" i="15"/>
  <c r="F143" i="15" s="1"/>
  <c r="C142" i="15"/>
  <c r="C141" i="15"/>
  <c r="D141" i="15" s="1"/>
  <c r="E141" i="15" s="1"/>
  <c r="F141" i="15" s="1"/>
  <c r="C140" i="15"/>
  <c r="D140" i="15"/>
  <c r="E140" i="15" s="1"/>
  <c r="F140" i="15" s="1"/>
  <c r="C139" i="15"/>
  <c r="C138" i="15"/>
  <c r="D138" i="15"/>
  <c r="E138" i="15" s="1"/>
  <c r="F138" i="15" s="1"/>
  <c r="C137" i="15"/>
  <c r="D137" i="15" s="1"/>
  <c r="E137" i="15" s="1"/>
  <c r="F137" i="15" s="1"/>
  <c r="C136" i="15"/>
  <c r="D136" i="15"/>
  <c r="C135" i="15"/>
  <c r="C134" i="15"/>
  <c r="C133" i="15"/>
  <c r="D133" i="15" s="1"/>
  <c r="E133" i="15" s="1"/>
  <c r="F133" i="15" s="1"/>
  <c r="C132" i="15"/>
  <c r="D132" i="15"/>
  <c r="E132" i="15"/>
  <c r="F132" i="15" s="1"/>
  <c r="C131" i="15"/>
  <c r="C130" i="15"/>
  <c r="C129" i="15"/>
  <c r="D129" i="15"/>
  <c r="E129" i="15" s="1"/>
  <c r="F129" i="15" s="1"/>
  <c r="C128" i="15"/>
  <c r="D128" i="15" s="1"/>
  <c r="E128" i="15" s="1"/>
  <c r="F128" i="15" s="1"/>
  <c r="C127" i="15"/>
  <c r="D127" i="15"/>
  <c r="E127" i="15" s="1"/>
  <c r="F127" i="15" s="1"/>
  <c r="C126" i="15"/>
  <c r="C125" i="15"/>
  <c r="D125" i="15"/>
  <c r="C124" i="15"/>
  <c r="D124" i="15" s="1"/>
  <c r="E124" i="15" s="1"/>
  <c r="F124" i="15" s="1"/>
  <c r="C123" i="15"/>
  <c r="D123" i="15" s="1"/>
  <c r="E123" i="15" s="1"/>
  <c r="F123" i="15" s="1"/>
  <c r="C122" i="15"/>
  <c r="D122" i="15" s="1"/>
  <c r="E122" i="15" s="1"/>
  <c r="F122" i="15" s="1"/>
  <c r="C121" i="15"/>
  <c r="D121" i="15" s="1"/>
  <c r="E121" i="15" s="1"/>
  <c r="F121" i="15" s="1"/>
  <c r="C120" i="15"/>
  <c r="D120" i="15" s="1"/>
  <c r="E120" i="15" s="1"/>
  <c r="F120" i="15" s="1"/>
  <c r="C119" i="15"/>
  <c r="C118" i="15"/>
  <c r="C117" i="15"/>
  <c r="D117" i="15" s="1"/>
  <c r="E117" i="15" s="1"/>
  <c r="F117" i="15" s="1"/>
  <c r="C116" i="15"/>
  <c r="D116" i="15"/>
  <c r="E116" i="15" s="1"/>
  <c r="F116" i="15" s="1"/>
  <c r="C115" i="15"/>
  <c r="C114" i="15"/>
  <c r="D114" i="15" s="1"/>
  <c r="E114" i="15" s="1"/>
  <c r="F114" i="15" s="1"/>
  <c r="E113" i="15"/>
  <c r="F113" i="15" s="1"/>
  <c r="C113" i="15"/>
  <c r="D113" i="15"/>
  <c r="C112" i="15"/>
  <c r="D112" i="15" s="1"/>
  <c r="E112" i="15" s="1"/>
  <c r="F112" i="15" s="1"/>
  <c r="C111" i="15"/>
  <c r="D111" i="15" s="1"/>
  <c r="E111" i="15" s="1"/>
  <c r="F111" i="15" s="1"/>
  <c r="C110" i="15"/>
  <c r="C109" i="15"/>
  <c r="D109" i="15" s="1"/>
  <c r="E109" i="15" s="1"/>
  <c r="F109" i="15" s="1"/>
  <c r="C108" i="15"/>
  <c r="D108" i="15"/>
  <c r="E108" i="15"/>
  <c r="F108" i="15" s="1"/>
  <c r="C107" i="15"/>
  <c r="C106" i="15"/>
  <c r="C105" i="15"/>
  <c r="D105" i="15"/>
  <c r="E105" i="15" s="1"/>
  <c r="F105" i="15" s="1"/>
  <c r="C104" i="15"/>
  <c r="D104" i="15" s="1"/>
  <c r="E104" i="15" s="1"/>
  <c r="F104" i="15" s="1"/>
  <c r="C103" i="15"/>
  <c r="C102" i="15"/>
  <c r="D102" i="15" s="1"/>
  <c r="E102" i="15" s="1"/>
  <c r="F102" i="15" s="1"/>
  <c r="C101" i="15"/>
  <c r="D101" i="15"/>
  <c r="C100" i="15"/>
  <c r="D100" i="15" s="1"/>
  <c r="E100" i="15" s="1"/>
  <c r="F100" i="15" s="1"/>
  <c r="C99" i="15"/>
  <c r="C98" i="15"/>
  <c r="C97" i="15"/>
  <c r="D97" i="15"/>
  <c r="E97" i="15" s="1"/>
  <c r="F97" i="15" s="1"/>
  <c r="C96" i="15"/>
  <c r="D96" i="15" s="1"/>
  <c r="E96" i="15" s="1"/>
  <c r="F96" i="15" s="1"/>
  <c r="C95" i="15"/>
  <c r="D95" i="15"/>
  <c r="E95" i="15" s="1"/>
  <c r="F95" i="15" s="1"/>
  <c r="C94" i="15"/>
  <c r="D94" i="15" s="1"/>
  <c r="E94" i="15" s="1"/>
  <c r="F94" i="15" s="1"/>
  <c r="C93" i="15"/>
  <c r="D93" i="15" s="1"/>
  <c r="E93" i="15" s="1"/>
  <c r="F93" i="15" s="1"/>
  <c r="C92" i="15"/>
  <c r="D92" i="15" s="1"/>
  <c r="E92" i="15" s="1"/>
  <c r="F92" i="15" s="1"/>
  <c r="C91" i="15"/>
  <c r="D91" i="15" s="1"/>
  <c r="E91" i="15" s="1"/>
  <c r="F91" i="15" s="1"/>
  <c r="C90" i="15"/>
  <c r="D90" i="15" s="1"/>
  <c r="E90" i="15" s="1"/>
  <c r="F90" i="15" s="1"/>
  <c r="C89" i="15"/>
  <c r="D89" i="15" s="1"/>
  <c r="E89" i="15" s="1"/>
  <c r="F89" i="15" s="1"/>
  <c r="C88" i="15"/>
  <c r="D88" i="15" s="1"/>
  <c r="E88" i="15" s="1"/>
  <c r="F88" i="15" s="1"/>
  <c r="C87" i="15"/>
  <c r="D87" i="15" s="1"/>
  <c r="E87" i="15" s="1"/>
  <c r="F87" i="15" s="1"/>
  <c r="C86" i="15"/>
  <c r="C85" i="15"/>
  <c r="D85" i="15"/>
  <c r="E85" i="15"/>
  <c r="F85" i="15" s="1"/>
  <c r="C84" i="15"/>
  <c r="D84" i="15"/>
  <c r="E84" i="15" s="1"/>
  <c r="F84" i="15" s="1"/>
  <c r="C83" i="15"/>
  <c r="D83" i="15"/>
  <c r="E83" i="15"/>
  <c r="F83" i="15" s="1"/>
  <c r="C82" i="15"/>
  <c r="D82" i="15"/>
  <c r="E82" i="15" s="1"/>
  <c r="F82" i="15" s="1"/>
  <c r="C81" i="15"/>
  <c r="D81" i="15"/>
  <c r="E81" i="15"/>
  <c r="F81" i="15" s="1"/>
  <c r="C80" i="15"/>
  <c r="D80" i="15"/>
  <c r="E80" i="15" s="1"/>
  <c r="F80" i="15" s="1"/>
  <c r="C79" i="15"/>
  <c r="D79" i="15"/>
  <c r="E79" i="15"/>
  <c r="F79" i="15" s="1"/>
  <c r="C78" i="15"/>
  <c r="D78" i="15"/>
  <c r="E78" i="15" s="1"/>
  <c r="F78" i="15" s="1"/>
  <c r="C77" i="15"/>
  <c r="D77" i="15"/>
  <c r="E77" i="15"/>
  <c r="F77" i="15" s="1"/>
  <c r="C76" i="15"/>
  <c r="C75" i="15"/>
  <c r="C74" i="15"/>
  <c r="C73" i="15"/>
  <c r="D73" i="15" s="1"/>
  <c r="E73" i="15" s="1"/>
  <c r="F73" i="15" s="1"/>
  <c r="C72" i="15"/>
  <c r="D72" i="15" s="1"/>
  <c r="E72" i="15" s="1"/>
  <c r="F72" i="15" s="1"/>
  <c r="C71" i="15"/>
  <c r="D71" i="15" s="1"/>
  <c r="E71" i="15" s="1"/>
  <c r="F71" i="15" s="1"/>
  <c r="C70" i="15"/>
  <c r="D70" i="15" s="1"/>
  <c r="E70" i="15" s="1"/>
  <c r="F70" i="15" s="1"/>
  <c r="C69" i="15"/>
  <c r="D69" i="15" s="1"/>
  <c r="E69" i="15" s="1"/>
  <c r="F69" i="15" s="1"/>
  <c r="C68" i="15"/>
  <c r="D68" i="15" s="1"/>
  <c r="E68" i="15" s="1"/>
  <c r="F68" i="15" s="1"/>
  <c r="C67" i="15"/>
  <c r="C66" i="15"/>
  <c r="C65" i="15"/>
  <c r="D65" i="15"/>
  <c r="E65" i="15" s="1"/>
  <c r="F65" i="15" s="1"/>
  <c r="C64" i="15"/>
  <c r="D64" i="15" s="1"/>
  <c r="E64" i="15" s="1"/>
  <c r="F64" i="15" s="1"/>
  <c r="C63" i="15"/>
  <c r="D63" i="15" s="1"/>
  <c r="E63" i="15" s="1"/>
  <c r="F63" i="15" s="1"/>
  <c r="C62" i="15"/>
  <c r="D62" i="15" s="1"/>
  <c r="E62" i="15" s="1"/>
  <c r="F62" i="15" s="1"/>
  <c r="C61" i="15"/>
  <c r="D61" i="15" s="1"/>
  <c r="E61" i="15" s="1"/>
  <c r="F61" i="15" s="1"/>
  <c r="C60" i="15"/>
  <c r="D60" i="15"/>
  <c r="E60" i="15"/>
  <c r="F60" i="15"/>
  <c r="C59" i="15"/>
  <c r="D59" i="15" s="1"/>
  <c r="E59" i="15" s="1"/>
  <c r="F59" i="15" s="1"/>
  <c r="C58" i="15"/>
  <c r="C57" i="15"/>
  <c r="D57" i="15"/>
  <c r="E57" i="15"/>
  <c r="F57" i="15" s="1"/>
  <c r="C56" i="15"/>
  <c r="D56" i="15"/>
  <c r="E56" i="15" s="1"/>
  <c r="F56" i="15" s="1"/>
  <c r="C55" i="15"/>
  <c r="C54" i="15"/>
  <c r="D54" i="15" s="1"/>
  <c r="E54" i="15" s="1"/>
  <c r="F54" i="15" s="1"/>
  <c r="C53" i="15"/>
  <c r="D53" i="15" s="1"/>
  <c r="E53" i="15" s="1"/>
  <c r="F53" i="15" s="1"/>
  <c r="C52" i="15"/>
  <c r="C51" i="15"/>
  <c r="C50" i="15"/>
  <c r="C49" i="15"/>
  <c r="D49" i="15"/>
  <c r="E49" i="15"/>
  <c r="F49" i="15"/>
  <c r="C48" i="15"/>
  <c r="D48" i="15" s="1"/>
  <c r="E48" i="15" s="1"/>
  <c r="F48" i="15" s="1"/>
  <c r="C47" i="15"/>
  <c r="D47" i="15"/>
  <c r="E47" i="15"/>
  <c r="F47" i="15"/>
  <c r="C46" i="15"/>
  <c r="C45" i="15"/>
  <c r="D45" i="15"/>
  <c r="E45" i="15" s="1"/>
  <c r="F45" i="15" s="1"/>
  <c r="C44" i="15"/>
  <c r="D44" i="15"/>
  <c r="E44" i="15"/>
  <c r="F44" i="15" s="1"/>
  <c r="C43" i="15"/>
  <c r="D43" i="15"/>
  <c r="E43" i="15" s="1"/>
  <c r="F43" i="15" s="1"/>
  <c r="C42" i="15"/>
  <c r="C41" i="15"/>
  <c r="D41" i="15"/>
  <c r="E41" i="15" s="1"/>
  <c r="F41" i="15" s="1"/>
  <c r="C40" i="15"/>
  <c r="D40" i="15" s="1"/>
  <c r="E40" i="15" s="1"/>
  <c r="F40" i="15" s="1"/>
  <c r="C39" i="15"/>
  <c r="D39" i="15"/>
  <c r="E39" i="15" s="1"/>
  <c r="F39" i="15" s="1"/>
  <c r="C38" i="15"/>
  <c r="D38" i="15" s="1"/>
  <c r="E38" i="15" s="1"/>
  <c r="F38" i="15" s="1"/>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E4" i="15"/>
  <c r="D27" i="15" s="1"/>
  <c r="E27" i="15" s="1"/>
  <c r="F27" i="15" s="1"/>
  <c r="D14" i="15"/>
  <c r="E14" i="15" s="1"/>
  <c r="F14" i="15" s="1"/>
  <c r="D51" i="15"/>
  <c r="E51" i="15" s="1"/>
  <c r="F51" i="15" s="1"/>
  <c r="D58" i="15"/>
  <c r="E58" i="15"/>
  <c r="F58" i="15"/>
  <c r="D107" i="15"/>
  <c r="E107" i="15" s="1"/>
  <c r="F107" i="15" s="1"/>
  <c r="D160" i="15"/>
  <c r="E160" i="15"/>
  <c r="F160" i="15" s="1"/>
  <c r="D46" i="15"/>
  <c r="E46" i="15"/>
  <c r="F46" i="15"/>
  <c r="D52" i="15"/>
  <c r="E52" i="15"/>
  <c r="F52" i="15"/>
  <c r="D66" i="15"/>
  <c r="E66" i="15" s="1"/>
  <c r="F66" i="15" s="1"/>
  <c r="D145" i="15"/>
  <c r="E145" i="15" s="1"/>
  <c r="F145" i="15" s="1"/>
  <c r="D153" i="15"/>
  <c r="E153" i="15" s="1"/>
  <c r="F153" i="15" s="1"/>
  <c r="D21" i="15"/>
  <c r="E21" i="15" s="1"/>
  <c r="F21" i="15" s="1"/>
  <c r="D74" i="15"/>
  <c r="E74" i="15"/>
  <c r="F74" i="15" s="1"/>
  <c r="D130" i="15"/>
  <c r="E130" i="15" s="1"/>
  <c r="F130" i="15" s="1"/>
  <c r="D154" i="15"/>
  <c r="E154" i="15" s="1"/>
  <c r="F154" i="15" s="1"/>
  <c r="D75" i="15"/>
  <c r="E75" i="15"/>
  <c r="F75" i="15" s="1"/>
  <c r="D110" i="15"/>
  <c r="E110" i="15"/>
  <c r="F110" i="15" s="1"/>
  <c r="D131" i="15"/>
  <c r="E131" i="15" s="1"/>
  <c r="F131" i="15" s="1"/>
  <c r="D139" i="15"/>
  <c r="E139" i="15" s="1"/>
  <c r="F139" i="15" s="1"/>
  <c r="D155" i="15"/>
  <c r="E155" i="15" s="1"/>
  <c r="F155" i="15" s="1"/>
  <c r="D55" i="15"/>
  <c r="E55" i="15"/>
  <c r="F55" i="15" s="1"/>
  <c r="D76" i="15"/>
  <c r="E76" i="15" s="1"/>
  <c r="F76" i="15" s="1"/>
  <c r="D148" i="15"/>
  <c r="E148" i="15" s="1"/>
  <c r="F148" i="15" s="1"/>
  <c r="D115" i="15"/>
  <c r="E115" i="15" s="1"/>
  <c r="F115" i="15" s="1"/>
  <c r="D26" i="15"/>
  <c r="D42" i="15"/>
  <c r="E42" i="15"/>
  <c r="F42" i="15" s="1"/>
  <c r="D98" i="15"/>
  <c r="E98" i="15"/>
  <c r="F98" i="15" s="1"/>
  <c r="D118" i="15"/>
  <c r="E118" i="15" s="1"/>
  <c r="F118" i="15" s="1"/>
  <c r="D15" i="15"/>
  <c r="E15" i="15" s="1"/>
  <c r="F15" i="15" s="1"/>
  <c r="D103" i="15"/>
  <c r="E103" i="15"/>
  <c r="F103" i="15"/>
  <c r="D119" i="15"/>
  <c r="E119" i="15" s="1"/>
  <c r="F119" i="15" s="1"/>
  <c r="D126" i="15"/>
  <c r="E126" i="15"/>
  <c r="F126" i="15" s="1"/>
  <c r="D134" i="15"/>
  <c r="E134" i="15"/>
  <c r="F134" i="15" s="1"/>
  <c r="D142" i="15"/>
  <c r="E142" i="15" s="1"/>
  <c r="F142" i="15" s="1"/>
  <c r="D150" i="15"/>
  <c r="E150" i="15" s="1"/>
  <c r="F150" i="15" s="1"/>
  <c r="D158" i="15"/>
  <c r="E158" i="15" s="1"/>
  <c r="F158" i="15" s="1"/>
  <c r="D30" i="15"/>
  <c r="E30" i="15" s="1"/>
  <c r="F30" i="15" s="1"/>
  <c r="D67" i="15"/>
  <c r="E67" i="15" s="1"/>
  <c r="F67" i="15" s="1"/>
  <c r="D146" i="15"/>
  <c r="E146" i="15" s="1"/>
  <c r="F146" i="15" s="1"/>
  <c r="D50" i="15"/>
  <c r="E50" i="15"/>
  <c r="F50" i="15"/>
  <c r="D86" i="15"/>
  <c r="E86" i="15" s="1"/>
  <c r="F86" i="15" s="1"/>
  <c r="D99" i="15"/>
  <c r="E99" i="15"/>
  <c r="F99" i="15" s="1"/>
  <c r="D106" i="15"/>
  <c r="E106" i="15"/>
  <c r="F106" i="15" s="1"/>
  <c r="D135" i="15"/>
  <c r="E135" i="15" s="1"/>
  <c r="F135" i="15" s="1"/>
  <c r="D13" i="15"/>
  <c r="E13" i="15" s="1"/>
  <c r="F13" i="15" s="1"/>
  <c r="D23" i="15"/>
  <c r="E23" i="15" s="1"/>
  <c r="F23" i="15" s="1"/>
  <c r="E136" i="15"/>
  <c r="F136" i="15" s="1"/>
  <c r="E144" i="15"/>
  <c r="F144" i="15" s="1"/>
  <c r="E101" i="15"/>
  <c r="F101" i="15" s="1"/>
  <c r="E152" i="15"/>
  <c r="F152" i="15" s="1"/>
  <c r="E125" i="15"/>
  <c r="F125" i="15"/>
  <c r="E26" i="15"/>
  <c r="F26" i="15" s="1"/>
  <c r="D29" i="15"/>
  <c r="E29" i="15" s="1"/>
  <c r="F29" i="15" s="1"/>
  <c r="D22" i="15"/>
  <c r="E22" i="15" s="1"/>
  <c r="F22" i="15" s="1"/>
  <c r="D10" i="15" l="1"/>
  <c r="E10" i="15" s="1"/>
  <c r="F10" i="15" s="1"/>
  <c r="D36" i="15"/>
  <c r="E36" i="15" s="1"/>
  <c r="F36" i="15" s="1"/>
  <c r="D12" i="15"/>
  <c r="E12" i="15" s="1"/>
  <c r="F12" i="15" s="1"/>
  <c r="D7" i="15"/>
  <c r="E7" i="15" s="1"/>
  <c r="F7" i="15" s="1"/>
  <c r="D8" i="15"/>
  <c r="E8" i="15" s="1"/>
  <c r="F8" i="15" s="1"/>
  <c r="D19" i="15"/>
  <c r="E19" i="15" s="1"/>
  <c r="F19" i="15" s="1"/>
  <c r="D35" i="15"/>
  <c r="E35" i="15" s="1"/>
  <c r="F35" i="15" s="1"/>
  <c r="D25" i="15"/>
  <c r="E25" i="15" s="1"/>
  <c r="F25" i="15" s="1"/>
  <c r="D24" i="15"/>
  <c r="E24" i="15" s="1"/>
  <c r="F24" i="15" s="1"/>
  <c r="D34" i="15"/>
  <c r="E34" i="15" s="1"/>
  <c r="F34" i="15" s="1"/>
  <c r="D16" i="15"/>
  <c r="E16" i="15" s="1"/>
  <c r="F16" i="15" s="1"/>
  <c r="D6" i="15"/>
  <c r="E6" i="15" s="1"/>
  <c r="F6" i="15" s="1"/>
  <c r="D9" i="15"/>
  <c r="E9" i="15" s="1"/>
  <c r="F9" i="15" s="1"/>
  <c r="D11" i="15"/>
  <c r="E11" i="15" s="1"/>
  <c r="F11" i="15" s="1"/>
  <c r="D31" i="15"/>
  <c r="E31" i="15" s="1"/>
  <c r="F31" i="15" s="1"/>
  <c r="D32" i="15"/>
  <c r="E32" i="15" s="1"/>
  <c r="F32" i="15" s="1"/>
  <c r="D28" i="15"/>
  <c r="E28" i="15" s="1"/>
  <c r="F28" i="15" s="1"/>
  <c r="D37" i="15"/>
  <c r="E37" i="15" s="1"/>
  <c r="F37" i="15" s="1"/>
  <c r="D17" i="15"/>
  <c r="E17" i="15" s="1"/>
  <c r="F17" i="15" s="1"/>
  <c r="D18" i="15"/>
  <c r="E18" i="15" s="1"/>
  <c r="F18" i="15" s="1"/>
  <c r="D33" i="15"/>
  <c r="E33" i="15" s="1"/>
  <c r="F33" i="15" s="1"/>
  <c r="D20" i="15"/>
  <c r="E20" i="15" s="1"/>
  <c r="F20" i="15" s="1"/>
</calcChain>
</file>

<file path=xl/sharedStrings.xml><?xml version="1.0" encoding="utf-8"?>
<sst xmlns="http://schemas.openxmlformats.org/spreadsheetml/2006/main" count="249" uniqueCount="248">
  <si>
    <t>France métropolitaine</t>
  </si>
  <si>
    <t>France entière</t>
  </si>
  <si>
    <t>Point de départ de l’allocation</t>
  </si>
  <si>
    <t>Moins de 55 ans</t>
  </si>
  <si>
    <t>Moins de 52 ans</t>
  </si>
  <si>
    <t>Moins de 51 ans</t>
  </si>
  <si>
    <t>Sexe</t>
  </si>
  <si>
    <t>Moins de 30 ans</t>
  </si>
  <si>
    <t>Âge</t>
  </si>
  <si>
    <t>30 à 34 ans</t>
  </si>
  <si>
    <t>40 à 44 ans</t>
  </si>
  <si>
    <t>45 à 49 ans</t>
  </si>
  <si>
    <t>35 à 39 ans</t>
  </si>
  <si>
    <t xml:space="preserve"> En %</t>
  </si>
  <si>
    <t>50 à 54 ans</t>
  </si>
  <si>
    <t>Homme</t>
  </si>
  <si>
    <t>Femme</t>
  </si>
  <si>
    <t>Montant forfaitaire :</t>
  </si>
  <si>
    <t>RA</t>
  </si>
  <si>
    <t>Montant allocation</t>
  </si>
  <si>
    <t>revenu garanti</t>
  </si>
  <si>
    <t>En milliers</t>
  </si>
  <si>
    <t>Âge du demandeur au moment du point
de départ de l’allocation</t>
  </si>
  <si>
    <t>Effectifs (en nombre)</t>
  </si>
  <si>
    <r>
      <t>Avant le 1</t>
    </r>
    <r>
      <rPr>
        <vertAlign val="superscript"/>
        <sz val="8"/>
        <color indexed="8"/>
        <rFont val="Arial"/>
        <family val="2"/>
      </rPr>
      <t>er</t>
    </r>
    <r>
      <rPr>
        <sz val="8"/>
        <color indexed="8"/>
        <rFont val="Arial"/>
        <family val="2"/>
      </rPr>
      <t xml:space="preserve"> juillet 2005</t>
    </r>
  </si>
  <si>
    <r>
      <t>Du 1</t>
    </r>
    <r>
      <rPr>
        <vertAlign val="superscript"/>
        <sz val="8"/>
        <color indexed="8"/>
        <rFont val="Arial"/>
        <family val="2"/>
      </rPr>
      <t>er</t>
    </r>
    <r>
      <rPr>
        <sz val="8"/>
        <color indexed="8"/>
        <rFont val="Arial"/>
        <family val="2"/>
      </rPr>
      <t xml:space="preserve"> juillet 2005 au 30 juin 2007</t>
    </r>
  </si>
  <si>
    <r>
      <t>Du 1</t>
    </r>
    <r>
      <rPr>
        <vertAlign val="superscript"/>
        <sz val="8"/>
        <color indexed="8"/>
        <rFont val="Arial"/>
        <family val="2"/>
      </rPr>
      <t>er</t>
    </r>
    <r>
      <rPr>
        <sz val="8"/>
        <color indexed="8"/>
        <rFont val="Arial"/>
        <family val="2"/>
      </rPr>
      <t xml:space="preserve"> juillet 2007
au 31 décembre 2008</t>
    </r>
  </si>
  <si>
    <r>
      <t>À partir du 1</t>
    </r>
    <r>
      <rPr>
        <vertAlign val="superscript"/>
        <sz val="8"/>
        <color indexed="8"/>
        <rFont val="Arial"/>
        <family val="2"/>
      </rPr>
      <t>er</t>
    </r>
    <r>
      <rPr>
        <sz val="8"/>
        <color indexed="8"/>
        <rFont val="Arial"/>
        <family val="2"/>
      </rPr>
      <t xml:space="preserve"> janvier 2009</t>
    </r>
  </si>
  <si>
    <r>
      <t>Moins de 55 ans (51 ans en cas de décès
du conjoint avant le 1</t>
    </r>
    <r>
      <rPr>
        <vertAlign val="superscript"/>
        <sz val="8"/>
        <color indexed="8"/>
        <rFont val="Arial"/>
        <family val="2"/>
      </rPr>
      <t>er</t>
    </r>
    <r>
      <rPr>
        <sz val="8"/>
        <color indexed="8"/>
        <rFont val="Arial"/>
        <family val="2"/>
      </rPr>
      <t xml:space="preserve"> janvier 2009)</t>
    </r>
  </si>
  <si>
    <r>
      <t>55 à 59 ans</t>
    </r>
    <r>
      <rPr>
        <vertAlign val="superscript"/>
        <sz val="8"/>
        <color indexed="8"/>
        <rFont val="Arial"/>
        <family val="2"/>
      </rPr>
      <t>1</t>
    </r>
  </si>
  <si>
    <t>Lieu de résidence</t>
  </si>
  <si>
    <t>France</t>
  </si>
  <si>
    <t>-</t>
  </si>
  <si>
    <t xml:space="preserve">Étranger </t>
  </si>
  <si>
    <t xml:space="preserve">Ensemble des personnes veuves
âgée de 25 à 59 ans </t>
  </si>
  <si>
    <r>
      <rPr>
        <b/>
        <sz val="8"/>
        <color indexed="8"/>
        <rFont val="Arial"/>
        <family val="2"/>
      </rPr>
      <t>Source &gt;</t>
    </r>
    <r>
      <rPr>
        <sz val="8"/>
        <color indexed="8"/>
        <rFont val="Arial"/>
        <family val="2"/>
      </rPr>
      <t xml:space="preserve"> Législation.</t>
    </r>
  </si>
  <si>
    <t>Caractéristiques</t>
  </si>
  <si>
    <t>Allocataires de l’AV</t>
  </si>
  <si>
    <t>N° Dep</t>
  </si>
  <si>
    <t>Départements</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</si>
  <si>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</si>
  <si>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</si>
  <si>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</si>
  <si>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</si>
  <si>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</si>
  <si>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</si>
  <si>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</si>
  <si>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</si>
  <si>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</si>
  <si>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</si>
  <si>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</si>
  <si>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</si>
  <si>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</si>
  <si>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</si>
  <si>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</si>
  <si>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</si>
  <si>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</si>
  <si>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</si>
  <si>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</si>
  <si>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</si>
  <si>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</si>
  <si>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</si>
  <si>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</si>
  <si>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</si>
  <si>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</si>
  <si>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</si>
  <si>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</si>
  <si>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</si>
  <si>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</si>
  <si>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</si>
  <si>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</si>
  <si>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</si>
  <si>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</si>
  <si>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</si>
  <si>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</si>
  <si>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</si>
  <si>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</si>
  <si>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</si>
  <si>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</si>
  <si>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</si>
  <si>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</si>
  <si>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</si>
  <si>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</si>
  <si>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</si>
  <si>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</si>
  <si>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</si>
  <si>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</si>
  <si>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</si>
  <si>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</si>
  <si>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</si>
  <si>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</si>
  <si>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</si>
  <si>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</si>
  <si>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</si>
  <si>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</si>
  <si>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</si>
  <si>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</si>
  <si>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</si>
  <si>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</si>
  <si>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</si>
  <si>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</si>
  <si>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</si>
  <si>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</si>
  <si>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</si>
  <si>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</si>
  <si>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</si>
  <si>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</si>
  <si>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</si>
  <si>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</si>
  <si>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</si>
  <si>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</si>
  <si>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</si>
  <si>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</si>
  <si>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</si>
  <si>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</si>
  <si>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</si>
  <si>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</si>
  <si>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</si>
  <si>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</si>
  <si>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</si>
  <si>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</si>
  <si>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</si>
  <si>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</si>
  <si>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</si>
  <si>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</si>
  <si>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</si>
  <si>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</si>
  <si>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</si>
  <si>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</si>
  <si>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</si>
  <si>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</si>
  <si>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</si>
  <si>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</si>
  <si>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</si>
  <si>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</si>
  <si>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</si>
  <si>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</si>
  <si>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</si>
  <si>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</si>
  <si>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</si>
  <si>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</si>
  <si>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</si>
  <si>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</si>
  <si>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</si>
  <si>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</si>
  <si>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</si>
  <si>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</si>
  <si>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</si>
  <si>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</si>
  <si>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</si>
  <si>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</si>
  <si>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</si>
  <si>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</si>
  <si>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</si>
  <si>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</si>
  <si>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</si>
  <si>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</si>
  <si>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</si>
  <si>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</si>
  <si>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</si>
  <si>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</si>
  <si>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</si>
  <si>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</si>
  <si>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</si>
  <si>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</si>
  <si>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</si>
  <si>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</si>
  <si>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</si>
  <si>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</si>
  <si>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</si>
  <si>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</si>
  <si>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</si>
  <si>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</si>
  <si>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</si>
  <si>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</si>
  <si>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</si>
  <si>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</si>
  <si>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</si>
  <si>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</si>
  <si>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</si>
  <si>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</si>
  <si>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</si>
  <si>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</si>
  <si>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</si>
  <si>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</si>
  <si>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</si>
  <si>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</si>
  <si>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</si>
  <si>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</si>
  <si>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</si>
  <si>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</si>
  <si>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</si>
  <si>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</si>
  <si>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</si>
  <si>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</si>
  <si>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</si>
  <si>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</si>
  <si>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</si>
  <si>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</si>
  <si>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</si>
  <si>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</si>
  <si>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</si>
  <si>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</si>
  <si>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</si>
  <si>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</si>
  <si>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</si>
  <si>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</si>
  <si>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</si>
  <si>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</si>
  <si>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</si>
  <si>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</si>
  <si>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</si>
  <si>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</si>
  <si>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</si>
  <si>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</si>
  <si>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</si>
  <si>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</si>
  <si>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</si>
  <si>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</si>
  <si>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</si>
  <si>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</si>
  <si>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</si>
  <si>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</si>
  <si>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</si>
  <si>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</si>
  <si>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</si>
  <si>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</si>
  <si>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</si>
  <si>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</si>
  <si>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</si>
  <si>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</si>
  <si>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</si>
  <si>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</si>
  <si>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</si>
  <si>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</si>
  <si>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Réunion</t>
  </si>
  <si>
    <t>Taux
(pour 10 000)</t>
  </si>
  <si>
    <r>
      <rPr>
        <b/>
        <sz val="8"/>
        <color indexed="8"/>
        <rFont val="Arial"/>
        <family val="2"/>
      </rPr>
      <t>Note &gt;</t>
    </r>
    <r>
      <rPr>
        <sz val="8"/>
        <color indexed="8"/>
        <rFont val="Arial"/>
        <family val="2"/>
      </rPr>
      <t xml:space="preserve"> Au total, on compte 1,5 allocataire de l’AV relevant du régime général (CNAV) et résidant en France pour 10 000 habitants âgés de 25 à 59 ans. 7 % des allocataires de l’AV relèvent du régime agricole (MSA). 16 % des allocataires de l’AV relèvent de la CNAV et résident à l’étranger. 77 % des allocataires de l’AV relèvent de la CNAV et résident en France.</t>
    </r>
  </si>
  <si>
    <r>
      <rPr>
        <b/>
        <sz val="8"/>
        <color indexed="8"/>
        <rFont val="Arial"/>
        <family val="2"/>
      </rPr>
      <t>Champ &gt;</t>
    </r>
    <r>
      <rPr>
        <sz val="8"/>
        <color indexed="8"/>
        <rFont val="Arial"/>
        <family val="2"/>
      </rPr>
      <t xml:space="preserve"> Régime général, allocataires résidant en France (hors Mayotte).</t>
    </r>
  </si>
  <si>
    <r>
      <rPr>
        <b/>
        <sz val="8"/>
        <color indexed="8"/>
        <rFont val="Arial"/>
        <family val="2"/>
      </rPr>
      <t>Sources &gt;</t>
    </r>
    <r>
      <rPr>
        <sz val="8"/>
        <color indexed="8"/>
        <rFont val="Arial"/>
        <family val="2"/>
      </rPr>
      <t xml:space="preserve"> CNAV ; Insee, population estimée au 1</t>
    </r>
    <r>
      <rPr>
        <vertAlign val="superscript"/>
        <sz val="8"/>
        <color indexed="8"/>
        <rFont val="Arial"/>
        <family val="2"/>
      </rPr>
      <t>er</t>
    </r>
    <r>
      <rPr>
        <sz val="8"/>
        <color indexed="8"/>
        <rFont val="Arial"/>
        <family val="2"/>
      </rPr>
      <t xml:space="preserve"> janvier 2020.</t>
    </r>
  </si>
  <si>
    <t>Graphique 1. Évolution du nombre d’allocataires de l’AV selon le lieu de gestion, depuis 1981</t>
  </si>
  <si>
    <t>Tableau complémentaire. Part d’allocataires de l’AV, fin 2019, parmi la population âgée de 25 à 59 ans</t>
  </si>
  <si>
    <t>Tableau 2. Caractéristiques des allocataires de l’AV, fin 2019</t>
  </si>
  <si>
    <t>Tableau 1. Conditions d’âge du demandeur ouvrant droit à l’AV</t>
  </si>
  <si>
    <r>
      <t>Schéma 1. Revenu mensuel garanti, hors intéressement, pour une personne selon ses ressources, au 1</t>
    </r>
    <r>
      <rPr>
        <b/>
        <vertAlign val="superscript"/>
        <sz val="8"/>
        <rFont val="Arial"/>
        <family val="2"/>
      </rPr>
      <t xml:space="preserve">er </t>
    </r>
    <r>
      <rPr>
        <b/>
        <sz val="8"/>
        <rFont val="Arial"/>
        <family val="2"/>
      </rPr>
      <t>avril 2021</t>
    </r>
  </si>
  <si>
    <r>
      <rPr>
        <b/>
        <sz val="8"/>
        <rFont val="Arial"/>
        <family val="2"/>
      </rPr>
      <t xml:space="preserve">Lecture &gt; </t>
    </r>
    <r>
      <rPr>
        <sz val="8"/>
        <rFont val="Arial"/>
        <family val="2"/>
      </rPr>
      <t>Une personne avec des ressources initiales mensuelles inférieures à 156,33 euros perçoit l’AV à taux plein d’un montant de 625,31 euros par mois. Son revenu garanti total est égal à la somme de l’allocation à taux plein (625,31 euros) et du montant de ses ressources initiales. À partir de 156,33 euros de ressources initiales, le bénéficiaire perçoit une allocation égale à la différence entre le plafond des ressources (781,64 euros) et le montant de ses ressources initiales. Son revenu total garanti s’élève à 781,64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(voir fiche 09).</t>
    </r>
  </si>
  <si>
    <r>
      <t xml:space="preserve">1. Selon la législation en vigueur, il n’est normalement pas possible de percevoir une AV au-delà du mois des 55 ans, les allocataires basculant alors vers une pension de réversion. Cependant, dans les faits, les délais de liquidation de la pension de réversion peuvent être assez longs (notamment pour les assurés résidant à l’étranger). Afin de ne pas laisser certains allocataires sans ressources durant ce délai, l’AV est alors accordée jusqu’à ce que la personne perçoive sa pension de réversion. Cela explique la présence d’allocataires de l’AV âgés de 55 à 59 ans dans ce tableau.
</t>
    </r>
    <r>
      <rPr>
        <b/>
        <sz val="8"/>
        <color indexed="8"/>
        <rFont val="Arial"/>
        <family val="2"/>
      </rPr>
      <t>Champ &gt;</t>
    </r>
    <r>
      <rPr>
        <sz val="8"/>
        <color indexed="8"/>
        <rFont val="Arial"/>
        <family val="2"/>
      </rPr>
      <t xml:space="preserve"> Allocataires de l’AV : résidents en France ou à l’étranger. Ensemble des personnes veuves : ménages 
ordinaires en France (hors Mayotte).
</t>
    </r>
    <r>
      <rPr>
        <b/>
        <sz val="8"/>
        <color indexed="8"/>
        <rFont val="Arial"/>
        <family val="2"/>
      </rPr>
      <t>Sources &gt;</t>
    </r>
    <r>
      <rPr>
        <sz val="8"/>
        <color indexed="8"/>
        <rFont val="Arial"/>
        <family val="2"/>
      </rPr>
      <t xml:space="preserve"> CNAV et MSA pour les effectifs ; CNAV pour les répartitions (93 % des allocataires de l’allocation veuvage relèvent de la CNAV) ; Insee, enquête Emploi 2019, pour les caractéristiques des personnes veuves.</t>
    </r>
  </si>
  <si>
    <r>
      <rPr>
        <b/>
        <sz val="8"/>
        <color indexed="8"/>
        <rFont val="Arial"/>
        <family val="2"/>
      </rPr>
      <t>Champ &gt;</t>
    </r>
    <r>
      <rPr>
        <sz val="8"/>
        <color indexed="8"/>
        <rFont val="Arial"/>
        <family val="2"/>
      </rPr>
      <t xml:space="preserve"> Effectifs résidant en France ou à l’étranger, au 31 décembre de chaque année. La localisation en France métropolitaine ou outre-mer correspond au lieu de gestion.
</t>
    </r>
    <r>
      <rPr>
        <b/>
        <sz val="8"/>
        <color indexed="8"/>
        <rFont val="Arial"/>
        <family val="2"/>
      </rPr>
      <t>Sources &gt;</t>
    </r>
    <r>
      <rPr>
        <sz val="8"/>
        <color indexed="8"/>
        <rFont val="Arial"/>
        <family val="2"/>
      </rPr>
      <t xml:space="preserve"> CNAV ; MSA.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</si>
</sst>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1]_-;\-* #,##0.00\ [$€-1]_-;_-* &quot;-&quot;??\ [$€-1]_-"/>
    <numFmt numFmtId="165" formatCode="0.0"/>
    <numFmt numFmtId="166" formatCode="#,##0.0"/>
  </numFmts>
  <fonts count="11" x14ac:knownFonts="1">
    <font>
      <sz val="10"/>
      <name val="Arial"/>
    </font>
    <font>
      <sz val="10"/>
      <name val="Arial"/>
      <family val="2"/>
    </font>
    <font>
      <sz val="10"/>
      <name val="Arial"/>
      <family val="2"/>
    </font>
    <font>
      <sz val="8"/>
      <color indexed="8"/>
      <name val="Arial"/>
      <family val="2"/>
    </font>
    <font>
      <b/>
      <sz val="8"/>
      <color indexed="8"/>
      <name val="Arial"/>
      <family val="2"/>
    </font>
    <font>
      <vertAlign val="superscript"/>
      <sz val="8"/>
      <color indexed="8"/>
      <name val="Arial"/>
      <family val="2"/>
    </font>
    <font>
      <sz val="8"/>
      <name val="Arial"/>
      <family val="2"/>
    </font>
    <font>
      <b/>
      <sz val="8"/>
      <name val="Arial"/>
      <family val="2"/>
    </font>
    <font>
      <b/>
      <vertAlign val="superscript"/>
      <sz val="8"/>
      <name val="Arial"/>
      <family val="2"/>
    </font>
    <font>
      <sz val="8"/>
      <color theme="1"/>
      <name val="Arial"/>
      <family val="2"/>
    </font>
    <font>
      <b/>
      <sz val="8"/>
      <color theme="1"/>
      <name val="Arial"/>
      <family val="2"/>
    </font>
  </fonts>
  <fills count="2">
    <fill>
      <patternFill patternType="none"/>
    </fill>
    <fill>
      <patternFill patternType="gray125"/>
    </fill>
  </fills>
  <borders count="5">
    <border>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xf numFmtId="164" fontId="1" fillId="0" borderId="0" applyFont="0" applyFill="0" applyBorder="0" applyAlignment="0" applyProtection="0"/>
    <xf numFmtId="164" fontId="2" fillId="0" borderId="0" applyFont="0" applyFill="0" applyBorder="0" applyAlignment="0" applyProtection="0"/>
    <xf numFmtId="0" fontId="1" fillId="0" borderId="0"/>
    <xf numFmtId="0" fontId="1" fillId="0" borderId="0"/>
  </cellStyleXfs>
  <cellXfs count="72">
    <xf numFmtId="0" fontId="0" fillId="0" borderId="0" xfId="0"/>
    <xf numFmtId="0" fontId="9" fillId="0" borderId="0" xfId="0" applyFont="1" applyFill="1" applyBorder="1" applyAlignment="1">
      <alignment horizontal="right" vertical="center"/>
    </xf>
    <xf numFmtId="0" fontId="9" fillId="0" borderId="0" xfId="0" applyFont="1" applyFill="1" applyAlignment="1">
      <alignment horizontal="right" vertical="center"/>
    </xf>
    <xf numFmtId="0" fontId="10" fillId="0" borderId="1" xfId="0" applyFont="1" applyFill="1" applyBorder="1" applyAlignment="1">
      <alignment horizontal="left" vertical="center"/>
    </xf>
    <xf numFmtId="0" fontId="10" fillId="0" borderId="2" xfId="0" applyFont="1" applyFill="1" applyBorder="1" applyAlignment="1">
      <alignment horizontal="center" vertical="center" wrapText="1"/>
    </xf>
    <xf numFmtId="0" fontId="9" fillId="0" borderId="0" xfId="0" applyFont="1" applyFill="1" applyAlignment="1">
      <alignment vertical="center"/>
    </xf>
    <xf numFmtId="1" fontId="9" fillId="0" borderId="0" xfId="0" applyNumberFormat="1" applyFont="1" applyFill="1" applyAlignment="1">
      <alignment vertical="center"/>
    </xf>
    <xf numFmtId="0" fontId="9" fillId="0" borderId="0" xfId="0" applyFont="1" applyFill="1" applyBorder="1" applyAlignment="1">
      <alignment vertical="center"/>
    </xf>
    <xf numFmtId="0" fontId="10"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3" fontId="10" fillId="0" borderId="1" xfId="0" applyNumberFormat="1" applyFont="1" applyFill="1" applyBorder="1" applyAlignment="1">
      <alignment horizontal="right" vertical="center" wrapText="1" indent="6"/>
    </xf>
    <xf numFmtId="0" fontId="9" fillId="0" borderId="1" xfId="0" applyFont="1" applyFill="1" applyBorder="1" applyAlignment="1">
      <alignment horizontal="right" vertical="center" indent="6"/>
    </xf>
    <xf numFmtId="0" fontId="9" fillId="0" borderId="3" xfId="0" applyFont="1" applyFill="1" applyBorder="1" applyAlignment="1">
      <alignment horizontal="right" vertical="center" wrapText="1" indent="6"/>
    </xf>
    <xf numFmtId="0" fontId="9" fillId="0" borderId="4" xfId="0" applyFont="1" applyFill="1" applyBorder="1" applyAlignment="1">
      <alignment horizontal="right" vertical="center" wrapText="1" indent="6"/>
    </xf>
    <xf numFmtId="0" fontId="10" fillId="0" borderId="3" xfId="0" applyFont="1" applyFill="1" applyBorder="1" applyAlignment="1">
      <alignment horizontal="right" vertical="center" wrapText="1" indent="6"/>
    </xf>
    <xf numFmtId="1" fontId="9" fillId="0" borderId="3" xfId="0" applyNumberFormat="1" applyFont="1" applyFill="1" applyBorder="1" applyAlignment="1">
      <alignment horizontal="right" vertical="center" wrapText="1" indent="6"/>
    </xf>
    <xf numFmtId="1" fontId="9" fillId="0" borderId="4" xfId="0" applyNumberFormat="1" applyFont="1" applyFill="1" applyBorder="1" applyAlignment="1">
      <alignment horizontal="right" vertical="center" wrapText="1" indent="6"/>
    </xf>
    <xf numFmtId="0" fontId="9" fillId="0" borderId="0" xfId="0" applyFont="1" applyFill="1" applyAlignment="1">
      <alignment horizontal="right" vertical="center" indent="6"/>
    </xf>
    <xf numFmtId="3" fontId="10" fillId="0" borderId="1" xfId="0" applyNumberFormat="1" applyFont="1" applyFill="1" applyBorder="1" applyAlignment="1">
      <alignment horizontal="right" vertical="center" wrapText="1" indent="7"/>
    </xf>
    <xf numFmtId="0" fontId="9" fillId="0" borderId="1" xfId="0" applyFont="1" applyFill="1" applyBorder="1" applyAlignment="1">
      <alignment horizontal="right" vertical="center" indent="7"/>
    </xf>
    <xf numFmtId="0" fontId="9" fillId="0" borderId="3" xfId="0" applyFont="1" applyFill="1" applyBorder="1" applyAlignment="1">
      <alignment horizontal="right" vertical="center" indent="7"/>
    </xf>
    <xf numFmtId="0" fontId="9" fillId="0" borderId="4" xfId="0" applyFont="1" applyFill="1" applyBorder="1" applyAlignment="1">
      <alignment horizontal="right" vertical="center" indent="7"/>
    </xf>
    <xf numFmtId="1" fontId="9" fillId="0" borderId="3" xfId="0" applyNumberFormat="1" applyFont="1" applyFill="1" applyBorder="1" applyAlignment="1">
      <alignment horizontal="right" vertical="center" indent="7"/>
    </xf>
    <xf numFmtId="1" fontId="9" fillId="0" borderId="4" xfId="0" applyNumberFormat="1" applyFont="1" applyFill="1" applyBorder="1" applyAlignment="1">
      <alignment horizontal="right" vertical="center" indent="7"/>
    </xf>
    <xf numFmtId="0" fontId="9" fillId="0" borderId="0" xfId="0" applyFont="1" applyFill="1" applyAlignment="1">
      <alignment horizontal="right" vertical="center" indent="7"/>
    </xf>
    <xf numFmtId="0" fontId="9" fillId="0" borderId="2" xfId="0" applyFont="1" applyFill="1" applyBorder="1" applyAlignment="1">
      <alignment horizontal="left" vertical="center" wrapText="1"/>
    </xf>
    <xf numFmtId="0" fontId="9" fillId="0" borderId="0" xfId="3" applyFont="1" applyFill="1" applyAlignment="1">
      <alignment vertical="center"/>
    </xf>
    <xf numFmtId="0" fontId="10" fillId="0" borderId="0" xfId="3" applyFont="1" applyFill="1" applyAlignment="1">
      <alignment horizontal="left" vertical="center"/>
    </xf>
    <xf numFmtId="0" fontId="9" fillId="0" borderId="0" xfId="3" applyFont="1" applyFill="1" applyAlignment="1">
      <alignment horizontal="right" vertical="center"/>
    </xf>
    <xf numFmtId="0" fontId="10" fillId="0" borderId="0" xfId="3" applyFont="1" applyFill="1" applyBorder="1" applyAlignment="1">
      <alignment horizontal="center" vertical="center"/>
    </xf>
    <xf numFmtId="0" fontId="10" fillId="0" borderId="2" xfId="3" applyFont="1" applyFill="1" applyBorder="1" applyAlignment="1">
      <alignment horizontal="center" vertical="center"/>
    </xf>
    <xf numFmtId="1" fontId="9" fillId="0" borderId="2" xfId="3" applyNumberFormat="1" applyFont="1" applyFill="1" applyBorder="1" applyAlignment="1" applyProtection="1">
      <alignment horizontal="center" vertical="center"/>
    </xf>
    <xf numFmtId="165" fontId="9" fillId="0" borderId="2" xfId="3" applyNumberFormat="1" applyFont="1" applyFill="1" applyBorder="1" applyAlignment="1">
      <alignment horizontal="center" vertical="center"/>
    </xf>
    <xf numFmtId="0" fontId="9" fillId="0" borderId="2" xfId="3" applyFont="1" applyFill="1" applyBorder="1" applyAlignment="1">
      <alignment horizontal="center" vertical="center"/>
    </xf>
    <xf numFmtId="1" fontId="9" fillId="0" borderId="0" xfId="3" applyNumberFormat="1" applyFont="1" applyFill="1" applyAlignment="1">
      <alignment vertical="center"/>
    </xf>
    <xf numFmtId="1" fontId="9" fillId="0" borderId="0" xfId="3" applyNumberFormat="1" applyFont="1" applyFill="1" applyBorder="1" applyAlignment="1">
      <alignment vertical="center"/>
    </xf>
    <xf numFmtId="0" fontId="9" fillId="0" borderId="0" xfId="3" applyFont="1" applyFill="1" applyBorder="1" applyAlignment="1">
      <alignment vertical="center"/>
    </xf>
    <xf numFmtId="165" fontId="9" fillId="0" borderId="0" xfId="3" applyNumberFormat="1" applyFont="1" applyFill="1" applyBorder="1" applyAlignment="1">
      <alignment vertical="center"/>
    </xf>
    <xf numFmtId="166" fontId="9" fillId="0" borderId="0" xfId="0" applyNumberFormat="1" applyFont="1" applyFill="1" applyAlignment="1">
      <alignment vertical="center"/>
    </xf>
    <xf numFmtId="0" fontId="10" fillId="0" borderId="2" xfId="0" applyNumberFormat="1" applyFont="1" applyFill="1" applyBorder="1" applyAlignment="1">
      <alignment horizontal="center" vertical="center"/>
    </xf>
    <xf numFmtId="0" fontId="9" fillId="0" borderId="2" xfId="4" quotePrefix="1" applyFont="1" applyFill="1" applyBorder="1" applyAlignment="1">
      <alignment horizontal="center" vertical="center"/>
    </xf>
    <xf numFmtId="0" fontId="9" fillId="0" borderId="2" xfId="4" applyFont="1" applyFill="1" applyBorder="1" applyAlignment="1">
      <alignment horizontal="left" vertical="center"/>
    </xf>
    <xf numFmtId="0" fontId="9" fillId="0" borderId="2" xfId="0" quotePrefix="1" applyFont="1" applyFill="1" applyBorder="1" applyAlignment="1">
      <alignment horizontal="center" vertical="center"/>
    </xf>
    <xf numFmtId="0" fontId="9" fillId="0" borderId="2" xfId="0" applyFont="1" applyFill="1" applyBorder="1" applyAlignment="1">
      <alignment horizontal="left" vertical="center"/>
    </xf>
    <xf numFmtId="0" fontId="9" fillId="0" borderId="2" xfId="4" applyFont="1" applyFill="1" applyBorder="1" applyAlignment="1">
      <alignment horizontal="center" vertical="center"/>
    </xf>
    <xf numFmtId="165" fontId="9" fillId="0" borderId="2" xfId="4" applyNumberFormat="1" applyFont="1" applyFill="1" applyBorder="1" applyAlignment="1">
      <alignment horizontal="right" vertical="center"/>
    </xf>
    <xf numFmtId="165" fontId="9" fillId="0" borderId="2" xfId="0" applyNumberFormat="1" applyFont="1" applyFill="1" applyBorder="1" applyAlignment="1">
      <alignment horizontal="right" vertical="center"/>
    </xf>
    <xf numFmtId="0" fontId="10" fillId="0" borderId="0" xfId="3" applyFont="1" applyFill="1" applyAlignment="1">
      <alignment horizontal="left" vertical="center" wrapText="1"/>
    </xf>
    <xf numFmtId="0" fontId="6" fillId="0" borderId="0" xfId="0" applyFont="1"/>
    <xf numFmtId="165" fontId="6" fillId="0" borderId="0" xfId="0" applyNumberFormat="1" applyFont="1"/>
    <xf numFmtId="0" fontId="7" fillId="0" borderId="0" xfId="0" applyFont="1"/>
    <xf numFmtId="0" fontId="6" fillId="0" borderId="0" xfId="0" applyFont="1" applyBorder="1"/>
    <xf numFmtId="0" fontId="6" fillId="0" borderId="2" xfId="0" applyFont="1" applyBorder="1"/>
    <xf numFmtId="0" fontId="6" fillId="0" borderId="0" xfId="0" applyFont="1" applyAlignment="1">
      <alignment textRotation="135"/>
    </xf>
    <xf numFmtId="1" fontId="6" fillId="0" borderId="0" xfId="0" applyNumberFormat="1" applyFont="1"/>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6" fillId="0" borderId="0" xfId="0" applyFont="1" applyAlignment="1">
      <alignment horizontal="justify" vertical="top" wrapText="1"/>
    </xf>
    <xf numFmtId="0" fontId="7" fillId="0" borderId="0" xfId="0" applyFont="1" applyAlignment="1">
      <alignment horizontal="justify" vertical="top"/>
    </xf>
    <xf numFmtId="0" fontId="10"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0" fillId="0" borderId="0" xfId="3" applyFont="1" applyFill="1" applyAlignment="1">
      <alignment horizontal="left" vertical="center" wrapText="1"/>
    </xf>
    <xf numFmtId="0" fontId="9" fillId="0" borderId="0" xfId="3" applyFont="1" applyFill="1" applyBorder="1" applyAlignment="1">
      <alignment horizontal="left" vertical="top" wrapText="1"/>
    </xf>
    <xf numFmtId="0" fontId="9" fillId="0" borderId="0" xfId="3" applyFont="1" applyFill="1" applyBorder="1" applyAlignment="1">
      <alignment horizontal="left" vertical="top"/>
    </xf>
    <xf numFmtId="1" fontId="9" fillId="0" borderId="2" xfId="3" applyNumberFormat="1" applyFont="1" applyBorder="1" applyAlignment="1">
      <alignment horizontal="center" vertical="center"/>
    </xf>
    <xf numFmtId="165" fontId="9" fillId="0" borderId="2" xfId="3" applyNumberFormat="1" applyFont="1" applyBorder="1" applyAlignment="1">
      <alignment horizontal="center" vertical="center"/>
    </xf>
  </cellXfs>
  <cellStyles count="5">
    <cellStyle name="Euro" xfId="1" xr:uid="{00000000-0005-0000-0000-000000000000}"/>
    <cellStyle name="Euro 2" xfId="2" xr:uid="{00000000-0005-0000-0000-000001000000}"/>
    <cellStyle name="Normal" xfId="0" builtinId="0"/>
    <cellStyle name="Normal 2" xfId="3" xr:uid="{00000000-0005-0000-0000-000003000000}"/>
    <cellStyle name="Normal_API CNAF 31.12.96 METR (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9</xdr:col>
      <xdr:colOff>635000</xdr:colOff>
      <xdr:row>10</xdr:row>
      <xdr:rowOff>101600</xdr:rowOff>
    </xdr:from>
    <xdr:to>
      <xdr:col>11</xdr:col>
      <xdr:colOff>25400</xdr:colOff>
      <xdr:row>12</xdr:row>
      <xdr:rowOff>63500</xdr:rowOff>
    </xdr:to>
    <xdr:sp macro="" textlink="">
      <xdr:nvSpPr>
        <xdr:cNvPr id="1072" name="Text Box 2">
          <a:extLst>
            <a:ext uri="{FF2B5EF4-FFF2-40B4-BE49-F238E27FC236}">
              <a16:creationId xmlns:a16="http://schemas.microsoft.com/office/drawing/2014/main" id="{4E5F65CA-9DE0-9149-961E-454BF66CA32A}"/>
            </a:ext>
          </a:extLst>
        </xdr:cNvPr>
        <xdr:cNvSpPr txBox="1">
          <a:spLocks noChangeArrowheads="1"/>
        </xdr:cNvSpPr>
      </xdr:nvSpPr>
      <xdr:spPr bwMode="auto">
        <a:xfrm>
          <a:off x="9740900" y="1524000"/>
          <a:ext cx="104140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660400</xdr:colOff>
      <xdr:row>18</xdr:row>
      <xdr:rowOff>127000</xdr:rowOff>
    </xdr:from>
    <xdr:to>
      <xdr:col>9</xdr:col>
      <xdr:colOff>673100</xdr:colOff>
      <xdr:row>20</xdr:row>
      <xdr:rowOff>25400</xdr:rowOff>
    </xdr:to>
    <xdr:sp macro="" textlink="">
      <xdr:nvSpPr>
        <xdr:cNvPr id="1073" name="Text Box 5">
          <a:extLst>
            <a:ext uri="{FF2B5EF4-FFF2-40B4-BE49-F238E27FC236}">
              <a16:creationId xmlns:a16="http://schemas.microsoft.com/office/drawing/2014/main" id="{A9DC50C3-75B8-D045-97BE-8C808C4B7186}"/>
            </a:ext>
          </a:extLst>
        </xdr:cNvPr>
        <xdr:cNvSpPr txBox="1">
          <a:spLocks noChangeArrowheads="1"/>
        </xdr:cNvSpPr>
      </xdr:nvSpPr>
      <xdr:spPr bwMode="auto">
        <a:xfrm>
          <a:off x="9766300" y="2667000"/>
          <a:ext cx="127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5</xdr:row>
      <xdr:rowOff>142875</xdr:rowOff>
    </xdr:from>
    <xdr:to>
      <xdr:col>10</xdr:col>
      <xdr:colOff>123825</xdr:colOff>
      <xdr:row>7</xdr:row>
      <xdr:rowOff>50800</xdr:rowOff>
    </xdr:to>
    <xdr:sp macro="" textlink="" fLocksText="0">
      <xdr:nvSpPr>
        <xdr:cNvPr id="4" name="Text Box 6">
          <a:extLst>
            <a:ext uri="{FF2B5EF4-FFF2-40B4-BE49-F238E27FC236}">
              <a16:creationId xmlns:a16="http://schemas.microsoft.com/office/drawing/2014/main" id="{B4732014-E86C-924F-8724-0C445831293F}"/>
            </a:ext>
          </a:extLst>
        </xdr:cNvPr>
        <xdr:cNvSpPr txBox="1">
          <a:spLocks noChangeArrowheads="1"/>
        </xdr:cNvSpPr>
      </xdr:nvSpPr>
      <xdr:spPr bwMode="auto">
        <a:xfrm>
          <a:off x="9077325" y="971550"/>
          <a:ext cx="19050" cy="180975"/>
        </a:xfrm>
        <a:prstGeom prst="rect">
          <a:avLst/>
        </a:prstGeom>
        <a:noFill/>
        <a:ln>
          <a:noFill/>
        </a:ln>
      </xdr:spPr>
    </xdr:sp>
    <xdr:clientData fLocksWithSheet="0"/>
  </xdr:twoCellAnchor>
  <xdr:twoCellAnchor editAs="oneCell">
    <xdr:from>
      <xdr:col>11</xdr:col>
      <xdr:colOff>647700</xdr:colOff>
      <xdr:row>33</xdr:row>
      <xdr:rowOff>114300</xdr:rowOff>
    </xdr:from>
    <xdr:to>
      <xdr:col>11</xdr:col>
      <xdr:colOff>673100</xdr:colOff>
      <xdr:row>35</xdr:row>
      <xdr:rowOff>12700</xdr:rowOff>
    </xdr:to>
    <xdr:sp macro="" textlink="">
      <xdr:nvSpPr>
        <xdr:cNvPr id="1075" name="Text Box 5">
          <a:extLst>
            <a:ext uri="{FF2B5EF4-FFF2-40B4-BE49-F238E27FC236}">
              <a16:creationId xmlns:a16="http://schemas.microsoft.com/office/drawing/2014/main" id="{7ED8F047-A015-BF47-B7A7-C574FD08BDED}"/>
            </a:ext>
          </a:extLst>
        </xdr:cNvPr>
        <xdr:cNvSpPr txBox="1">
          <a:spLocks noChangeArrowheads="1"/>
        </xdr:cNvSpPr>
      </xdr:nvSpPr>
      <xdr:spPr bwMode="auto">
        <a:xfrm>
          <a:off x="11404600" y="4749800"/>
          <a:ext cx="254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9"/>
  <sheetViews>
    <sheetView showGridLines="0" zoomScaleNormal="100" workbookViewId="0">
      <selection activeCell="I42" sqref="I42"/>
    </sheetView>
  </sheetViews>
  <sheetFormatPr baseColWidth="10" defaultColWidth="11.453125" defaultRowHeight="10" x14ac:dyDescent="0.25"/>
  <cols>
    <col min="1" max="1" width="3.453125" style="5" customWidth="1"/>
    <col min="2" max="2" width="26.453125" style="5" customWidth="1"/>
    <col min="3" max="3" width="34" style="5" customWidth="1"/>
    <col min="4" max="16384" width="11.453125" style="5"/>
  </cols>
  <sheetData>
    <row r="1" spans="2:3" ht="10.5" x14ac:dyDescent="0.25">
      <c r="B1" s="60" t="s">
        <v>243</v>
      </c>
      <c r="C1" s="61"/>
    </row>
    <row r="2" spans="2:3" ht="10.5" x14ac:dyDescent="0.25">
      <c r="B2" s="13"/>
      <c r="C2" s="14"/>
    </row>
    <row r="3" spans="2:3" ht="30" customHeight="1" x14ac:dyDescent="0.25">
      <c r="B3" s="4" t="s">
        <v>2</v>
      </c>
      <c r="C3" s="4" t="s">
        <v>22</v>
      </c>
    </row>
    <row r="4" spans="2:3" ht="15" customHeight="1" x14ac:dyDescent="0.25">
      <c r="B4" s="30" t="s">
        <v>24</v>
      </c>
      <c r="C4" s="12" t="s">
        <v>3</v>
      </c>
    </row>
    <row r="5" spans="2:3" ht="15" customHeight="1" x14ac:dyDescent="0.25">
      <c r="B5" s="30" t="s">
        <v>25</v>
      </c>
      <c r="C5" s="12" t="s">
        <v>4</v>
      </c>
    </row>
    <row r="6" spans="2:3" ht="30" customHeight="1" x14ac:dyDescent="0.25">
      <c r="B6" s="30" t="s">
        <v>26</v>
      </c>
      <c r="C6" s="12" t="s">
        <v>5</v>
      </c>
    </row>
    <row r="7" spans="2:3" ht="30" customHeight="1" x14ac:dyDescent="0.25">
      <c r="B7" s="30" t="s">
        <v>27</v>
      </c>
      <c r="C7" s="12" t="s">
        <v>28</v>
      </c>
    </row>
    <row r="9" spans="2:3" ht="10.5" x14ac:dyDescent="0.25">
      <c r="B9" s="5" t="s">
        <v>35</v>
      </c>
    </row>
  </sheetData>
  <mergeCells count="1">
    <mergeCell ref="B1:C1"/>
  </mergeCells>
  <phoneticPr fontId="0" type="noConversion"/>
  <pageMargins left="0.78740157499999996" right="0.78740157499999996" top="0.984251969" bottom="0.984251969" header="0.4921259845" footer="0.492125984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163"/>
  <sheetViews>
    <sheetView showGridLines="0" workbookViewId="0">
      <selection activeCell="A37" sqref="A37"/>
    </sheetView>
  </sheetViews>
  <sheetFormatPr baseColWidth="10" defaultColWidth="10.81640625" defaultRowHeight="10" x14ac:dyDescent="0.2"/>
  <cols>
    <col min="1" max="1" width="10.81640625" style="53"/>
    <col min="2" max="2" width="16.81640625" style="53" customWidth="1"/>
    <col min="3" max="3" width="10.81640625" style="53"/>
    <col min="4" max="4" width="21.6328125" style="53" customWidth="1"/>
    <col min="5" max="5" width="16" style="53" customWidth="1"/>
    <col min="6" max="11" width="10.81640625" style="53"/>
    <col min="12" max="12" width="12.1796875" style="53" customWidth="1"/>
    <col min="13" max="16384" width="10.81640625" style="53"/>
  </cols>
  <sheetData>
    <row r="1" spans="2:15" ht="12.5" x14ac:dyDescent="0.25">
      <c r="B1" s="55" t="s">
        <v>244</v>
      </c>
    </row>
    <row r="3" spans="2:15" s="56" customFormat="1" x14ac:dyDescent="0.2">
      <c r="B3" s="56" t="s">
        <v>17</v>
      </c>
    </row>
    <row r="4" spans="2:15" x14ac:dyDescent="0.2">
      <c r="B4" s="57">
        <v>625.30999999999995</v>
      </c>
      <c r="C4" s="57">
        <v>0</v>
      </c>
      <c r="D4" s="57"/>
      <c r="E4" s="57">
        <f>+B4-C4</f>
        <v>625.30999999999995</v>
      </c>
      <c r="F4" s="57"/>
      <c r="O4" s="58"/>
    </row>
    <row r="5" spans="2:15" x14ac:dyDescent="0.2">
      <c r="B5" s="57"/>
      <c r="C5" s="57" t="s">
        <v>18</v>
      </c>
      <c r="D5" s="57" t="s">
        <v>19</v>
      </c>
      <c r="E5" s="57" t="s">
        <v>20</v>
      </c>
      <c r="F5" s="57"/>
    </row>
    <row r="6" spans="2:15" x14ac:dyDescent="0.2">
      <c r="B6" s="57">
        <v>0</v>
      </c>
      <c r="C6" s="57">
        <f t="shared" ref="C6:C69" si="0">+B6</f>
        <v>0</v>
      </c>
      <c r="D6" s="57">
        <f>$E$4</f>
        <v>625.30999999999995</v>
      </c>
      <c r="E6" s="57">
        <f>D6+B6</f>
        <v>625.30999999999995</v>
      </c>
      <c r="F6" s="57">
        <f>E6-D6</f>
        <v>0</v>
      </c>
    </row>
    <row r="7" spans="2:15" x14ac:dyDescent="0.2">
      <c r="B7" s="57">
        <v>5</v>
      </c>
      <c r="C7" s="57">
        <f t="shared" si="0"/>
        <v>5</v>
      </c>
      <c r="D7" s="57">
        <f t="shared" ref="D7:D37" si="1">$E$4</f>
        <v>625.30999999999995</v>
      </c>
      <c r="E7" s="57">
        <f t="shared" ref="E7:E70" si="2">D7+B7</f>
        <v>630.30999999999995</v>
      </c>
      <c r="F7" s="57">
        <f t="shared" ref="F7:F70" si="3">E7-D7</f>
        <v>5</v>
      </c>
    </row>
    <row r="8" spans="2:15" x14ac:dyDescent="0.2">
      <c r="B8" s="57">
        <v>10</v>
      </c>
      <c r="C8" s="57">
        <f t="shared" si="0"/>
        <v>10</v>
      </c>
      <c r="D8" s="57">
        <f t="shared" si="1"/>
        <v>625.30999999999995</v>
      </c>
      <c r="E8" s="57">
        <f t="shared" si="2"/>
        <v>635.30999999999995</v>
      </c>
      <c r="F8" s="57">
        <f t="shared" si="3"/>
        <v>10</v>
      </c>
    </row>
    <row r="9" spans="2:15" x14ac:dyDescent="0.2">
      <c r="B9" s="57">
        <v>15</v>
      </c>
      <c r="C9" s="57">
        <f t="shared" si="0"/>
        <v>15</v>
      </c>
      <c r="D9" s="57">
        <f t="shared" si="1"/>
        <v>625.30999999999995</v>
      </c>
      <c r="E9" s="57">
        <f t="shared" si="2"/>
        <v>640.30999999999995</v>
      </c>
      <c r="F9" s="57">
        <f t="shared" si="3"/>
        <v>15</v>
      </c>
    </row>
    <row r="10" spans="2:15" x14ac:dyDescent="0.2">
      <c r="B10" s="57">
        <v>20</v>
      </c>
      <c r="C10" s="57">
        <f t="shared" si="0"/>
        <v>20</v>
      </c>
      <c r="D10" s="57">
        <f t="shared" si="1"/>
        <v>625.30999999999995</v>
      </c>
      <c r="E10" s="57">
        <f t="shared" si="2"/>
        <v>645.30999999999995</v>
      </c>
      <c r="F10" s="57">
        <f t="shared" si="3"/>
        <v>20</v>
      </c>
    </row>
    <row r="11" spans="2:15" x14ac:dyDescent="0.2">
      <c r="B11" s="57">
        <v>25</v>
      </c>
      <c r="C11" s="57">
        <f t="shared" si="0"/>
        <v>25</v>
      </c>
      <c r="D11" s="57">
        <f t="shared" si="1"/>
        <v>625.30999999999995</v>
      </c>
      <c r="E11" s="57">
        <f t="shared" si="2"/>
        <v>650.30999999999995</v>
      </c>
      <c r="F11" s="57">
        <f t="shared" si="3"/>
        <v>25</v>
      </c>
    </row>
    <row r="12" spans="2:15" x14ac:dyDescent="0.2">
      <c r="B12" s="57">
        <v>30</v>
      </c>
      <c r="C12" s="57">
        <f t="shared" si="0"/>
        <v>30</v>
      </c>
      <c r="D12" s="57">
        <f t="shared" si="1"/>
        <v>625.30999999999995</v>
      </c>
      <c r="E12" s="57">
        <f t="shared" si="2"/>
        <v>655.30999999999995</v>
      </c>
      <c r="F12" s="57">
        <f t="shared" si="3"/>
        <v>30</v>
      </c>
    </row>
    <row r="13" spans="2:15" x14ac:dyDescent="0.2">
      <c r="B13" s="57">
        <v>35</v>
      </c>
      <c r="C13" s="57">
        <f t="shared" si="0"/>
        <v>35</v>
      </c>
      <c r="D13" s="57">
        <f t="shared" si="1"/>
        <v>625.30999999999995</v>
      </c>
      <c r="E13" s="57">
        <f t="shared" si="2"/>
        <v>660.31</v>
      </c>
      <c r="F13" s="57">
        <f t="shared" si="3"/>
        <v>35</v>
      </c>
    </row>
    <row r="14" spans="2:15" x14ac:dyDescent="0.2">
      <c r="B14" s="57">
        <v>40</v>
      </c>
      <c r="C14" s="57">
        <f t="shared" si="0"/>
        <v>40</v>
      </c>
      <c r="D14" s="57">
        <f t="shared" si="1"/>
        <v>625.30999999999995</v>
      </c>
      <c r="E14" s="57">
        <f t="shared" si="2"/>
        <v>665.31</v>
      </c>
      <c r="F14" s="57">
        <f t="shared" si="3"/>
        <v>40</v>
      </c>
    </row>
    <row r="15" spans="2:15" x14ac:dyDescent="0.2">
      <c r="B15" s="57">
        <v>45</v>
      </c>
      <c r="C15" s="57">
        <f t="shared" si="0"/>
        <v>45</v>
      </c>
      <c r="D15" s="57">
        <f t="shared" si="1"/>
        <v>625.30999999999995</v>
      </c>
      <c r="E15" s="57">
        <f t="shared" si="2"/>
        <v>670.31</v>
      </c>
      <c r="F15" s="57">
        <f t="shared" si="3"/>
        <v>45</v>
      </c>
    </row>
    <row r="16" spans="2:15" x14ac:dyDescent="0.2">
      <c r="B16" s="57">
        <v>50</v>
      </c>
      <c r="C16" s="57">
        <f t="shared" si="0"/>
        <v>50</v>
      </c>
      <c r="D16" s="57">
        <f>$E$4</f>
        <v>625.30999999999995</v>
      </c>
      <c r="E16" s="57">
        <f t="shared" si="2"/>
        <v>675.31</v>
      </c>
      <c r="F16" s="57">
        <f t="shared" si="3"/>
        <v>50</v>
      </c>
    </row>
    <row r="17" spans="2:11" x14ac:dyDescent="0.2">
      <c r="B17" s="57">
        <v>55</v>
      </c>
      <c r="C17" s="57">
        <f t="shared" si="0"/>
        <v>55</v>
      </c>
      <c r="D17" s="57">
        <f t="shared" si="1"/>
        <v>625.30999999999995</v>
      </c>
      <c r="E17" s="57">
        <f t="shared" si="2"/>
        <v>680.31</v>
      </c>
      <c r="F17" s="57">
        <f t="shared" si="3"/>
        <v>55</v>
      </c>
    </row>
    <row r="18" spans="2:11" x14ac:dyDescent="0.2">
      <c r="B18" s="57">
        <v>60</v>
      </c>
      <c r="C18" s="57">
        <f t="shared" si="0"/>
        <v>60</v>
      </c>
      <c r="D18" s="57">
        <f t="shared" si="1"/>
        <v>625.30999999999995</v>
      </c>
      <c r="E18" s="57">
        <f t="shared" si="2"/>
        <v>685.31</v>
      </c>
      <c r="F18" s="57">
        <f t="shared" si="3"/>
        <v>60</v>
      </c>
    </row>
    <row r="19" spans="2:11" x14ac:dyDescent="0.2">
      <c r="B19" s="57">
        <v>65</v>
      </c>
      <c r="C19" s="57">
        <f t="shared" si="0"/>
        <v>65</v>
      </c>
      <c r="D19" s="57">
        <f t="shared" si="1"/>
        <v>625.30999999999995</v>
      </c>
      <c r="E19" s="57">
        <f t="shared" si="2"/>
        <v>690.31</v>
      </c>
      <c r="F19" s="57">
        <f t="shared" si="3"/>
        <v>65</v>
      </c>
    </row>
    <row r="20" spans="2:11" x14ac:dyDescent="0.2">
      <c r="B20" s="57">
        <v>70</v>
      </c>
      <c r="C20" s="57">
        <f t="shared" si="0"/>
        <v>70</v>
      </c>
      <c r="D20" s="57">
        <f t="shared" si="1"/>
        <v>625.30999999999995</v>
      </c>
      <c r="E20" s="57">
        <f t="shared" si="2"/>
        <v>695.31</v>
      </c>
      <c r="F20" s="57">
        <f t="shared" si="3"/>
        <v>70</v>
      </c>
    </row>
    <row r="21" spans="2:11" x14ac:dyDescent="0.2">
      <c r="B21" s="57">
        <v>75</v>
      </c>
      <c r="C21" s="57">
        <f t="shared" si="0"/>
        <v>75</v>
      </c>
      <c r="D21" s="57">
        <f t="shared" si="1"/>
        <v>625.30999999999995</v>
      </c>
      <c r="E21" s="57">
        <f t="shared" si="2"/>
        <v>700.31</v>
      </c>
      <c r="F21" s="57">
        <f t="shared" si="3"/>
        <v>75</v>
      </c>
    </row>
    <row r="22" spans="2:11" x14ac:dyDescent="0.2">
      <c r="B22" s="57">
        <v>80</v>
      </c>
      <c r="C22" s="57">
        <f t="shared" si="0"/>
        <v>80</v>
      </c>
      <c r="D22" s="57">
        <f t="shared" si="1"/>
        <v>625.30999999999995</v>
      </c>
      <c r="E22" s="57">
        <f t="shared" si="2"/>
        <v>705.31</v>
      </c>
      <c r="F22" s="57">
        <f t="shared" si="3"/>
        <v>80</v>
      </c>
    </row>
    <row r="23" spans="2:11" x14ac:dyDescent="0.2">
      <c r="B23" s="57">
        <v>85</v>
      </c>
      <c r="C23" s="57">
        <f t="shared" si="0"/>
        <v>85</v>
      </c>
      <c r="D23" s="57">
        <f t="shared" si="1"/>
        <v>625.30999999999995</v>
      </c>
      <c r="E23" s="57">
        <f t="shared" si="2"/>
        <v>710.31</v>
      </c>
      <c r="F23" s="57">
        <f t="shared" si="3"/>
        <v>85</v>
      </c>
    </row>
    <row r="24" spans="2:11" x14ac:dyDescent="0.2">
      <c r="B24" s="57">
        <v>90</v>
      </c>
      <c r="C24" s="57">
        <f t="shared" si="0"/>
        <v>90</v>
      </c>
      <c r="D24" s="57">
        <f t="shared" si="1"/>
        <v>625.30999999999995</v>
      </c>
      <c r="E24" s="57">
        <f t="shared" si="2"/>
        <v>715.31</v>
      </c>
      <c r="F24" s="57">
        <f t="shared" si="3"/>
        <v>90</v>
      </c>
    </row>
    <row r="25" spans="2:11" x14ac:dyDescent="0.2">
      <c r="B25" s="57">
        <v>95</v>
      </c>
      <c r="C25" s="57">
        <f t="shared" si="0"/>
        <v>95</v>
      </c>
      <c r="D25" s="57">
        <f>$E$4</f>
        <v>625.30999999999995</v>
      </c>
      <c r="E25" s="57">
        <f t="shared" si="2"/>
        <v>720.31</v>
      </c>
      <c r="F25" s="57">
        <f t="shared" si="3"/>
        <v>95</v>
      </c>
    </row>
    <row r="26" spans="2:11" x14ac:dyDescent="0.2">
      <c r="B26" s="57">
        <v>100</v>
      </c>
      <c r="C26" s="57">
        <f t="shared" si="0"/>
        <v>100</v>
      </c>
      <c r="D26" s="57">
        <f t="shared" si="1"/>
        <v>625.30999999999995</v>
      </c>
      <c r="E26" s="57">
        <f t="shared" si="2"/>
        <v>725.31</v>
      </c>
      <c r="F26" s="57">
        <f t="shared" si="3"/>
        <v>100</v>
      </c>
    </row>
    <row r="27" spans="2:11" x14ac:dyDescent="0.2">
      <c r="B27" s="57">
        <v>105</v>
      </c>
      <c r="C27" s="57">
        <f t="shared" si="0"/>
        <v>105</v>
      </c>
      <c r="D27" s="57">
        <f t="shared" si="1"/>
        <v>625.30999999999995</v>
      </c>
      <c r="E27" s="57">
        <f t="shared" si="2"/>
        <v>730.31</v>
      </c>
      <c r="F27" s="57">
        <f t="shared" si="3"/>
        <v>105</v>
      </c>
    </row>
    <row r="28" spans="2:11" x14ac:dyDescent="0.2">
      <c r="B28" s="57">
        <v>110</v>
      </c>
      <c r="C28" s="57">
        <f t="shared" si="0"/>
        <v>110</v>
      </c>
      <c r="D28" s="57">
        <f t="shared" si="1"/>
        <v>625.30999999999995</v>
      </c>
      <c r="E28" s="57">
        <f t="shared" si="2"/>
        <v>735.31</v>
      </c>
      <c r="F28" s="57">
        <f t="shared" si="3"/>
        <v>110</v>
      </c>
      <c r="K28" s="54"/>
    </row>
    <row r="29" spans="2:11" x14ac:dyDescent="0.2">
      <c r="B29" s="57">
        <v>115</v>
      </c>
      <c r="C29" s="57">
        <f t="shared" si="0"/>
        <v>115</v>
      </c>
      <c r="D29" s="57">
        <f t="shared" si="1"/>
        <v>625.30999999999995</v>
      </c>
      <c r="E29" s="57">
        <f t="shared" si="2"/>
        <v>740.31</v>
      </c>
      <c r="F29" s="57">
        <f t="shared" si="3"/>
        <v>115</v>
      </c>
      <c r="H29" s="59"/>
    </row>
    <row r="30" spans="2:11" x14ac:dyDescent="0.2">
      <c r="B30" s="57">
        <v>120</v>
      </c>
      <c r="C30" s="57">
        <f t="shared" si="0"/>
        <v>120</v>
      </c>
      <c r="D30" s="57">
        <f t="shared" si="1"/>
        <v>625.30999999999995</v>
      </c>
      <c r="E30" s="57">
        <f t="shared" si="2"/>
        <v>745.31</v>
      </c>
      <c r="F30" s="57">
        <f t="shared" si="3"/>
        <v>120</v>
      </c>
    </row>
    <row r="31" spans="2:11" x14ac:dyDescent="0.2">
      <c r="B31" s="57">
        <v>125</v>
      </c>
      <c r="C31" s="57">
        <f t="shared" si="0"/>
        <v>125</v>
      </c>
      <c r="D31" s="57">
        <f t="shared" si="1"/>
        <v>625.30999999999995</v>
      </c>
      <c r="E31" s="57">
        <f t="shared" si="2"/>
        <v>750.31</v>
      </c>
      <c r="F31" s="57">
        <f t="shared" si="3"/>
        <v>125</v>
      </c>
    </row>
    <row r="32" spans="2:11" x14ac:dyDescent="0.2">
      <c r="B32" s="57">
        <v>130</v>
      </c>
      <c r="C32" s="57">
        <f t="shared" si="0"/>
        <v>130</v>
      </c>
      <c r="D32" s="57">
        <f t="shared" si="1"/>
        <v>625.30999999999995</v>
      </c>
      <c r="E32" s="57">
        <f t="shared" si="2"/>
        <v>755.31</v>
      </c>
      <c r="F32" s="57">
        <f t="shared" si="3"/>
        <v>130</v>
      </c>
    </row>
    <row r="33" spans="2:15" x14ac:dyDescent="0.2">
      <c r="B33" s="57">
        <v>135</v>
      </c>
      <c r="C33" s="57">
        <f t="shared" si="0"/>
        <v>135</v>
      </c>
      <c r="D33" s="57">
        <f t="shared" si="1"/>
        <v>625.30999999999995</v>
      </c>
      <c r="E33" s="57">
        <f t="shared" si="2"/>
        <v>760.31</v>
      </c>
      <c r="F33" s="57">
        <f t="shared" si="3"/>
        <v>135</v>
      </c>
    </row>
    <row r="34" spans="2:15" x14ac:dyDescent="0.2">
      <c r="B34" s="57">
        <v>140</v>
      </c>
      <c r="C34" s="57">
        <f t="shared" si="0"/>
        <v>140</v>
      </c>
      <c r="D34" s="57">
        <f t="shared" si="1"/>
        <v>625.30999999999995</v>
      </c>
      <c r="E34" s="57">
        <f t="shared" si="2"/>
        <v>765.31</v>
      </c>
      <c r="F34" s="57">
        <f t="shared" si="3"/>
        <v>140</v>
      </c>
    </row>
    <row r="35" spans="2:15" x14ac:dyDescent="0.2">
      <c r="B35" s="57">
        <v>145</v>
      </c>
      <c r="C35" s="57">
        <f t="shared" si="0"/>
        <v>145</v>
      </c>
      <c r="D35" s="57">
        <f>$E$4</f>
        <v>625.30999999999995</v>
      </c>
      <c r="E35" s="57">
        <f t="shared" si="2"/>
        <v>770.31</v>
      </c>
      <c r="F35" s="57">
        <f t="shared" si="3"/>
        <v>145</v>
      </c>
    </row>
    <row r="36" spans="2:15" x14ac:dyDescent="0.2">
      <c r="B36" s="57">
        <v>150</v>
      </c>
      <c r="C36" s="57">
        <f t="shared" si="0"/>
        <v>150</v>
      </c>
      <c r="D36" s="57">
        <f t="shared" si="1"/>
        <v>625.30999999999995</v>
      </c>
      <c r="E36" s="57">
        <f t="shared" si="2"/>
        <v>775.31</v>
      </c>
      <c r="F36" s="57">
        <f t="shared" si="3"/>
        <v>150</v>
      </c>
    </row>
    <row r="37" spans="2:15" x14ac:dyDescent="0.2">
      <c r="B37" s="57">
        <v>155</v>
      </c>
      <c r="C37" s="57">
        <f t="shared" si="0"/>
        <v>155</v>
      </c>
      <c r="D37" s="57">
        <f t="shared" si="1"/>
        <v>625.30999999999995</v>
      </c>
      <c r="E37" s="57">
        <f t="shared" si="2"/>
        <v>780.31</v>
      </c>
      <c r="F37" s="57">
        <f t="shared" si="3"/>
        <v>155</v>
      </c>
    </row>
    <row r="38" spans="2:15" x14ac:dyDescent="0.2">
      <c r="B38" s="57">
        <v>160</v>
      </c>
      <c r="C38" s="57">
        <f t="shared" si="0"/>
        <v>160</v>
      </c>
      <c r="D38" s="57">
        <f>781.64-C38</f>
        <v>621.64</v>
      </c>
      <c r="E38" s="57">
        <f t="shared" si="2"/>
        <v>781.64</v>
      </c>
      <c r="F38" s="57">
        <f t="shared" si="3"/>
        <v>160</v>
      </c>
    </row>
    <row r="39" spans="2:15" x14ac:dyDescent="0.2">
      <c r="B39" s="57">
        <v>165</v>
      </c>
      <c r="C39" s="57">
        <f t="shared" si="0"/>
        <v>165</v>
      </c>
      <c r="D39" s="57">
        <f t="shared" ref="D39:D102" si="4">781.64-C39</f>
        <v>616.64</v>
      </c>
      <c r="E39" s="57">
        <f t="shared" si="2"/>
        <v>781.64</v>
      </c>
      <c r="F39" s="57">
        <f t="shared" si="3"/>
        <v>165</v>
      </c>
    </row>
    <row r="40" spans="2:15" x14ac:dyDescent="0.2">
      <c r="B40" s="57">
        <v>170</v>
      </c>
      <c r="C40" s="57">
        <f t="shared" si="0"/>
        <v>170</v>
      </c>
      <c r="D40" s="57">
        <f t="shared" si="4"/>
        <v>611.64</v>
      </c>
      <c r="E40" s="57">
        <f t="shared" si="2"/>
        <v>781.64</v>
      </c>
      <c r="F40" s="57">
        <f t="shared" si="3"/>
        <v>170</v>
      </c>
    </row>
    <row r="41" spans="2:15" x14ac:dyDescent="0.2">
      <c r="B41" s="57">
        <v>175</v>
      </c>
      <c r="C41" s="57">
        <f t="shared" si="0"/>
        <v>175</v>
      </c>
      <c r="D41" s="57">
        <f t="shared" si="4"/>
        <v>606.64</v>
      </c>
      <c r="E41" s="57">
        <f t="shared" si="2"/>
        <v>781.64</v>
      </c>
      <c r="F41" s="57">
        <f t="shared" si="3"/>
        <v>175</v>
      </c>
    </row>
    <row r="42" spans="2:15" x14ac:dyDescent="0.2">
      <c r="B42" s="57">
        <v>180</v>
      </c>
      <c r="C42" s="57">
        <f t="shared" si="0"/>
        <v>180</v>
      </c>
      <c r="D42" s="57">
        <f t="shared" si="4"/>
        <v>601.64</v>
      </c>
      <c r="E42" s="57">
        <f t="shared" si="2"/>
        <v>781.64</v>
      </c>
      <c r="F42" s="57">
        <f t="shared" si="3"/>
        <v>180</v>
      </c>
    </row>
    <row r="43" spans="2:15" x14ac:dyDescent="0.2">
      <c r="B43" s="57">
        <v>185</v>
      </c>
      <c r="C43" s="57">
        <f t="shared" si="0"/>
        <v>185</v>
      </c>
      <c r="D43" s="57">
        <f t="shared" si="4"/>
        <v>596.64</v>
      </c>
      <c r="E43" s="57">
        <f t="shared" si="2"/>
        <v>781.64</v>
      </c>
      <c r="F43" s="57">
        <f t="shared" si="3"/>
        <v>185</v>
      </c>
    </row>
    <row r="44" spans="2:15" x14ac:dyDescent="0.2">
      <c r="B44" s="57">
        <v>190</v>
      </c>
      <c r="C44" s="57">
        <f t="shared" si="0"/>
        <v>190</v>
      </c>
      <c r="D44" s="57">
        <f t="shared" si="4"/>
        <v>591.64</v>
      </c>
      <c r="E44" s="57">
        <f t="shared" si="2"/>
        <v>781.64</v>
      </c>
      <c r="F44" s="57">
        <f t="shared" si="3"/>
        <v>190</v>
      </c>
    </row>
    <row r="45" spans="2:15" x14ac:dyDescent="0.2">
      <c r="B45" s="57">
        <v>195</v>
      </c>
      <c r="C45" s="57">
        <f t="shared" si="0"/>
        <v>195</v>
      </c>
      <c r="D45" s="57">
        <f t="shared" si="4"/>
        <v>586.64</v>
      </c>
      <c r="E45" s="57">
        <f t="shared" si="2"/>
        <v>781.64</v>
      </c>
      <c r="F45" s="57">
        <f t="shared" si="3"/>
        <v>195</v>
      </c>
    </row>
    <row r="46" spans="2:15" ht="114" customHeight="1" x14ac:dyDescent="0.2">
      <c r="B46" s="57">
        <v>200</v>
      </c>
      <c r="C46" s="57">
        <f t="shared" si="0"/>
        <v>200</v>
      </c>
      <c r="D46" s="57">
        <f t="shared" si="4"/>
        <v>581.64</v>
      </c>
      <c r="E46" s="57">
        <f t="shared" si="2"/>
        <v>781.64</v>
      </c>
      <c r="F46" s="57">
        <f t="shared" si="3"/>
        <v>200</v>
      </c>
      <c r="H46" s="62" t="s">
        <v>245</v>
      </c>
      <c r="I46" s="63"/>
      <c r="J46" s="63"/>
      <c r="K46" s="63"/>
      <c r="L46" s="63"/>
      <c r="M46" s="63"/>
      <c r="N46" s="63"/>
      <c r="O46" s="63"/>
    </row>
    <row r="47" spans="2:15" x14ac:dyDescent="0.2">
      <c r="B47" s="57">
        <v>205</v>
      </c>
      <c r="C47" s="57">
        <f t="shared" si="0"/>
        <v>205</v>
      </c>
      <c r="D47" s="57">
        <f t="shared" si="4"/>
        <v>576.64</v>
      </c>
      <c r="E47" s="57">
        <f t="shared" si="2"/>
        <v>781.64</v>
      </c>
      <c r="F47" s="57">
        <f t="shared" si="3"/>
        <v>205</v>
      </c>
    </row>
    <row r="48" spans="2:15" x14ac:dyDescent="0.2">
      <c r="B48" s="57">
        <v>210</v>
      </c>
      <c r="C48" s="57">
        <f t="shared" si="0"/>
        <v>210</v>
      </c>
      <c r="D48" s="57">
        <f t="shared" si="4"/>
        <v>571.64</v>
      </c>
      <c r="E48" s="57">
        <f t="shared" si="2"/>
        <v>781.64</v>
      </c>
      <c r="F48" s="57">
        <f t="shared" si="3"/>
        <v>210</v>
      </c>
    </row>
    <row r="49" spans="2:6" x14ac:dyDescent="0.2">
      <c r="B49" s="57">
        <v>215</v>
      </c>
      <c r="C49" s="57">
        <f t="shared" si="0"/>
        <v>215</v>
      </c>
      <c r="D49" s="57">
        <f t="shared" si="4"/>
        <v>566.64</v>
      </c>
      <c r="E49" s="57">
        <f t="shared" si="2"/>
        <v>781.64</v>
      </c>
      <c r="F49" s="57">
        <f t="shared" si="3"/>
        <v>215</v>
      </c>
    </row>
    <row r="50" spans="2:6" x14ac:dyDescent="0.2">
      <c r="B50" s="57">
        <v>220</v>
      </c>
      <c r="C50" s="57">
        <f t="shared" si="0"/>
        <v>220</v>
      </c>
      <c r="D50" s="57">
        <f t="shared" si="4"/>
        <v>561.64</v>
      </c>
      <c r="E50" s="57">
        <f t="shared" si="2"/>
        <v>781.64</v>
      </c>
      <c r="F50" s="57">
        <f t="shared" si="3"/>
        <v>220</v>
      </c>
    </row>
    <row r="51" spans="2:6" x14ac:dyDescent="0.2">
      <c r="B51" s="57">
        <v>225</v>
      </c>
      <c r="C51" s="57">
        <f t="shared" si="0"/>
        <v>225</v>
      </c>
      <c r="D51" s="57">
        <f t="shared" si="4"/>
        <v>556.64</v>
      </c>
      <c r="E51" s="57">
        <f t="shared" si="2"/>
        <v>781.64</v>
      </c>
      <c r="F51" s="57">
        <f t="shared" si="3"/>
        <v>225</v>
      </c>
    </row>
    <row r="52" spans="2:6" x14ac:dyDescent="0.2">
      <c r="B52" s="57">
        <v>230</v>
      </c>
      <c r="C52" s="57">
        <f t="shared" si="0"/>
        <v>230</v>
      </c>
      <c r="D52" s="57">
        <f t="shared" si="4"/>
        <v>551.64</v>
      </c>
      <c r="E52" s="57">
        <f t="shared" si="2"/>
        <v>781.64</v>
      </c>
      <c r="F52" s="57">
        <f t="shared" si="3"/>
        <v>230</v>
      </c>
    </row>
    <row r="53" spans="2:6" x14ac:dyDescent="0.2">
      <c r="B53" s="57">
        <v>235</v>
      </c>
      <c r="C53" s="57">
        <f t="shared" si="0"/>
        <v>235</v>
      </c>
      <c r="D53" s="57">
        <f t="shared" si="4"/>
        <v>546.64</v>
      </c>
      <c r="E53" s="57">
        <f t="shared" si="2"/>
        <v>781.64</v>
      </c>
      <c r="F53" s="57">
        <f t="shared" si="3"/>
        <v>235</v>
      </c>
    </row>
    <row r="54" spans="2:6" x14ac:dyDescent="0.2">
      <c r="B54" s="57">
        <v>240</v>
      </c>
      <c r="C54" s="57">
        <f t="shared" si="0"/>
        <v>240</v>
      </c>
      <c r="D54" s="57">
        <f t="shared" si="4"/>
        <v>541.64</v>
      </c>
      <c r="E54" s="57">
        <f t="shared" si="2"/>
        <v>781.64</v>
      </c>
      <c r="F54" s="57">
        <f t="shared" si="3"/>
        <v>240</v>
      </c>
    </row>
    <row r="55" spans="2:6" x14ac:dyDescent="0.2">
      <c r="B55" s="57">
        <v>245</v>
      </c>
      <c r="C55" s="57">
        <f t="shared" si="0"/>
        <v>245</v>
      </c>
      <c r="D55" s="57">
        <f t="shared" si="4"/>
        <v>536.64</v>
      </c>
      <c r="E55" s="57">
        <f t="shared" si="2"/>
        <v>781.64</v>
      </c>
      <c r="F55" s="57">
        <f t="shared" si="3"/>
        <v>245</v>
      </c>
    </row>
    <row r="56" spans="2:6" x14ac:dyDescent="0.2">
      <c r="B56" s="57">
        <v>250</v>
      </c>
      <c r="C56" s="57">
        <f t="shared" si="0"/>
        <v>250</v>
      </c>
      <c r="D56" s="57">
        <f t="shared" si="4"/>
        <v>531.64</v>
      </c>
      <c r="E56" s="57">
        <f t="shared" si="2"/>
        <v>781.64</v>
      </c>
      <c r="F56" s="57">
        <f t="shared" si="3"/>
        <v>250</v>
      </c>
    </row>
    <row r="57" spans="2:6" x14ac:dyDescent="0.2">
      <c r="B57" s="57">
        <v>255</v>
      </c>
      <c r="C57" s="57">
        <f t="shared" si="0"/>
        <v>255</v>
      </c>
      <c r="D57" s="57">
        <f t="shared" si="4"/>
        <v>526.64</v>
      </c>
      <c r="E57" s="57">
        <f t="shared" si="2"/>
        <v>781.64</v>
      </c>
      <c r="F57" s="57">
        <f t="shared" si="3"/>
        <v>255</v>
      </c>
    </row>
    <row r="58" spans="2:6" x14ac:dyDescent="0.2">
      <c r="B58" s="57">
        <v>260</v>
      </c>
      <c r="C58" s="57">
        <f t="shared" si="0"/>
        <v>260</v>
      </c>
      <c r="D58" s="57">
        <f t="shared" si="4"/>
        <v>521.64</v>
      </c>
      <c r="E58" s="57">
        <f t="shared" si="2"/>
        <v>781.64</v>
      </c>
      <c r="F58" s="57">
        <f t="shared" si="3"/>
        <v>260</v>
      </c>
    </row>
    <row r="59" spans="2:6" x14ac:dyDescent="0.2">
      <c r="B59" s="57">
        <v>265</v>
      </c>
      <c r="C59" s="57">
        <f t="shared" si="0"/>
        <v>265</v>
      </c>
      <c r="D59" s="57">
        <f t="shared" si="4"/>
        <v>516.64</v>
      </c>
      <c r="E59" s="57">
        <f t="shared" si="2"/>
        <v>781.64</v>
      </c>
      <c r="F59" s="57">
        <f t="shared" si="3"/>
        <v>265</v>
      </c>
    </row>
    <row r="60" spans="2:6" x14ac:dyDescent="0.2">
      <c r="B60" s="57">
        <v>270</v>
      </c>
      <c r="C60" s="57">
        <f t="shared" si="0"/>
        <v>270</v>
      </c>
      <c r="D60" s="57">
        <f t="shared" si="4"/>
        <v>511.64</v>
      </c>
      <c r="E60" s="57">
        <f t="shared" si="2"/>
        <v>781.64</v>
      </c>
      <c r="F60" s="57">
        <f t="shared" si="3"/>
        <v>270</v>
      </c>
    </row>
    <row r="61" spans="2:6" x14ac:dyDescent="0.2">
      <c r="B61" s="57">
        <v>275</v>
      </c>
      <c r="C61" s="57">
        <f t="shared" si="0"/>
        <v>275</v>
      </c>
      <c r="D61" s="57">
        <f t="shared" si="4"/>
        <v>506.64</v>
      </c>
      <c r="E61" s="57">
        <f t="shared" si="2"/>
        <v>781.64</v>
      </c>
      <c r="F61" s="57">
        <f t="shared" si="3"/>
        <v>275</v>
      </c>
    </row>
    <row r="62" spans="2:6" x14ac:dyDescent="0.2">
      <c r="B62" s="57">
        <v>280</v>
      </c>
      <c r="C62" s="57">
        <f t="shared" si="0"/>
        <v>280</v>
      </c>
      <c r="D62" s="57">
        <f t="shared" si="4"/>
        <v>501.64</v>
      </c>
      <c r="E62" s="57">
        <f t="shared" si="2"/>
        <v>781.64</v>
      </c>
      <c r="F62" s="57">
        <f t="shared" si="3"/>
        <v>280</v>
      </c>
    </row>
    <row r="63" spans="2:6" x14ac:dyDescent="0.2">
      <c r="B63" s="57">
        <v>285</v>
      </c>
      <c r="C63" s="57">
        <f t="shared" si="0"/>
        <v>285</v>
      </c>
      <c r="D63" s="57">
        <f t="shared" si="4"/>
        <v>496.64</v>
      </c>
      <c r="E63" s="57">
        <f t="shared" si="2"/>
        <v>781.64</v>
      </c>
      <c r="F63" s="57">
        <f t="shared" si="3"/>
        <v>285</v>
      </c>
    </row>
    <row r="64" spans="2:6" x14ac:dyDescent="0.2">
      <c r="B64" s="57">
        <v>290</v>
      </c>
      <c r="C64" s="57">
        <f t="shared" si="0"/>
        <v>290</v>
      </c>
      <c r="D64" s="57">
        <f t="shared" si="4"/>
        <v>491.64</v>
      </c>
      <c r="E64" s="57">
        <f t="shared" si="2"/>
        <v>781.64</v>
      </c>
      <c r="F64" s="57">
        <f t="shared" si="3"/>
        <v>290</v>
      </c>
    </row>
    <row r="65" spans="2:6" x14ac:dyDescent="0.2">
      <c r="B65" s="57">
        <v>295</v>
      </c>
      <c r="C65" s="57">
        <f t="shared" si="0"/>
        <v>295</v>
      </c>
      <c r="D65" s="57">
        <f t="shared" si="4"/>
        <v>486.64</v>
      </c>
      <c r="E65" s="57">
        <f t="shared" si="2"/>
        <v>781.64</v>
      </c>
      <c r="F65" s="57">
        <f t="shared" si="3"/>
        <v>295</v>
      </c>
    </row>
    <row r="66" spans="2:6" x14ac:dyDescent="0.2">
      <c r="B66" s="57">
        <v>300</v>
      </c>
      <c r="C66" s="57">
        <f t="shared" si="0"/>
        <v>300</v>
      </c>
      <c r="D66" s="57">
        <f t="shared" si="4"/>
        <v>481.64</v>
      </c>
      <c r="E66" s="57">
        <f t="shared" si="2"/>
        <v>781.64</v>
      </c>
      <c r="F66" s="57">
        <f t="shared" si="3"/>
        <v>300</v>
      </c>
    </row>
    <row r="67" spans="2:6" x14ac:dyDescent="0.2">
      <c r="B67" s="57">
        <v>305</v>
      </c>
      <c r="C67" s="57">
        <f t="shared" si="0"/>
        <v>305</v>
      </c>
      <c r="D67" s="57">
        <f t="shared" si="4"/>
        <v>476.64</v>
      </c>
      <c r="E67" s="57">
        <f t="shared" si="2"/>
        <v>781.64</v>
      </c>
      <c r="F67" s="57">
        <f t="shared" si="3"/>
        <v>305</v>
      </c>
    </row>
    <row r="68" spans="2:6" x14ac:dyDescent="0.2">
      <c r="B68" s="57">
        <v>310</v>
      </c>
      <c r="C68" s="57">
        <f t="shared" si="0"/>
        <v>310</v>
      </c>
      <c r="D68" s="57">
        <f t="shared" si="4"/>
        <v>471.64</v>
      </c>
      <c r="E68" s="57">
        <f t="shared" si="2"/>
        <v>781.64</v>
      </c>
      <c r="F68" s="57">
        <f t="shared" si="3"/>
        <v>310</v>
      </c>
    </row>
    <row r="69" spans="2:6" x14ac:dyDescent="0.2">
      <c r="B69" s="57">
        <v>315</v>
      </c>
      <c r="C69" s="57">
        <f t="shared" si="0"/>
        <v>315</v>
      </c>
      <c r="D69" s="57">
        <f t="shared" si="4"/>
        <v>466.64</v>
      </c>
      <c r="E69" s="57">
        <f t="shared" si="2"/>
        <v>781.64</v>
      </c>
      <c r="F69" s="57">
        <f t="shared" si="3"/>
        <v>315</v>
      </c>
    </row>
    <row r="70" spans="2:6" x14ac:dyDescent="0.2">
      <c r="B70" s="57">
        <v>320</v>
      </c>
      <c r="C70" s="57">
        <f t="shared" ref="C70:C133" si="5">+B70</f>
        <v>320</v>
      </c>
      <c r="D70" s="57">
        <f t="shared" si="4"/>
        <v>461.64</v>
      </c>
      <c r="E70" s="57">
        <f t="shared" si="2"/>
        <v>781.64</v>
      </c>
      <c r="F70" s="57">
        <f t="shared" si="3"/>
        <v>320</v>
      </c>
    </row>
    <row r="71" spans="2:6" x14ac:dyDescent="0.2">
      <c r="B71" s="57">
        <v>325</v>
      </c>
      <c r="C71" s="57">
        <f t="shared" si="5"/>
        <v>325</v>
      </c>
      <c r="D71" s="57">
        <f t="shared" si="4"/>
        <v>456.64</v>
      </c>
      <c r="E71" s="57">
        <f t="shared" ref="E71:E135" si="6">D71+B71</f>
        <v>781.64</v>
      </c>
      <c r="F71" s="57">
        <f t="shared" ref="F71:F134" si="7">E71-D71</f>
        <v>325</v>
      </c>
    </row>
    <row r="72" spans="2:6" x14ac:dyDescent="0.2">
      <c r="B72" s="57">
        <v>330</v>
      </c>
      <c r="C72" s="57">
        <f t="shared" si="5"/>
        <v>330</v>
      </c>
      <c r="D72" s="57">
        <f t="shared" si="4"/>
        <v>451.64</v>
      </c>
      <c r="E72" s="57">
        <f t="shared" si="6"/>
        <v>781.64</v>
      </c>
      <c r="F72" s="57">
        <f t="shared" si="7"/>
        <v>330</v>
      </c>
    </row>
    <row r="73" spans="2:6" x14ac:dyDescent="0.2">
      <c r="B73" s="57">
        <v>335</v>
      </c>
      <c r="C73" s="57">
        <f t="shared" si="5"/>
        <v>335</v>
      </c>
      <c r="D73" s="57">
        <f t="shared" si="4"/>
        <v>446.64</v>
      </c>
      <c r="E73" s="57">
        <f t="shared" si="6"/>
        <v>781.64</v>
      </c>
      <c r="F73" s="57">
        <f t="shared" si="7"/>
        <v>335</v>
      </c>
    </row>
    <row r="74" spans="2:6" x14ac:dyDescent="0.2">
      <c r="B74" s="57">
        <v>340</v>
      </c>
      <c r="C74" s="57">
        <f t="shared" si="5"/>
        <v>340</v>
      </c>
      <c r="D74" s="57">
        <f t="shared" si="4"/>
        <v>441.64</v>
      </c>
      <c r="E74" s="57">
        <f t="shared" si="6"/>
        <v>781.64</v>
      </c>
      <c r="F74" s="57">
        <f t="shared" si="7"/>
        <v>340</v>
      </c>
    </row>
    <row r="75" spans="2:6" x14ac:dyDescent="0.2">
      <c r="B75" s="57">
        <v>345</v>
      </c>
      <c r="C75" s="57">
        <f t="shared" si="5"/>
        <v>345</v>
      </c>
      <c r="D75" s="57">
        <f t="shared" si="4"/>
        <v>436.64</v>
      </c>
      <c r="E75" s="57">
        <f t="shared" si="6"/>
        <v>781.64</v>
      </c>
      <c r="F75" s="57">
        <f t="shared" si="7"/>
        <v>345</v>
      </c>
    </row>
    <row r="76" spans="2:6" x14ac:dyDescent="0.2">
      <c r="B76" s="57">
        <v>350</v>
      </c>
      <c r="C76" s="57">
        <f t="shared" si="5"/>
        <v>350</v>
      </c>
      <c r="D76" s="57">
        <f t="shared" si="4"/>
        <v>431.64</v>
      </c>
      <c r="E76" s="57">
        <f t="shared" si="6"/>
        <v>781.64</v>
      </c>
      <c r="F76" s="57">
        <f t="shared" si="7"/>
        <v>350</v>
      </c>
    </row>
    <row r="77" spans="2:6" x14ac:dyDescent="0.2">
      <c r="B77" s="57">
        <v>355</v>
      </c>
      <c r="C77" s="57">
        <f t="shared" si="5"/>
        <v>355</v>
      </c>
      <c r="D77" s="57">
        <f t="shared" si="4"/>
        <v>426.64</v>
      </c>
      <c r="E77" s="57">
        <f t="shared" si="6"/>
        <v>781.64</v>
      </c>
      <c r="F77" s="57">
        <f t="shared" si="7"/>
        <v>355</v>
      </c>
    </row>
    <row r="78" spans="2:6" x14ac:dyDescent="0.2">
      <c r="B78" s="57">
        <v>360</v>
      </c>
      <c r="C78" s="57">
        <f t="shared" si="5"/>
        <v>360</v>
      </c>
      <c r="D78" s="57">
        <f t="shared" si="4"/>
        <v>421.64</v>
      </c>
      <c r="E78" s="57">
        <f t="shared" si="6"/>
        <v>781.64</v>
      </c>
      <c r="F78" s="57">
        <f t="shared" si="7"/>
        <v>360</v>
      </c>
    </row>
    <row r="79" spans="2:6" x14ac:dyDescent="0.2">
      <c r="B79" s="57">
        <v>365</v>
      </c>
      <c r="C79" s="57">
        <f t="shared" si="5"/>
        <v>365</v>
      </c>
      <c r="D79" s="57">
        <f t="shared" si="4"/>
        <v>416.64</v>
      </c>
      <c r="E79" s="57">
        <f t="shared" si="6"/>
        <v>781.64</v>
      </c>
      <c r="F79" s="57">
        <f t="shared" si="7"/>
        <v>365</v>
      </c>
    </row>
    <row r="80" spans="2:6" x14ac:dyDescent="0.2">
      <c r="B80" s="57">
        <v>370</v>
      </c>
      <c r="C80" s="57">
        <f t="shared" si="5"/>
        <v>370</v>
      </c>
      <c r="D80" s="57">
        <f t="shared" si="4"/>
        <v>411.64</v>
      </c>
      <c r="E80" s="57">
        <f t="shared" si="6"/>
        <v>781.64</v>
      </c>
      <c r="F80" s="57">
        <f t="shared" si="7"/>
        <v>370</v>
      </c>
    </row>
    <row r="81" spans="2:6" x14ac:dyDescent="0.2">
      <c r="B81" s="57">
        <v>375</v>
      </c>
      <c r="C81" s="57">
        <f t="shared" si="5"/>
        <v>375</v>
      </c>
      <c r="D81" s="57">
        <f t="shared" si="4"/>
        <v>406.64</v>
      </c>
      <c r="E81" s="57">
        <f t="shared" si="6"/>
        <v>781.64</v>
      </c>
      <c r="F81" s="57">
        <f t="shared" si="7"/>
        <v>375</v>
      </c>
    </row>
    <row r="82" spans="2:6" x14ac:dyDescent="0.2">
      <c r="B82" s="57">
        <v>380</v>
      </c>
      <c r="C82" s="57">
        <f t="shared" si="5"/>
        <v>380</v>
      </c>
      <c r="D82" s="57">
        <f t="shared" si="4"/>
        <v>401.64</v>
      </c>
      <c r="E82" s="57">
        <f t="shared" si="6"/>
        <v>781.64</v>
      </c>
      <c r="F82" s="57">
        <f t="shared" si="7"/>
        <v>380</v>
      </c>
    </row>
    <row r="83" spans="2:6" x14ac:dyDescent="0.2">
      <c r="B83" s="57">
        <v>385</v>
      </c>
      <c r="C83" s="57">
        <f t="shared" si="5"/>
        <v>385</v>
      </c>
      <c r="D83" s="57">
        <f t="shared" si="4"/>
        <v>396.64</v>
      </c>
      <c r="E83" s="57">
        <f t="shared" si="6"/>
        <v>781.64</v>
      </c>
      <c r="F83" s="57">
        <f t="shared" si="7"/>
        <v>385</v>
      </c>
    </row>
    <row r="84" spans="2:6" x14ac:dyDescent="0.2">
      <c r="B84" s="57">
        <v>390</v>
      </c>
      <c r="C84" s="57">
        <f t="shared" si="5"/>
        <v>390</v>
      </c>
      <c r="D84" s="57">
        <f t="shared" si="4"/>
        <v>391.64</v>
      </c>
      <c r="E84" s="57">
        <f t="shared" si="6"/>
        <v>781.64</v>
      </c>
      <c r="F84" s="57">
        <f t="shared" si="7"/>
        <v>390</v>
      </c>
    </row>
    <row r="85" spans="2:6" x14ac:dyDescent="0.2">
      <c r="B85" s="57">
        <v>395</v>
      </c>
      <c r="C85" s="57">
        <f t="shared" si="5"/>
        <v>395</v>
      </c>
      <c r="D85" s="57">
        <f t="shared" si="4"/>
        <v>386.64</v>
      </c>
      <c r="E85" s="57">
        <f t="shared" si="6"/>
        <v>781.64</v>
      </c>
      <c r="F85" s="57">
        <f t="shared" si="7"/>
        <v>395</v>
      </c>
    </row>
    <row r="86" spans="2:6" x14ac:dyDescent="0.2">
      <c r="B86" s="57">
        <v>400</v>
      </c>
      <c r="C86" s="57">
        <f t="shared" si="5"/>
        <v>400</v>
      </c>
      <c r="D86" s="57">
        <f t="shared" si="4"/>
        <v>381.64</v>
      </c>
      <c r="E86" s="57">
        <f t="shared" si="6"/>
        <v>781.64</v>
      </c>
      <c r="F86" s="57">
        <f t="shared" si="7"/>
        <v>400</v>
      </c>
    </row>
    <row r="87" spans="2:6" x14ac:dyDescent="0.2">
      <c r="B87" s="57">
        <v>405</v>
      </c>
      <c r="C87" s="57">
        <f t="shared" si="5"/>
        <v>405</v>
      </c>
      <c r="D87" s="57">
        <f t="shared" si="4"/>
        <v>376.64</v>
      </c>
      <c r="E87" s="57">
        <f t="shared" si="6"/>
        <v>781.64</v>
      </c>
      <c r="F87" s="57">
        <f t="shared" si="7"/>
        <v>405</v>
      </c>
    </row>
    <row r="88" spans="2:6" x14ac:dyDescent="0.2">
      <c r="B88" s="57">
        <v>410</v>
      </c>
      <c r="C88" s="57">
        <f t="shared" si="5"/>
        <v>410</v>
      </c>
      <c r="D88" s="57">
        <f t="shared" si="4"/>
        <v>371.64</v>
      </c>
      <c r="E88" s="57">
        <f t="shared" si="6"/>
        <v>781.64</v>
      </c>
      <c r="F88" s="57">
        <f t="shared" si="7"/>
        <v>410</v>
      </c>
    </row>
    <row r="89" spans="2:6" x14ac:dyDescent="0.2">
      <c r="B89" s="57">
        <v>415</v>
      </c>
      <c r="C89" s="57">
        <f t="shared" si="5"/>
        <v>415</v>
      </c>
      <c r="D89" s="57">
        <f t="shared" si="4"/>
        <v>366.64</v>
      </c>
      <c r="E89" s="57">
        <f t="shared" si="6"/>
        <v>781.64</v>
      </c>
      <c r="F89" s="57">
        <f t="shared" si="7"/>
        <v>415</v>
      </c>
    </row>
    <row r="90" spans="2:6" x14ac:dyDescent="0.2">
      <c r="B90" s="57">
        <v>420</v>
      </c>
      <c r="C90" s="57">
        <f t="shared" si="5"/>
        <v>420</v>
      </c>
      <c r="D90" s="57">
        <f t="shared" si="4"/>
        <v>361.64</v>
      </c>
      <c r="E90" s="57">
        <f t="shared" si="6"/>
        <v>781.64</v>
      </c>
      <c r="F90" s="57">
        <f t="shared" si="7"/>
        <v>420</v>
      </c>
    </row>
    <row r="91" spans="2:6" x14ac:dyDescent="0.2">
      <c r="B91" s="57">
        <v>425</v>
      </c>
      <c r="C91" s="57">
        <f t="shared" si="5"/>
        <v>425</v>
      </c>
      <c r="D91" s="57">
        <f t="shared" si="4"/>
        <v>356.64</v>
      </c>
      <c r="E91" s="57">
        <f t="shared" si="6"/>
        <v>781.64</v>
      </c>
      <c r="F91" s="57">
        <f t="shared" si="7"/>
        <v>425</v>
      </c>
    </row>
    <row r="92" spans="2:6" x14ac:dyDescent="0.2">
      <c r="B92" s="57">
        <v>430</v>
      </c>
      <c r="C92" s="57">
        <f t="shared" si="5"/>
        <v>430</v>
      </c>
      <c r="D92" s="57">
        <f t="shared" si="4"/>
        <v>351.64</v>
      </c>
      <c r="E92" s="57">
        <f t="shared" si="6"/>
        <v>781.64</v>
      </c>
      <c r="F92" s="57">
        <f t="shared" si="7"/>
        <v>430</v>
      </c>
    </row>
    <row r="93" spans="2:6" x14ac:dyDescent="0.2">
      <c r="B93" s="57">
        <v>435</v>
      </c>
      <c r="C93" s="57">
        <f t="shared" si="5"/>
        <v>435</v>
      </c>
      <c r="D93" s="57">
        <f t="shared" si="4"/>
        <v>346.64</v>
      </c>
      <c r="E93" s="57">
        <f t="shared" si="6"/>
        <v>781.64</v>
      </c>
      <c r="F93" s="57">
        <f t="shared" si="7"/>
        <v>435</v>
      </c>
    </row>
    <row r="94" spans="2:6" x14ac:dyDescent="0.2">
      <c r="B94" s="57">
        <v>440</v>
      </c>
      <c r="C94" s="57">
        <f t="shared" si="5"/>
        <v>440</v>
      </c>
      <c r="D94" s="57">
        <f t="shared" si="4"/>
        <v>341.64</v>
      </c>
      <c r="E94" s="57">
        <f t="shared" si="6"/>
        <v>781.64</v>
      </c>
      <c r="F94" s="57">
        <f t="shared" si="7"/>
        <v>440</v>
      </c>
    </row>
    <row r="95" spans="2:6" x14ac:dyDescent="0.2">
      <c r="B95" s="57">
        <v>445</v>
      </c>
      <c r="C95" s="57">
        <f t="shared" si="5"/>
        <v>445</v>
      </c>
      <c r="D95" s="57">
        <f t="shared" si="4"/>
        <v>336.64</v>
      </c>
      <c r="E95" s="57">
        <f t="shared" si="6"/>
        <v>781.64</v>
      </c>
      <c r="F95" s="57">
        <f t="shared" si="7"/>
        <v>445</v>
      </c>
    </row>
    <row r="96" spans="2:6" x14ac:dyDescent="0.2">
      <c r="B96" s="57">
        <v>450</v>
      </c>
      <c r="C96" s="57">
        <f t="shared" si="5"/>
        <v>450</v>
      </c>
      <c r="D96" s="57">
        <f t="shared" si="4"/>
        <v>331.64</v>
      </c>
      <c r="E96" s="57">
        <f t="shared" si="6"/>
        <v>781.64</v>
      </c>
      <c r="F96" s="57">
        <f t="shared" si="7"/>
        <v>450</v>
      </c>
    </row>
    <row r="97" spans="2:6" x14ac:dyDescent="0.2">
      <c r="B97" s="57">
        <v>455</v>
      </c>
      <c r="C97" s="57">
        <f t="shared" si="5"/>
        <v>455</v>
      </c>
      <c r="D97" s="57">
        <f t="shared" si="4"/>
        <v>326.64</v>
      </c>
      <c r="E97" s="57">
        <f t="shared" si="6"/>
        <v>781.64</v>
      </c>
      <c r="F97" s="57">
        <f t="shared" si="7"/>
        <v>455</v>
      </c>
    </row>
    <row r="98" spans="2:6" x14ac:dyDescent="0.2">
      <c r="B98" s="57">
        <v>460</v>
      </c>
      <c r="C98" s="57">
        <f t="shared" si="5"/>
        <v>460</v>
      </c>
      <c r="D98" s="57">
        <f t="shared" si="4"/>
        <v>321.64</v>
      </c>
      <c r="E98" s="57">
        <f t="shared" si="6"/>
        <v>781.64</v>
      </c>
      <c r="F98" s="57">
        <f t="shared" si="7"/>
        <v>460</v>
      </c>
    </row>
    <row r="99" spans="2:6" x14ac:dyDescent="0.2">
      <c r="B99" s="57">
        <v>465</v>
      </c>
      <c r="C99" s="57">
        <f t="shared" si="5"/>
        <v>465</v>
      </c>
      <c r="D99" s="57">
        <f t="shared" si="4"/>
        <v>316.64</v>
      </c>
      <c r="E99" s="57">
        <f t="shared" si="6"/>
        <v>781.64</v>
      </c>
      <c r="F99" s="57">
        <f t="shared" si="7"/>
        <v>465</v>
      </c>
    </row>
    <row r="100" spans="2:6" x14ac:dyDescent="0.2">
      <c r="B100" s="57">
        <v>470</v>
      </c>
      <c r="C100" s="57">
        <f t="shared" si="5"/>
        <v>470</v>
      </c>
      <c r="D100" s="57">
        <f t="shared" si="4"/>
        <v>311.64</v>
      </c>
      <c r="E100" s="57">
        <f t="shared" si="6"/>
        <v>781.64</v>
      </c>
      <c r="F100" s="57">
        <f t="shared" si="7"/>
        <v>470</v>
      </c>
    </row>
    <row r="101" spans="2:6" x14ac:dyDescent="0.2">
      <c r="B101" s="57">
        <v>475</v>
      </c>
      <c r="C101" s="57">
        <f t="shared" si="5"/>
        <v>475</v>
      </c>
      <c r="D101" s="57">
        <f t="shared" si="4"/>
        <v>306.64</v>
      </c>
      <c r="E101" s="57">
        <f t="shared" si="6"/>
        <v>781.64</v>
      </c>
      <c r="F101" s="57">
        <f t="shared" si="7"/>
        <v>475</v>
      </c>
    </row>
    <row r="102" spans="2:6" x14ac:dyDescent="0.2">
      <c r="B102" s="57">
        <v>480</v>
      </c>
      <c r="C102" s="57">
        <f t="shared" si="5"/>
        <v>480</v>
      </c>
      <c r="D102" s="57">
        <f t="shared" si="4"/>
        <v>301.64</v>
      </c>
      <c r="E102" s="57">
        <f t="shared" si="6"/>
        <v>781.64</v>
      </c>
      <c r="F102" s="57">
        <f t="shared" si="7"/>
        <v>480</v>
      </c>
    </row>
    <row r="103" spans="2:6" x14ac:dyDescent="0.2">
      <c r="B103" s="57">
        <v>485</v>
      </c>
      <c r="C103" s="57">
        <f t="shared" si="5"/>
        <v>485</v>
      </c>
      <c r="D103" s="57">
        <f t="shared" ref="D103:D163" si="8">781.64-C103</f>
        <v>296.64</v>
      </c>
      <c r="E103" s="57">
        <f t="shared" si="6"/>
        <v>781.64</v>
      </c>
      <c r="F103" s="57">
        <f t="shared" si="7"/>
        <v>485</v>
      </c>
    </row>
    <row r="104" spans="2:6" x14ac:dyDescent="0.2">
      <c r="B104" s="57">
        <v>490</v>
      </c>
      <c r="C104" s="57">
        <f t="shared" si="5"/>
        <v>490</v>
      </c>
      <c r="D104" s="57">
        <f t="shared" si="8"/>
        <v>291.64</v>
      </c>
      <c r="E104" s="57">
        <f t="shared" si="6"/>
        <v>781.64</v>
      </c>
      <c r="F104" s="57">
        <f t="shared" si="7"/>
        <v>490</v>
      </c>
    </row>
    <row r="105" spans="2:6" x14ac:dyDescent="0.2">
      <c r="B105" s="57">
        <v>495</v>
      </c>
      <c r="C105" s="57">
        <f t="shared" si="5"/>
        <v>495</v>
      </c>
      <c r="D105" s="57">
        <f t="shared" si="8"/>
        <v>286.64</v>
      </c>
      <c r="E105" s="57">
        <f t="shared" si="6"/>
        <v>781.64</v>
      </c>
      <c r="F105" s="57">
        <f t="shared" si="7"/>
        <v>495</v>
      </c>
    </row>
    <row r="106" spans="2:6" x14ac:dyDescent="0.2">
      <c r="B106" s="57">
        <v>500</v>
      </c>
      <c r="C106" s="57">
        <f t="shared" si="5"/>
        <v>500</v>
      </c>
      <c r="D106" s="57">
        <f t="shared" si="8"/>
        <v>281.64</v>
      </c>
      <c r="E106" s="57">
        <f t="shared" si="6"/>
        <v>781.64</v>
      </c>
      <c r="F106" s="57">
        <f t="shared" si="7"/>
        <v>500</v>
      </c>
    </row>
    <row r="107" spans="2:6" x14ac:dyDescent="0.2">
      <c r="B107" s="57">
        <v>505</v>
      </c>
      <c r="C107" s="57">
        <f t="shared" si="5"/>
        <v>505</v>
      </c>
      <c r="D107" s="57">
        <f t="shared" si="8"/>
        <v>276.64</v>
      </c>
      <c r="E107" s="57">
        <f t="shared" si="6"/>
        <v>781.64</v>
      </c>
      <c r="F107" s="57">
        <f t="shared" si="7"/>
        <v>505</v>
      </c>
    </row>
    <row r="108" spans="2:6" x14ac:dyDescent="0.2">
      <c r="B108" s="57">
        <v>510</v>
      </c>
      <c r="C108" s="57">
        <f t="shared" si="5"/>
        <v>510</v>
      </c>
      <c r="D108" s="57">
        <f t="shared" si="8"/>
        <v>271.64</v>
      </c>
      <c r="E108" s="57">
        <f t="shared" si="6"/>
        <v>781.64</v>
      </c>
      <c r="F108" s="57">
        <f t="shared" si="7"/>
        <v>510</v>
      </c>
    </row>
    <row r="109" spans="2:6" x14ac:dyDescent="0.2">
      <c r="B109" s="57">
        <v>515</v>
      </c>
      <c r="C109" s="57">
        <f t="shared" si="5"/>
        <v>515</v>
      </c>
      <c r="D109" s="57">
        <f t="shared" si="8"/>
        <v>266.64</v>
      </c>
      <c r="E109" s="57">
        <f t="shared" si="6"/>
        <v>781.64</v>
      </c>
      <c r="F109" s="57">
        <f t="shared" si="7"/>
        <v>515</v>
      </c>
    </row>
    <row r="110" spans="2:6" x14ac:dyDescent="0.2">
      <c r="B110" s="57">
        <v>520</v>
      </c>
      <c r="C110" s="57">
        <f t="shared" si="5"/>
        <v>520</v>
      </c>
      <c r="D110" s="57">
        <f t="shared" si="8"/>
        <v>261.64</v>
      </c>
      <c r="E110" s="57">
        <f t="shared" si="6"/>
        <v>781.64</v>
      </c>
      <c r="F110" s="57">
        <f t="shared" si="7"/>
        <v>520</v>
      </c>
    </row>
    <row r="111" spans="2:6" x14ac:dyDescent="0.2">
      <c r="B111" s="57">
        <v>525</v>
      </c>
      <c r="C111" s="57">
        <f t="shared" si="5"/>
        <v>525</v>
      </c>
      <c r="D111" s="57">
        <f t="shared" si="8"/>
        <v>256.64</v>
      </c>
      <c r="E111" s="57">
        <f t="shared" si="6"/>
        <v>781.64</v>
      </c>
      <c r="F111" s="57">
        <f t="shared" si="7"/>
        <v>525</v>
      </c>
    </row>
    <row r="112" spans="2:6" x14ac:dyDescent="0.2">
      <c r="B112" s="57">
        <v>530</v>
      </c>
      <c r="C112" s="57">
        <f t="shared" si="5"/>
        <v>530</v>
      </c>
      <c r="D112" s="57">
        <f t="shared" si="8"/>
        <v>251.64</v>
      </c>
      <c r="E112" s="57">
        <f t="shared" si="6"/>
        <v>781.64</v>
      </c>
      <c r="F112" s="57">
        <f t="shared" si="7"/>
        <v>530</v>
      </c>
    </row>
    <row r="113" spans="2:6" x14ac:dyDescent="0.2">
      <c r="B113" s="57">
        <v>535</v>
      </c>
      <c r="C113" s="57">
        <f t="shared" si="5"/>
        <v>535</v>
      </c>
      <c r="D113" s="57">
        <f t="shared" si="8"/>
        <v>246.64</v>
      </c>
      <c r="E113" s="57">
        <f t="shared" si="6"/>
        <v>781.64</v>
      </c>
      <c r="F113" s="57">
        <f t="shared" si="7"/>
        <v>535</v>
      </c>
    </row>
    <row r="114" spans="2:6" x14ac:dyDescent="0.2">
      <c r="B114" s="57">
        <v>540</v>
      </c>
      <c r="C114" s="57">
        <f t="shared" si="5"/>
        <v>540</v>
      </c>
      <c r="D114" s="57">
        <f t="shared" si="8"/>
        <v>241.64</v>
      </c>
      <c r="E114" s="57">
        <f t="shared" si="6"/>
        <v>781.64</v>
      </c>
      <c r="F114" s="57">
        <f t="shared" si="7"/>
        <v>540</v>
      </c>
    </row>
    <row r="115" spans="2:6" x14ac:dyDescent="0.2">
      <c r="B115" s="57">
        <v>545</v>
      </c>
      <c r="C115" s="57">
        <f t="shared" si="5"/>
        <v>545</v>
      </c>
      <c r="D115" s="57">
        <f t="shared" si="8"/>
        <v>236.64</v>
      </c>
      <c r="E115" s="57">
        <f t="shared" si="6"/>
        <v>781.64</v>
      </c>
      <c r="F115" s="57">
        <f t="shared" si="7"/>
        <v>545</v>
      </c>
    </row>
    <row r="116" spans="2:6" x14ac:dyDescent="0.2">
      <c r="B116" s="57">
        <v>550</v>
      </c>
      <c r="C116" s="57">
        <f t="shared" si="5"/>
        <v>550</v>
      </c>
      <c r="D116" s="57">
        <f t="shared" si="8"/>
        <v>231.64</v>
      </c>
      <c r="E116" s="57">
        <f t="shared" si="6"/>
        <v>781.64</v>
      </c>
      <c r="F116" s="57">
        <f t="shared" si="7"/>
        <v>550</v>
      </c>
    </row>
    <row r="117" spans="2:6" x14ac:dyDescent="0.2">
      <c r="B117" s="57">
        <v>555</v>
      </c>
      <c r="C117" s="57">
        <f t="shared" si="5"/>
        <v>555</v>
      </c>
      <c r="D117" s="57">
        <f t="shared" si="8"/>
        <v>226.64</v>
      </c>
      <c r="E117" s="57">
        <f t="shared" si="6"/>
        <v>781.64</v>
      </c>
      <c r="F117" s="57">
        <f t="shared" si="7"/>
        <v>555</v>
      </c>
    </row>
    <row r="118" spans="2:6" x14ac:dyDescent="0.2">
      <c r="B118" s="57">
        <v>560</v>
      </c>
      <c r="C118" s="57">
        <f t="shared" si="5"/>
        <v>560</v>
      </c>
      <c r="D118" s="57">
        <f t="shared" si="8"/>
        <v>221.64</v>
      </c>
      <c r="E118" s="57">
        <f t="shared" si="6"/>
        <v>781.64</v>
      </c>
      <c r="F118" s="57">
        <f t="shared" si="7"/>
        <v>560</v>
      </c>
    </row>
    <row r="119" spans="2:6" x14ac:dyDescent="0.2">
      <c r="B119" s="57">
        <v>565</v>
      </c>
      <c r="C119" s="57">
        <f t="shared" si="5"/>
        <v>565</v>
      </c>
      <c r="D119" s="57">
        <f t="shared" si="8"/>
        <v>216.64</v>
      </c>
      <c r="E119" s="57">
        <f t="shared" si="6"/>
        <v>781.64</v>
      </c>
      <c r="F119" s="57">
        <f t="shared" si="7"/>
        <v>565</v>
      </c>
    </row>
    <row r="120" spans="2:6" x14ac:dyDescent="0.2">
      <c r="B120" s="57">
        <v>570</v>
      </c>
      <c r="C120" s="57">
        <f t="shared" si="5"/>
        <v>570</v>
      </c>
      <c r="D120" s="57">
        <f t="shared" si="8"/>
        <v>211.64</v>
      </c>
      <c r="E120" s="57">
        <f t="shared" si="6"/>
        <v>781.64</v>
      </c>
      <c r="F120" s="57">
        <f t="shared" si="7"/>
        <v>570</v>
      </c>
    </row>
    <row r="121" spans="2:6" x14ac:dyDescent="0.2">
      <c r="B121" s="57">
        <v>575</v>
      </c>
      <c r="C121" s="57">
        <f t="shared" si="5"/>
        <v>575</v>
      </c>
      <c r="D121" s="57">
        <f t="shared" si="8"/>
        <v>206.64</v>
      </c>
      <c r="E121" s="57">
        <f t="shared" si="6"/>
        <v>781.64</v>
      </c>
      <c r="F121" s="57">
        <f t="shared" si="7"/>
        <v>575</v>
      </c>
    </row>
    <row r="122" spans="2:6" x14ac:dyDescent="0.2">
      <c r="B122" s="57">
        <v>580</v>
      </c>
      <c r="C122" s="57">
        <f t="shared" si="5"/>
        <v>580</v>
      </c>
      <c r="D122" s="57">
        <f t="shared" si="8"/>
        <v>201.64</v>
      </c>
      <c r="E122" s="57">
        <f t="shared" si="6"/>
        <v>781.64</v>
      </c>
      <c r="F122" s="57">
        <f t="shared" si="7"/>
        <v>580</v>
      </c>
    </row>
    <row r="123" spans="2:6" x14ac:dyDescent="0.2">
      <c r="B123" s="57">
        <v>585</v>
      </c>
      <c r="C123" s="57">
        <f t="shared" si="5"/>
        <v>585</v>
      </c>
      <c r="D123" s="57">
        <f t="shared" si="8"/>
        <v>196.64</v>
      </c>
      <c r="E123" s="57">
        <f t="shared" si="6"/>
        <v>781.64</v>
      </c>
      <c r="F123" s="57">
        <f t="shared" si="7"/>
        <v>585</v>
      </c>
    </row>
    <row r="124" spans="2:6" x14ac:dyDescent="0.2">
      <c r="B124" s="57">
        <v>590</v>
      </c>
      <c r="C124" s="57">
        <f t="shared" si="5"/>
        <v>590</v>
      </c>
      <c r="D124" s="57">
        <f t="shared" si="8"/>
        <v>191.64</v>
      </c>
      <c r="E124" s="57">
        <f t="shared" si="6"/>
        <v>781.64</v>
      </c>
      <c r="F124" s="57">
        <f t="shared" si="7"/>
        <v>590</v>
      </c>
    </row>
    <row r="125" spans="2:6" x14ac:dyDescent="0.2">
      <c r="B125" s="57">
        <v>595</v>
      </c>
      <c r="C125" s="57">
        <f t="shared" si="5"/>
        <v>595</v>
      </c>
      <c r="D125" s="57">
        <f t="shared" si="8"/>
        <v>186.64</v>
      </c>
      <c r="E125" s="57">
        <f t="shared" si="6"/>
        <v>781.64</v>
      </c>
      <c r="F125" s="57">
        <f t="shared" si="7"/>
        <v>595</v>
      </c>
    </row>
    <row r="126" spans="2:6" x14ac:dyDescent="0.2">
      <c r="B126" s="57">
        <v>600</v>
      </c>
      <c r="C126" s="57">
        <f t="shared" si="5"/>
        <v>600</v>
      </c>
      <c r="D126" s="57">
        <f t="shared" si="8"/>
        <v>181.64</v>
      </c>
      <c r="E126" s="57">
        <f t="shared" si="6"/>
        <v>781.64</v>
      </c>
      <c r="F126" s="57">
        <f t="shared" si="7"/>
        <v>600</v>
      </c>
    </row>
    <row r="127" spans="2:6" x14ac:dyDescent="0.2">
      <c r="B127" s="57">
        <v>605</v>
      </c>
      <c r="C127" s="57">
        <f t="shared" si="5"/>
        <v>605</v>
      </c>
      <c r="D127" s="57">
        <f t="shared" si="8"/>
        <v>176.64</v>
      </c>
      <c r="E127" s="57">
        <f t="shared" si="6"/>
        <v>781.64</v>
      </c>
      <c r="F127" s="57">
        <f t="shared" si="7"/>
        <v>605</v>
      </c>
    </row>
    <row r="128" spans="2:6" x14ac:dyDescent="0.2">
      <c r="B128" s="57">
        <v>610</v>
      </c>
      <c r="C128" s="57">
        <f t="shared" si="5"/>
        <v>610</v>
      </c>
      <c r="D128" s="57">
        <f t="shared" si="8"/>
        <v>171.64</v>
      </c>
      <c r="E128" s="57">
        <f t="shared" si="6"/>
        <v>781.64</v>
      </c>
      <c r="F128" s="57">
        <f t="shared" si="7"/>
        <v>610</v>
      </c>
    </row>
    <row r="129" spans="2:6" x14ac:dyDescent="0.2">
      <c r="B129" s="57">
        <v>615</v>
      </c>
      <c r="C129" s="57">
        <f t="shared" si="5"/>
        <v>615</v>
      </c>
      <c r="D129" s="57">
        <f t="shared" si="8"/>
        <v>166.64</v>
      </c>
      <c r="E129" s="57">
        <f t="shared" si="6"/>
        <v>781.64</v>
      </c>
      <c r="F129" s="57">
        <f t="shared" si="7"/>
        <v>615</v>
      </c>
    </row>
    <row r="130" spans="2:6" x14ac:dyDescent="0.2">
      <c r="B130" s="57">
        <v>620</v>
      </c>
      <c r="C130" s="57">
        <f t="shared" si="5"/>
        <v>620</v>
      </c>
      <c r="D130" s="57">
        <f t="shared" si="8"/>
        <v>161.63999999999999</v>
      </c>
      <c r="E130" s="57">
        <f t="shared" si="6"/>
        <v>781.64</v>
      </c>
      <c r="F130" s="57">
        <f t="shared" si="7"/>
        <v>620</v>
      </c>
    </row>
    <row r="131" spans="2:6" x14ac:dyDescent="0.2">
      <c r="B131" s="57">
        <v>625</v>
      </c>
      <c r="C131" s="57">
        <f t="shared" si="5"/>
        <v>625</v>
      </c>
      <c r="D131" s="57">
        <f t="shared" si="8"/>
        <v>156.63999999999999</v>
      </c>
      <c r="E131" s="57">
        <f t="shared" si="6"/>
        <v>781.64</v>
      </c>
      <c r="F131" s="57">
        <f t="shared" si="7"/>
        <v>625</v>
      </c>
    </row>
    <row r="132" spans="2:6" x14ac:dyDescent="0.2">
      <c r="B132" s="57">
        <v>630</v>
      </c>
      <c r="C132" s="57">
        <f t="shared" si="5"/>
        <v>630</v>
      </c>
      <c r="D132" s="57">
        <f t="shared" si="8"/>
        <v>151.63999999999999</v>
      </c>
      <c r="E132" s="57">
        <f t="shared" si="6"/>
        <v>781.64</v>
      </c>
      <c r="F132" s="57">
        <f t="shared" si="7"/>
        <v>630</v>
      </c>
    </row>
    <row r="133" spans="2:6" x14ac:dyDescent="0.2">
      <c r="B133" s="57">
        <v>635</v>
      </c>
      <c r="C133" s="57">
        <f t="shared" si="5"/>
        <v>635</v>
      </c>
      <c r="D133" s="57">
        <f t="shared" si="8"/>
        <v>146.63999999999999</v>
      </c>
      <c r="E133" s="57">
        <f t="shared" si="6"/>
        <v>781.64</v>
      </c>
      <c r="F133" s="57">
        <f t="shared" si="7"/>
        <v>635</v>
      </c>
    </row>
    <row r="134" spans="2:6" x14ac:dyDescent="0.2">
      <c r="B134" s="57">
        <v>640</v>
      </c>
      <c r="C134" s="57">
        <f t="shared" ref="C134:C163" si="9">+B134</f>
        <v>640</v>
      </c>
      <c r="D134" s="57">
        <f t="shared" si="8"/>
        <v>141.63999999999999</v>
      </c>
      <c r="E134" s="57">
        <f t="shared" si="6"/>
        <v>781.64</v>
      </c>
      <c r="F134" s="57">
        <f t="shared" si="7"/>
        <v>640</v>
      </c>
    </row>
    <row r="135" spans="2:6" x14ac:dyDescent="0.2">
      <c r="B135" s="57">
        <v>645</v>
      </c>
      <c r="C135" s="57">
        <f t="shared" si="9"/>
        <v>645</v>
      </c>
      <c r="D135" s="57">
        <f t="shared" si="8"/>
        <v>136.63999999999999</v>
      </c>
      <c r="E135" s="57">
        <f t="shared" si="6"/>
        <v>781.64</v>
      </c>
      <c r="F135" s="57">
        <f t="shared" ref="F135:F163" si="10">E135-D135</f>
        <v>645</v>
      </c>
    </row>
    <row r="136" spans="2:6" x14ac:dyDescent="0.2">
      <c r="B136" s="57">
        <v>650</v>
      </c>
      <c r="C136" s="57">
        <f t="shared" si="9"/>
        <v>650</v>
      </c>
      <c r="D136" s="57">
        <f t="shared" si="8"/>
        <v>131.63999999999999</v>
      </c>
      <c r="E136" s="57">
        <f>D136+B136</f>
        <v>781.64</v>
      </c>
      <c r="F136" s="57">
        <f t="shared" si="10"/>
        <v>650</v>
      </c>
    </row>
    <row r="137" spans="2:6" x14ac:dyDescent="0.2">
      <c r="B137" s="57">
        <v>655</v>
      </c>
      <c r="C137" s="57">
        <f t="shared" si="9"/>
        <v>655</v>
      </c>
      <c r="D137" s="57">
        <f t="shared" si="8"/>
        <v>126.63999999999999</v>
      </c>
      <c r="E137" s="57">
        <f t="shared" ref="E137:E163" si="11">D137+B137</f>
        <v>781.64</v>
      </c>
      <c r="F137" s="57">
        <f t="shared" si="10"/>
        <v>655</v>
      </c>
    </row>
    <row r="138" spans="2:6" x14ac:dyDescent="0.2">
      <c r="B138" s="57">
        <v>660</v>
      </c>
      <c r="C138" s="57">
        <f t="shared" si="9"/>
        <v>660</v>
      </c>
      <c r="D138" s="57">
        <f t="shared" si="8"/>
        <v>121.63999999999999</v>
      </c>
      <c r="E138" s="57">
        <f t="shared" si="11"/>
        <v>781.64</v>
      </c>
      <c r="F138" s="57">
        <f t="shared" si="10"/>
        <v>660</v>
      </c>
    </row>
    <row r="139" spans="2:6" x14ac:dyDescent="0.2">
      <c r="B139" s="57">
        <v>665</v>
      </c>
      <c r="C139" s="57">
        <f t="shared" si="9"/>
        <v>665</v>
      </c>
      <c r="D139" s="57">
        <f t="shared" si="8"/>
        <v>116.63999999999999</v>
      </c>
      <c r="E139" s="57">
        <f t="shared" si="11"/>
        <v>781.64</v>
      </c>
      <c r="F139" s="57">
        <f t="shared" si="10"/>
        <v>665</v>
      </c>
    </row>
    <row r="140" spans="2:6" x14ac:dyDescent="0.2">
      <c r="B140" s="57">
        <v>670</v>
      </c>
      <c r="C140" s="57">
        <f t="shared" si="9"/>
        <v>670</v>
      </c>
      <c r="D140" s="57">
        <f t="shared" si="8"/>
        <v>111.63999999999999</v>
      </c>
      <c r="E140" s="57">
        <f t="shared" si="11"/>
        <v>781.64</v>
      </c>
      <c r="F140" s="57">
        <f t="shared" si="10"/>
        <v>670</v>
      </c>
    </row>
    <row r="141" spans="2:6" x14ac:dyDescent="0.2">
      <c r="B141" s="57">
        <v>675</v>
      </c>
      <c r="C141" s="57">
        <f t="shared" si="9"/>
        <v>675</v>
      </c>
      <c r="D141" s="57">
        <f t="shared" si="8"/>
        <v>106.63999999999999</v>
      </c>
      <c r="E141" s="57">
        <f t="shared" si="11"/>
        <v>781.64</v>
      </c>
      <c r="F141" s="57">
        <f t="shared" si="10"/>
        <v>675</v>
      </c>
    </row>
    <row r="142" spans="2:6" x14ac:dyDescent="0.2">
      <c r="B142" s="57">
        <v>680</v>
      </c>
      <c r="C142" s="57">
        <f t="shared" si="9"/>
        <v>680</v>
      </c>
      <c r="D142" s="57">
        <f t="shared" si="8"/>
        <v>101.63999999999999</v>
      </c>
      <c r="E142" s="57">
        <f t="shared" si="11"/>
        <v>781.64</v>
      </c>
      <c r="F142" s="57">
        <f t="shared" si="10"/>
        <v>680</v>
      </c>
    </row>
    <row r="143" spans="2:6" x14ac:dyDescent="0.2">
      <c r="B143" s="57">
        <v>685</v>
      </c>
      <c r="C143" s="57">
        <f t="shared" si="9"/>
        <v>685</v>
      </c>
      <c r="D143" s="57">
        <f t="shared" si="8"/>
        <v>96.639999999999986</v>
      </c>
      <c r="E143" s="57">
        <f t="shared" si="11"/>
        <v>781.64</v>
      </c>
      <c r="F143" s="57">
        <f t="shared" si="10"/>
        <v>685</v>
      </c>
    </row>
    <row r="144" spans="2:6" x14ac:dyDescent="0.2">
      <c r="B144" s="57">
        <v>690</v>
      </c>
      <c r="C144" s="57">
        <f t="shared" si="9"/>
        <v>690</v>
      </c>
      <c r="D144" s="57">
        <f t="shared" si="8"/>
        <v>91.639999999999986</v>
      </c>
      <c r="E144" s="57">
        <f t="shared" si="11"/>
        <v>781.64</v>
      </c>
      <c r="F144" s="57">
        <f t="shared" si="10"/>
        <v>690</v>
      </c>
    </row>
    <row r="145" spans="2:6" x14ac:dyDescent="0.2">
      <c r="B145" s="57">
        <v>695</v>
      </c>
      <c r="C145" s="57">
        <f t="shared" si="9"/>
        <v>695</v>
      </c>
      <c r="D145" s="57">
        <f t="shared" si="8"/>
        <v>86.639999999999986</v>
      </c>
      <c r="E145" s="57">
        <f t="shared" si="11"/>
        <v>781.64</v>
      </c>
      <c r="F145" s="57">
        <f t="shared" si="10"/>
        <v>695</v>
      </c>
    </row>
    <row r="146" spans="2:6" x14ac:dyDescent="0.2">
      <c r="B146" s="57">
        <v>700</v>
      </c>
      <c r="C146" s="57">
        <f t="shared" si="9"/>
        <v>700</v>
      </c>
      <c r="D146" s="57">
        <f t="shared" si="8"/>
        <v>81.639999999999986</v>
      </c>
      <c r="E146" s="57">
        <f t="shared" si="11"/>
        <v>781.64</v>
      </c>
      <c r="F146" s="57">
        <f t="shared" si="10"/>
        <v>700</v>
      </c>
    </row>
    <row r="147" spans="2:6" x14ac:dyDescent="0.2">
      <c r="B147" s="57">
        <v>705</v>
      </c>
      <c r="C147" s="57">
        <f t="shared" si="9"/>
        <v>705</v>
      </c>
      <c r="D147" s="57">
        <f t="shared" si="8"/>
        <v>76.639999999999986</v>
      </c>
      <c r="E147" s="57">
        <f t="shared" si="11"/>
        <v>781.64</v>
      </c>
      <c r="F147" s="57">
        <f t="shared" si="10"/>
        <v>705</v>
      </c>
    </row>
    <row r="148" spans="2:6" x14ac:dyDescent="0.2">
      <c r="B148" s="57">
        <v>710</v>
      </c>
      <c r="C148" s="57">
        <f t="shared" si="9"/>
        <v>710</v>
      </c>
      <c r="D148" s="57">
        <f t="shared" si="8"/>
        <v>71.639999999999986</v>
      </c>
      <c r="E148" s="57">
        <f t="shared" si="11"/>
        <v>781.64</v>
      </c>
      <c r="F148" s="57">
        <f t="shared" si="10"/>
        <v>710</v>
      </c>
    </row>
    <row r="149" spans="2:6" x14ac:dyDescent="0.2">
      <c r="B149" s="57">
        <v>715</v>
      </c>
      <c r="C149" s="57">
        <f t="shared" si="9"/>
        <v>715</v>
      </c>
      <c r="D149" s="57">
        <f t="shared" si="8"/>
        <v>66.639999999999986</v>
      </c>
      <c r="E149" s="57">
        <f t="shared" si="11"/>
        <v>781.64</v>
      </c>
      <c r="F149" s="57">
        <f t="shared" si="10"/>
        <v>715</v>
      </c>
    </row>
    <row r="150" spans="2:6" x14ac:dyDescent="0.2">
      <c r="B150" s="57">
        <v>720</v>
      </c>
      <c r="C150" s="57">
        <f t="shared" si="9"/>
        <v>720</v>
      </c>
      <c r="D150" s="57">
        <f t="shared" si="8"/>
        <v>61.639999999999986</v>
      </c>
      <c r="E150" s="57">
        <f t="shared" si="11"/>
        <v>781.64</v>
      </c>
      <c r="F150" s="57">
        <f t="shared" si="10"/>
        <v>720</v>
      </c>
    </row>
    <row r="151" spans="2:6" x14ac:dyDescent="0.2">
      <c r="B151" s="57">
        <v>725</v>
      </c>
      <c r="C151" s="57">
        <f t="shared" si="9"/>
        <v>725</v>
      </c>
      <c r="D151" s="57">
        <f t="shared" si="8"/>
        <v>56.639999999999986</v>
      </c>
      <c r="E151" s="57">
        <f t="shared" si="11"/>
        <v>781.64</v>
      </c>
      <c r="F151" s="57">
        <f t="shared" si="10"/>
        <v>725</v>
      </c>
    </row>
    <row r="152" spans="2:6" x14ac:dyDescent="0.2">
      <c r="B152" s="57">
        <v>730</v>
      </c>
      <c r="C152" s="57">
        <f t="shared" si="9"/>
        <v>730</v>
      </c>
      <c r="D152" s="57">
        <f t="shared" si="8"/>
        <v>51.639999999999986</v>
      </c>
      <c r="E152" s="57">
        <f t="shared" si="11"/>
        <v>781.64</v>
      </c>
      <c r="F152" s="57">
        <f t="shared" si="10"/>
        <v>730</v>
      </c>
    </row>
    <row r="153" spans="2:6" x14ac:dyDescent="0.2">
      <c r="B153" s="57">
        <v>735</v>
      </c>
      <c r="C153" s="57">
        <f t="shared" si="9"/>
        <v>735</v>
      </c>
      <c r="D153" s="57">
        <f t="shared" si="8"/>
        <v>46.639999999999986</v>
      </c>
      <c r="E153" s="57">
        <f t="shared" si="11"/>
        <v>781.64</v>
      </c>
      <c r="F153" s="57">
        <f t="shared" si="10"/>
        <v>735</v>
      </c>
    </row>
    <row r="154" spans="2:6" x14ac:dyDescent="0.2">
      <c r="B154" s="57">
        <v>740</v>
      </c>
      <c r="C154" s="57">
        <f t="shared" si="9"/>
        <v>740</v>
      </c>
      <c r="D154" s="57">
        <f t="shared" si="8"/>
        <v>41.639999999999986</v>
      </c>
      <c r="E154" s="57">
        <f t="shared" si="11"/>
        <v>781.64</v>
      </c>
      <c r="F154" s="57">
        <f t="shared" si="10"/>
        <v>740</v>
      </c>
    </row>
    <row r="155" spans="2:6" x14ac:dyDescent="0.2">
      <c r="B155" s="57">
        <v>745</v>
      </c>
      <c r="C155" s="57">
        <f t="shared" si="9"/>
        <v>745</v>
      </c>
      <c r="D155" s="57">
        <f t="shared" si="8"/>
        <v>36.639999999999986</v>
      </c>
      <c r="E155" s="57">
        <f t="shared" si="11"/>
        <v>781.64</v>
      </c>
      <c r="F155" s="57">
        <f t="shared" si="10"/>
        <v>745</v>
      </c>
    </row>
    <row r="156" spans="2:6" x14ac:dyDescent="0.2">
      <c r="B156" s="57">
        <v>750</v>
      </c>
      <c r="C156" s="57">
        <f t="shared" si="9"/>
        <v>750</v>
      </c>
      <c r="D156" s="57">
        <f t="shared" si="8"/>
        <v>31.639999999999986</v>
      </c>
      <c r="E156" s="57">
        <f t="shared" si="11"/>
        <v>781.64</v>
      </c>
      <c r="F156" s="57">
        <f t="shared" si="10"/>
        <v>750</v>
      </c>
    </row>
    <row r="157" spans="2:6" x14ac:dyDescent="0.2">
      <c r="B157" s="57">
        <v>755</v>
      </c>
      <c r="C157" s="57">
        <f t="shared" si="9"/>
        <v>755</v>
      </c>
      <c r="D157" s="57">
        <f t="shared" si="8"/>
        <v>26.639999999999986</v>
      </c>
      <c r="E157" s="57">
        <f t="shared" si="11"/>
        <v>781.64</v>
      </c>
      <c r="F157" s="57">
        <f t="shared" si="10"/>
        <v>755</v>
      </c>
    </row>
    <row r="158" spans="2:6" x14ac:dyDescent="0.2">
      <c r="B158" s="57">
        <v>760</v>
      </c>
      <c r="C158" s="57">
        <f t="shared" si="9"/>
        <v>760</v>
      </c>
      <c r="D158" s="57">
        <f t="shared" si="8"/>
        <v>21.639999999999986</v>
      </c>
      <c r="E158" s="57">
        <f t="shared" si="11"/>
        <v>781.64</v>
      </c>
      <c r="F158" s="57">
        <f t="shared" si="10"/>
        <v>760</v>
      </c>
    </row>
    <row r="159" spans="2:6" x14ac:dyDescent="0.2">
      <c r="B159" s="57">
        <v>765</v>
      </c>
      <c r="C159" s="57">
        <f t="shared" si="9"/>
        <v>765</v>
      </c>
      <c r="D159" s="57">
        <f t="shared" si="8"/>
        <v>16.639999999999986</v>
      </c>
      <c r="E159" s="57">
        <f t="shared" si="11"/>
        <v>781.64</v>
      </c>
      <c r="F159" s="57">
        <f t="shared" si="10"/>
        <v>765</v>
      </c>
    </row>
    <row r="160" spans="2:6" x14ac:dyDescent="0.2">
      <c r="B160" s="57">
        <v>770</v>
      </c>
      <c r="C160" s="57">
        <f t="shared" si="9"/>
        <v>770</v>
      </c>
      <c r="D160" s="57">
        <f t="shared" si="8"/>
        <v>11.639999999999986</v>
      </c>
      <c r="E160" s="57">
        <f t="shared" si="11"/>
        <v>781.64</v>
      </c>
      <c r="F160" s="57">
        <f t="shared" si="10"/>
        <v>770</v>
      </c>
    </row>
    <row r="161" spans="2:6" x14ac:dyDescent="0.2">
      <c r="B161" s="57">
        <v>775</v>
      </c>
      <c r="C161" s="57">
        <f t="shared" si="9"/>
        <v>775</v>
      </c>
      <c r="D161" s="57">
        <f t="shared" si="8"/>
        <v>6.6399999999999864</v>
      </c>
      <c r="E161" s="57">
        <f t="shared" si="11"/>
        <v>781.64</v>
      </c>
      <c r="F161" s="57">
        <f t="shared" si="10"/>
        <v>775</v>
      </c>
    </row>
    <row r="162" spans="2:6" x14ac:dyDescent="0.2">
      <c r="B162" s="57">
        <v>780</v>
      </c>
      <c r="C162" s="57">
        <f t="shared" si="9"/>
        <v>780</v>
      </c>
      <c r="D162" s="57">
        <f t="shared" si="8"/>
        <v>1.6399999999999864</v>
      </c>
      <c r="E162" s="57">
        <f t="shared" si="11"/>
        <v>781.64</v>
      </c>
      <c r="F162" s="57">
        <f t="shared" si="10"/>
        <v>780</v>
      </c>
    </row>
    <row r="163" spans="2:6" x14ac:dyDescent="0.2">
      <c r="B163" s="57">
        <v>781.64</v>
      </c>
      <c r="C163" s="57">
        <f t="shared" si="9"/>
        <v>781.64</v>
      </c>
      <c r="D163" s="57">
        <f t="shared" si="8"/>
        <v>0</v>
      </c>
      <c r="E163" s="57">
        <f t="shared" si="11"/>
        <v>781.64</v>
      </c>
      <c r="F163" s="57">
        <f t="shared" si="10"/>
        <v>781.64</v>
      </c>
    </row>
  </sheetData>
  <mergeCells count="1">
    <mergeCell ref="H46:O46"/>
  </mergeCells>
  <pageMargins left="0.78740157499999996" right="0.78740157499999996" top="0.984251969" bottom="0.984251969" header="0.4921259845" footer="0.4921259845"/>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30"/>
  <sheetViews>
    <sheetView showGridLines="0" zoomScaleNormal="100" workbookViewId="0">
      <selection sqref="A1:IV65536"/>
    </sheetView>
  </sheetViews>
  <sheetFormatPr baseColWidth="10" defaultColWidth="11.453125" defaultRowHeight="10" x14ac:dyDescent="0.25"/>
  <cols>
    <col min="1" max="1" width="3.453125" style="5" customWidth="1"/>
    <col min="2" max="2" width="21.1796875" style="5" customWidth="1"/>
    <col min="3" max="3" width="21.81640625" style="5" customWidth="1"/>
    <col min="4" max="4" width="27.453125" style="5" customWidth="1"/>
    <col min="5" max="5" width="11.453125" style="5" customWidth="1"/>
    <col min="6" max="6" width="30" style="5" customWidth="1"/>
    <col min="7" max="16384" width="11.453125" style="5"/>
  </cols>
  <sheetData>
    <row r="1" spans="2:6" ht="10.5" x14ac:dyDescent="0.25">
      <c r="B1" s="64" t="s">
        <v>242</v>
      </c>
      <c r="C1" s="64"/>
      <c r="D1" s="64"/>
    </row>
    <row r="2" spans="2:6" x14ac:dyDescent="0.25">
      <c r="B2" s="7"/>
      <c r="C2" s="1"/>
      <c r="D2" s="2" t="s">
        <v>13</v>
      </c>
    </row>
    <row r="3" spans="2:6" ht="30" customHeight="1" x14ac:dyDescent="0.25">
      <c r="B3" s="4" t="s">
        <v>36</v>
      </c>
      <c r="C3" s="4" t="s">
        <v>37</v>
      </c>
      <c r="D3" s="4" t="s">
        <v>34</v>
      </c>
    </row>
    <row r="4" spans="2:6" ht="15" customHeight="1" x14ac:dyDescent="0.25">
      <c r="B4" s="3" t="s">
        <v>23</v>
      </c>
      <c r="C4" s="15">
        <v>5800</v>
      </c>
      <c r="D4" s="23">
        <v>270200</v>
      </c>
      <c r="F4" s="43"/>
    </row>
    <row r="5" spans="2:6" ht="15" customHeight="1" x14ac:dyDescent="0.25">
      <c r="B5" s="8" t="s">
        <v>6</v>
      </c>
      <c r="C5" s="16"/>
      <c r="D5" s="24"/>
    </row>
    <row r="6" spans="2:6" ht="15" customHeight="1" x14ac:dyDescent="0.25">
      <c r="B6" s="9" t="s">
        <v>16</v>
      </c>
      <c r="C6" s="17">
        <v>96</v>
      </c>
      <c r="D6" s="25">
        <v>79</v>
      </c>
    </row>
    <row r="7" spans="2:6" ht="15" customHeight="1" x14ac:dyDescent="0.25">
      <c r="B7" s="10" t="s">
        <v>15</v>
      </c>
      <c r="C7" s="18">
        <v>4</v>
      </c>
      <c r="D7" s="26">
        <v>21</v>
      </c>
    </row>
    <row r="8" spans="2:6" ht="15" customHeight="1" x14ac:dyDescent="0.25">
      <c r="B8" s="11" t="s">
        <v>8</v>
      </c>
      <c r="C8" s="19"/>
      <c r="D8" s="25"/>
    </row>
    <row r="9" spans="2:6" ht="15" customHeight="1" x14ac:dyDescent="0.25">
      <c r="B9" s="9" t="s">
        <v>7</v>
      </c>
      <c r="C9" s="20">
        <v>1</v>
      </c>
      <c r="D9" s="27">
        <v>7.4021436608041695E-4</v>
      </c>
      <c r="E9" s="6"/>
    </row>
    <row r="10" spans="2:6" ht="15" customHeight="1" x14ac:dyDescent="0.25">
      <c r="B10" s="9" t="s">
        <v>9</v>
      </c>
      <c r="C10" s="20">
        <v>2.3457702253417065</v>
      </c>
      <c r="D10" s="27">
        <v>1.1155030496831884</v>
      </c>
      <c r="E10" s="6"/>
    </row>
    <row r="11" spans="2:6" ht="15" customHeight="1" x14ac:dyDescent="0.25">
      <c r="B11" s="9" t="s">
        <v>12</v>
      </c>
      <c r="C11" s="20">
        <v>5.3195419283339493</v>
      </c>
      <c r="D11" s="27">
        <v>1.9689702137739091</v>
      </c>
      <c r="E11" s="6"/>
    </row>
    <row r="12" spans="2:6" ht="15" customHeight="1" x14ac:dyDescent="0.25">
      <c r="B12" s="9" t="s">
        <v>10</v>
      </c>
      <c r="C12" s="20">
        <v>9.2353158478019957</v>
      </c>
      <c r="D12" s="27">
        <v>6.1585835257890684</v>
      </c>
      <c r="E12" s="6"/>
    </row>
    <row r="13" spans="2:6" ht="15" customHeight="1" x14ac:dyDescent="0.25">
      <c r="B13" s="9" t="s">
        <v>11</v>
      </c>
      <c r="C13" s="20">
        <v>18.045807166605098</v>
      </c>
      <c r="D13" s="27">
        <v>13.054790667377272</v>
      </c>
      <c r="E13" s="6"/>
    </row>
    <row r="14" spans="2:6" ht="15" customHeight="1" x14ac:dyDescent="0.25">
      <c r="B14" s="9" t="s">
        <v>14</v>
      </c>
      <c r="C14" s="20">
        <v>52</v>
      </c>
      <c r="D14" s="27">
        <v>26.673254574524783</v>
      </c>
      <c r="E14" s="6"/>
    </row>
    <row r="15" spans="2:6" ht="15" customHeight="1" x14ac:dyDescent="0.25">
      <c r="B15" s="10" t="s">
        <v>29</v>
      </c>
      <c r="C15" s="21">
        <v>12.763206501662358</v>
      </c>
      <c r="D15" s="28">
        <v>51.028157754485704</v>
      </c>
      <c r="E15" s="6"/>
    </row>
    <row r="16" spans="2:6" ht="11.25" hidden="1" customHeight="1" x14ac:dyDescent="0.25">
      <c r="C16" s="22"/>
      <c r="D16" s="29"/>
    </row>
    <row r="17" spans="2:4" ht="10.5" x14ac:dyDescent="0.25">
      <c r="B17" s="8" t="s">
        <v>30</v>
      </c>
      <c r="C17" s="16"/>
      <c r="D17" s="24"/>
    </row>
    <row r="18" spans="2:4" x14ac:dyDescent="0.25">
      <c r="B18" s="9" t="s">
        <v>31</v>
      </c>
      <c r="C18" s="17">
        <v>83</v>
      </c>
      <c r="D18" s="25" t="s">
        <v>32</v>
      </c>
    </row>
    <row r="19" spans="2:4" x14ac:dyDescent="0.25">
      <c r="B19" s="10" t="s">
        <v>33</v>
      </c>
      <c r="C19" s="18">
        <v>17</v>
      </c>
      <c r="D19" s="26" t="s">
        <v>32</v>
      </c>
    </row>
    <row r="21" spans="2:4" x14ac:dyDescent="0.25">
      <c r="B21" s="65" t="s">
        <v>246</v>
      </c>
      <c r="C21" s="66"/>
      <c r="D21" s="66"/>
    </row>
    <row r="22" spans="2:4" x14ac:dyDescent="0.25">
      <c r="B22" s="66"/>
      <c r="C22" s="66"/>
      <c r="D22" s="66"/>
    </row>
    <row r="23" spans="2:4" x14ac:dyDescent="0.25">
      <c r="B23" s="66"/>
      <c r="C23" s="66"/>
      <c r="D23" s="66"/>
    </row>
    <row r="24" spans="2:4" x14ac:dyDescent="0.25">
      <c r="B24" s="66"/>
      <c r="C24" s="66"/>
      <c r="D24" s="66"/>
    </row>
    <row r="25" spans="2:4" x14ac:dyDescent="0.25">
      <c r="B25" s="66"/>
      <c r="C25" s="66"/>
      <c r="D25" s="66"/>
    </row>
    <row r="26" spans="2:4" x14ac:dyDescent="0.25">
      <c r="B26" s="66"/>
      <c r="C26" s="66"/>
      <c r="D26" s="66"/>
    </row>
    <row r="27" spans="2:4" x14ac:dyDescent="0.25">
      <c r="B27" s="66"/>
      <c r="C27" s="66"/>
      <c r="D27" s="66"/>
    </row>
    <row r="28" spans="2:4" x14ac:dyDescent="0.25">
      <c r="B28" s="66"/>
      <c r="C28" s="66"/>
      <c r="D28" s="66"/>
    </row>
    <row r="29" spans="2:4" x14ac:dyDescent="0.25">
      <c r="B29" s="66"/>
      <c r="C29" s="66"/>
      <c r="D29" s="66"/>
    </row>
    <row r="30" spans="2:4" ht="23.25" customHeight="1" x14ac:dyDescent="0.25">
      <c r="B30" s="66"/>
      <c r="C30" s="66"/>
      <c r="D30" s="66"/>
    </row>
  </sheetData>
  <mergeCells count="2">
    <mergeCell ref="B1:D1"/>
    <mergeCell ref="B21:D30"/>
  </mergeCells>
  <phoneticPr fontId="0" type="noConversion"/>
  <pageMargins left="0.78740157499999996" right="0.78740157499999996" top="0.984251969" bottom="0.984251969" header="0.4921259845" footer="0.492125984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69"/>
  <sheetViews>
    <sheetView showGridLines="0" tabSelected="1" topLeftCell="A37" zoomScaleNormal="100" workbookViewId="0">
      <selection activeCell="M44" sqref="M44"/>
    </sheetView>
  </sheetViews>
  <sheetFormatPr baseColWidth="10" defaultColWidth="11.453125" defaultRowHeight="10" x14ac:dyDescent="0.25"/>
  <cols>
    <col min="1" max="1" width="3.6328125" style="31" customWidth="1"/>
    <col min="2" max="2" width="8.81640625" style="31" customWidth="1"/>
    <col min="3" max="3" width="21.453125" style="31" customWidth="1"/>
    <col min="4" max="4" width="20.453125" style="31" customWidth="1"/>
    <col min="5" max="5" width="30.453125" style="31" customWidth="1"/>
    <col min="6" max="7" width="9.1796875" style="31" customWidth="1"/>
    <col min="8" max="8" width="3.453125" style="31" customWidth="1"/>
    <col min="9" max="244" width="9.1796875" style="31" customWidth="1"/>
    <col min="245" max="16384" width="11.453125" style="31"/>
  </cols>
  <sheetData>
    <row r="1" spans="2:5" ht="10.5" x14ac:dyDescent="0.25">
      <c r="B1" s="67" t="s">
        <v>240</v>
      </c>
      <c r="C1" s="67"/>
      <c r="D1" s="67"/>
      <c r="E1" s="67"/>
    </row>
    <row r="2" spans="2:5" ht="10.5" x14ac:dyDescent="0.25">
      <c r="B2" s="52"/>
      <c r="C2" s="52"/>
      <c r="D2" s="52"/>
      <c r="E2" s="52"/>
    </row>
    <row r="3" spans="2:5" ht="12.75" customHeight="1" x14ac:dyDescent="0.25">
      <c r="B3" s="32"/>
      <c r="D3" s="33" t="s">
        <v>21</v>
      </c>
    </row>
    <row r="4" spans="2:5" ht="15" customHeight="1" x14ac:dyDescent="0.25">
      <c r="B4" s="34"/>
      <c r="C4" s="35" t="s">
        <v>0</v>
      </c>
      <c r="D4" s="35" t="s">
        <v>1</v>
      </c>
    </row>
    <row r="5" spans="2:5" ht="15" customHeight="1" x14ac:dyDescent="0.25">
      <c r="B5" s="36">
        <v>1981</v>
      </c>
      <c r="C5" s="37">
        <v>5.0456521739130435</v>
      </c>
      <c r="D5" s="38"/>
    </row>
    <row r="6" spans="2:5" ht="15" customHeight="1" x14ac:dyDescent="0.25">
      <c r="B6" s="36">
        <v>1982</v>
      </c>
      <c r="C6" s="37">
        <v>10.602173913043478</v>
      </c>
      <c r="D6" s="38"/>
    </row>
    <row r="7" spans="2:5" ht="15" customHeight="1" x14ac:dyDescent="0.25">
      <c r="B7" s="36">
        <v>1983</v>
      </c>
      <c r="C7" s="37">
        <v>15.044565217391304</v>
      </c>
      <c r="D7" s="38"/>
    </row>
    <row r="8" spans="2:5" ht="15" customHeight="1" x14ac:dyDescent="0.25">
      <c r="B8" s="36">
        <v>1984</v>
      </c>
      <c r="C8" s="37">
        <v>15.339130434782609</v>
      </c>
      <c r="D8" s="38"/>
    </row>
    <row r="9" spans="2:5" ht="15" customHeight="1" x14ac:dyDescent="0.25">
      <c r="B9" s="36">
        <v>1985</v>
      </c>
      <c r="C9" s="37">
        <v>15.276086956521739</v>
      </c>
      <c r="D9" s="38"/>
    </row>
    <row r="10" spans="2:5" ht="15" customHeight="1" x14ac:dyDescent="0.25">
      <c r="B10" s="36">
        <v>1986</v>
      </c>
      <c r="C10" s="37">
        <v>15.420652173913043</v>
      </c>
      <c r="D10" s="38"/>
    </row>
    <row r="11" spans="2:5" ht="15" customHeight="1" x14ac:dyDescent="0.25">
      <c r="B11" s="36">
        <v>1987</v>
      </c>
      <c r="C11" s="37">
        <v>16.220652173913042</v>
      </c>
      <c r="D11" s="38"/>
    </row>
    <row r="12" spans="2:5" ht="15" customHeight="1" x14ac:dyDescent="0.25">
      <c r="B12" s="36">
        <v>1988</v>
      </c>
      <c r="C12" s="37">
        <v>16.981521739130432</v>
      </c>
      <c r="D12" s="38"/>
    </row>
    <row r="13" spans="2:5" ht="15" customHeight="1" x14ac:dyDescent="0.25">
      <c r="B13" s="36">
        <v>1989</v>
      </c>
      <c r="C13" s="37">
        <v>16.72282608695652</v>
      </c>
      <c r="D13" s="38"/>
    </row>
    <row r="14" spans="2:5" ht="15" customHeight="1" x14ac:dyDescent="0.25">
      <c r="B14" s="36">
        <v>1990</v>
      </c>
      <c r="C14" s="37">
        <v>16</v>
      </c>
      <c r="D14" s="38"/>
    </row>
    <row r="15" spans="2:5" ht="15" customHeight="1" x14ac:dyDescent="0.25">
      <c r="B15" s="36">
        <v>1991</v>
      </c>
      <c r="C15" s="37">
        <v>15.7</v>
      </c>
      <c r="D15" s="38"/>
    </row>
    <row r="16" spans="2:5" ht="15" customHeight="1" x14ac:dyDescent="0.25">
      <c r="B16" s="36">
        <v>1992</v>
      </c>
      <c r="C16" s="37">
        <v>15.803000000000001</v>
      </c>
      <c r="D16" s="38"/>
    </row>
    <row r="17" spans="2:7" ht="15" customHeight="1" x14ac:dyDescent="0.25">
      <c r="B17" s="36">
        <v>1993</v>
      </c>
      <c r="C17" s="37">
        <v>15.958</v>
      </c>
      <c r="D17" s="38"/>
    </row>
    <row r="18" spans="2:7" ht="15" customHeight="1" x14ac:dyDescent="0.25">
      <c r="B18" s="36">
        <v>1994</v>
      </c>
      <c r="C18" s="37">
        <v>16.3</v>
      </c>
      <c r="D18" s="38"/>
    </row>
    <row r="19" spans="2:7" ht="15" customHeight="1" x14ac:dyDescent="0.25">
      <c r="B19" s="36">
        <v>1995</v>
      </c>
      <c r="C19" s="37">
        <v>16.196000000000002</v>
      </c>
      <c r="D19" s="38"/>
    </row>
    <row r="20" spans="2:7" ht="15" customHeight="1" x14ac:dyDescent="0.25">
      <c r="B20" s="36">
        <v>1996</v>
      </c>
      <c r="C20" s="37">
        <v>17.045999999999999</v>
      </c>
      <c r="D20" s="37">
        <v>17.445652173913043</v>
      </c>
    </row>
    <row r="21" spans="2:7" ht="15" customHeight="1" x14ac:dyDescent="0.25">
      <c r="B21" s="36">
        <v>1997</v>
      </c>
      <c r="C21" s="37">
        <v>18.241</v>
      </c>
      <c r="D21" s="37">
        <v>18.818478260869565</v>
      </c>
    </row>
    <row r="22" spans="2:7" ht="15" customHeight="1" x14ac:dyDescent="0.25">
      <c r="B22" s="36">
        <v>1998</v>
      </c>
      <c r="C22" s="37">
        <v>20.085999999999999</v>
      </c>
      <c r="D22" s="37">
        <v>20.74565217391304</v>
      </c>
    </row>
    <row r="23" spans="2:7" ht="15" customHeight="1" x14ac:dyDescent="0.25">
      <c r="B23" s="36">
        <v>1999</v>
      </c>
      <c r="C23" s="37">
        <v>19.207999999999998</v>
      </c>
      <c r="D23" s="37">
        <v>19.754000000000001</v>
      </c>
    </row>
    <row r="24" spans="2:7" ht="15" customHeight="1" x14ac:dyDescent="0.25">
      <c r="B24" s="36">
        <v>2000</v>
      </c>
      <c r="C24" s="37">
        <v>14.574999999999999</v>
      </c>
      <c r="D24" s="37">
        <v>14.984</v>
      </c>
    </row>
    <row r="25" spans="2:7" ht="15" customHeight="1" x14ac:dyDescent="0.25">
      <c r="B25" s="36">
        <v>2001</v>
      </c>
      <c r="C25" s="37">
        <v>13.625</v>
      </c>
      <c r="D25" s="37">
        <v>14.036</v>
      </c>
    </row>
    <row r="26" spans="2:7" ht="15" customHeight="1" x14ac:dyDescent="0.25">
      <c r="B26" s="36">
        <v>2002</v>
      </c>
      <c r="C26" s="37">
        <v>13</v>
      </c>
      <c r="D26" s="37">
        <v>13.385999999999999</v>
      </c>
    </row>
    <row r="27" spans="2:7" ht="15" customHeight="1" x14ac:dyDescent="0.25">
      <c r="B27" s="36">
        <v>2003</v>
      </c>
      <c r="C27" s="37">
        <v>12.2</v>
      </c>
      <c r="D27" s="37">
        <v>12.515000000000001</v>
      </c>
    </row>
    <row r="28" spans="2:7" ht="15" customHeight="1" x14ac:dyDescent="0.25">
      <c r="B28" s="36">
        <v>2004</v>
      </c>
      <c r="C28" s="37">
        <v>11.3</v>
      </c>
      <c r="D28" s="37">
        <v>11.566000000000001</v>
      </c>
    </row>
    <row r="29" spans="2:7" ht="15" customHeight="1" x14ac:dyDescent="0.25">
      <c r="B29" s="36">
        <v>2005</v>
      </c>
      <c r="C29" s="37">
        <v>6.5960000000000001</v>
      </c>
      <c r="D29" s="37">
        <v>6.7569999999999997</v>
      </c>
    </row>
    <row r="30" spans="2:7" ht="15" customHeight="1" x14ac:dyDescent="0.25">
      <c r="B30" s="36">
        <v>2006</v>
      </c>
      <c r="C30" s="37">
        <v>6.024</v>
      </c>
      <c r="D30" s="37">
        <v>6.2050000000000001</v>
      </c>
      <c r="G30" s="39"/>
    </row>
    <row r="31" spans="2:7" ht="15" customHeight="1" x14ac:dyDescent="0.25">
      <c r="B31" s="36">
        <v>2007</v>
      </c>
      <c r="C31" s="37">
        <v>5.23</v>
      </c>
      <c r="D31" s="37">
        <v>5.31</v>
      </c>
    </row>
    <row r="32" spans="2:7" ht="15" customHeight="1" x14ac:dyDescent="0.25">
      <c r="B32" s="36">
        <v>2008</v>
      </c>
      <c r="C32" s="37">
        <v>4.9489999999999998</v>
      </c>
      <c r="D32" s="37">
        <v>5.0869999999999997</v>
      </c>
    </row>
    <row r="33" spans="2:10" ht="15" customHeight="1" x14ac:dyDescent="0.25">
      <c r="B33" s="36">
        <v>2009</v>
      </c>
      <c r="C33" s="37">
        <v>5.5979999999999999</v>
      </c>
      <c r="D33" s="37">
        <v>5.7919999999999998</v>
      </c>
    </row>
    <row r="34" spans="2:10" ht="15" customHeight="1" x14ac:dyDescent="0.25">
      <c r="B34" s="36">
        <v>2010</v>
      </c>
      <c r="C34" s="37">
        <v>6.12</v>
      </c>
      <c r="D34" s="37">
        <v>6.3529999999999998</v>
      </c>
      <c r="E34" s="39"/>
    </row>
    <row r="35" spans="2:10" ht="15" customHeight="1" x14ac:dyDescent="0.25">
      <c r="B35" s="36">
        <v>2011</v>
      </c>
      <c r="C35" s="37">
        <v>6.4870000000000001</v>
      </c>
      <c r="D35" s="37">
        <v>6.7140000000000004</v>
      </c>
      <c r="E35" s="39"/>
    </row>
    <row r="36" spans="2:10" ht="15" customHeight="1" x14ac:dyDescent="0.25">
      <c r="B36" s="36">
        <v>2012</v>
      </c>
      <c r="C36" s="37">
        <v>6.3170000000000002</v>
      </c>
      <c r="D36" s="37">
        <v>6.53</v>
      </c>
      <c r="E36" s="40"/>
      <c r="F36" s="41"/>
      <c r="G36" s="41"/>
      <c r="H36" s="41"/>
      <c r="I36" s="41"/>
      <c r="J36" s="41"/>
    </row>
    <row r="37" spans="2:10" ht="15" customHeight="1" x14ac:dyDescent="0.25">
      <c r="B37" s="36">
        <v>2013</v>
      </c>
      <c r="C37" s="37">
        <v>7.2279999999999998</v>
      </c>
      <c r="D37" s="37">
        <v>7.4640000000000004</v>
      </c>
      <c r="E37" s="42"/>
      <c r="F37" s="41"/>
      <c r="G37" s="41"/>
      <c r="H37" s="41"/>
      <c r="I37" s="41"/>
      <c r="J37" s="41"/>
    </row>
    <row r="38" spans="2:10" ht="15" customHeight="1" x14ac:dyDescent="0.25">
      <c r="B38" s="36">
        <v>2014</v>
      </c>
      <c r="C38" s="37">
        <v>7.226</v>
      </c>
      <c r="D38" s="37">
        <v>7.4610000000000003</v>
      </c>
      <c r="E38" s="42"/>
      <c r="F38" s="41"/>
      <c r="G38" s="41"/>
      <c r="H38" s="41"/>
      <c r="I38" s="41"/>
      <c r="J38" s="41"/>
    </row>
    <row r="39" spans="2:10" ht="15" customHeight="1" x14ac:dyDescent="0.25">
      <c r="B39" s="36">
        <v>2015</v>
      </c>
      <c r="C39" s="37">
        <v>7.5049999999999999</v>
      </c>
      <c r="D39" s="37">
        <v>7.7450000000000001</v>
      </c>
      <c r="E39" s="42"/>
      <c r="F39" s="41"/>
      <c r="G39" s="41"/>
      <c r="H39" s="41"/>
      <c r="I39" s="41"/>
      <c r="J39" s="41"/>
    </row>
    <row r="40" spans="2:10" ht="15" customHeight="1" x14ac:dyDescent="0.25">
      <c r="B40" s="36">
        <v>2016</v>
      </c>
      <c r="C40" s="37">
        <v>7.6509999999999998</v>
      </c>
      <c r="D40" s="37">
        <v>7.9020000000000001</v>
      </c>
      <c r="E40" s="42"/>
      <c r="F40" s="41"/>
      <c r="G40" s="41"/>
      <c r="H40" s="41"/>
      <c r="I40" s="41"/>
      <c r="J40" s="41"/>
    </row>
    <row r="41" spans="2:10" ht="15" customHeight="1" x14ac:dyDescent="0.25">
      <c r="B41" s="36">
        <v>2017</v>
      </c>
      <c r="C41" s="37">
        <v>8.5370000000000008</v>
      </c>
      <c r="D41" s="37">
        <v>8.9629999999999992</v>
      </c>
      <c r="E41" s="42"/>
      <c r="F41" s="41"/>
      <c r="G41" s="41"/>
      <c r="H41" s="41"/>
      <c r="I41" s="41"/>
      <c r="J41" s="41"/>
    </row>
    <row r="42" spans="2:10" ht="15" customHeight="1" x14ac:dyDescent="0.25">
      <c r="B42" s="36">
        <v>2018</v>
      </c>
      <c r="C42" s="37">
        <v>6.891</v>
      </c>
      <c r="D42" s="37">
        <v>7.1210000000000004</v>
      </c>
      <c r="E42" s="42"/>
      <c r="F42" s="41"/>
      <c r="G42" s="41"/>
      <c r="H42" s="41"/>
      <c r="I42" s="41"/>
      <c r="J42" s="41"/>
    </row>
    <row r="43" spans="2:10" ht="15" customHeight="1" x14ac:dyDescent="0.25">
      <c r="B43" s="36">
        <v>2019</v>
      </c>
      <c r="C43" s="37">
        <v>5.6159999999999997</v>
      </c>
      <c r="D43" s="37">
        <v>5.8150000000000004</v>
      </c>
      <c r="E43" s="42"/>
      <c r="F43" s="41"/>
      <c r="G43" s="41"/>
      <c r="H43" s="41"/>
      <c r="I43" s="41"/>
      <c r="J43" s="41"/>
    </row>
    <row r="44" spans="2:10" ht="15" customHeight="1" x14ac:dyDescent="0.25">
      <c r="B44" s="70">
        <v>2020</v>
      </c>
      <c r="C44" s="71">
        <v>4.4930000000000003</v>
      </c>
      <c r="D44" s="71">
        <v>4.6829999999999998</v>
      </c>
      <c r="E44" s="42"/>
      <c r="F44" s="41"/>
      <c r="G44" s="41"/>
      <c r="H44" s="41"/>
      <c r="I44" s="41"/>
      <c r="J44" s="41"/>
    </row>
    <row r="45" spans="2:10" x14ac:dyDescent="0.25">
      <c r="B45" s="41"/>
      <c r="C45" s="41"/>
      <c r="D45" s="41"/>
      <c r="E45" s="41"/>
      <c r="F45" s="41"/>
      <c r="G45" s="41"/>
      <c r="H45" s="41"/>
      <c r="I45" s="41"/>
      <c r="J45" s="41"/>
    </row>
    <row r="46" spans="2:10" x14ac:dyDescent="0.25">
      <c r="B46" s="68" t="s">
        <v>247</v>
      </c>
      <c r="C46" s="69"/>
      <c r="D46" s="69"/>
      <c r="E46" s="69"/>
      <c r="F46" s="41"/>
      <c r="G46" s="41"/>
      <c r="H46" s="41"/>
      <c r="I46" s="41"/>
      <c r="J46" s="41"/>
    </row>
    <row r="47" spans="2:10" x14ac:dyDescent="0.25">
      <c r="B47" s="69"/>
      <c r="C47" s="69"/>
      <c r="D47" s="69"/>
      <c r="E47" s="69"/>
      <c r="F47" s="41"/>
      <c r="G47" s="41"/>
      <c r="H47" s="41"/>
      <c r="I47" s="41"/>
      <c r="J47" s="41"/>
    </row>
    <row r="48" spans="2:10" x14ac:dyDescent="0.25">
      <c r="B48" s="69"/>
      <c r="C48" s="69"/>
      <c r="D48" s="69"/>
      <c r="E48" s="69"/>
      <c r="F48" s="41"/>
      <c r="G48" s="41"/>
      <c r="H48" s="41"/>
      <c r="I48" s="41"/>
      <c r="J48" s="41"/>
    </row>
    <row r="49" spans="2:10" x14ac:dyDescent="0.25">
      <c r="B49" s="69"/>
      <c r="C49" s="69"/>
      <c r="D49" s="69"/>
      <c r="E49" s="69"/>
      <c r="F49" s="41"/>
      <c r="G49" s="41"/>
      <c r="H49" s="41"/>
      <c r="I49" s="41"/>
      <c r="J49" s="41"/>
    </row>
    <row r="50" spans="2:10" x14ac:dyDescent="0.25">
      <c r="B50" s="69"/>
      <c r="C50" s="69"/>
      <c r="D50" s="69"/>
      <c r="E50" s="69"/>
      <c r="F50" s="41"/>
      <c r="G50" s="41"/>
      <c r="H50" s="41"/>
      <c r="I50" s="41"/>
      <c r="J50" s="41"/>
    </row>
    <row r="51" spans="2:10" x14ac:dyDescent="0.25">
      <c r="B51" s="69"/>
      <c r="C51" s="69"/>
      <c r="D51" s="69"/>
      <c r="E51" s="69"/>
      <c r="F51" s="41"/>
      <c r="G51" s="41"/>
      <c r="H51" s="41"/>
      <c r="I51" s="41"/>
      <c r="J51" s="41"/>
    </row>
    <row r="52" spans="2:10" x14ac:dyDescent="0.25">
      <c r="B52" s="69"/>
      <c r="C52" s="69"/>
      <c r="D52" s="69"/>
      <c r="E52" s="69"/>
      <c r="F52" s="41"/>
      <c r="G52" s="41"/>
      <c r="H52" s="41"/>
      <c r="I52" s="41"/>
      <c r="J52" s="41"/>
    </row>
    <row r="53" spans="2:10" x14ac:dyDescent="0.25">
      <c r="B53" s="69"/>
      <c r="C53" s="69"/>
      <c r="D53" s="69"/>
      <c r="E53" s="69"/>
      <c r="F53" s="41"/>
      <c r="G53" s="41"/>
      <c r="H53" s="41"/>
      <c r="I53" s="41"/>
      <c r="J53" s="41"/>
    </row>
    <row r="54" spans="2:10" x14ac:dyDescent="0.25">
      <c r="B54" s="69"/>
      <c r="C54" s="69"/>
      <c r="D54" s="69"/>
      <c r="E54" s="69"/>
      <c r="F54" s="41"/>
      <c r="G54" s="41"/>
      <c r="H54" s="41"/>
      <c r="I54" s="41"/>
      <c r="J54" s="41"/>
    </row>
    <row r="55" spans="2:10" x14ac:dyDescent="0.25">
      <c r="B55" s="69"/>
      <c r="C55" s="69"/>
      <c r="D55" s="69"/>
      <c r="E55" s="69"/>
      <c r="F55" s="41"/>
      <c r="G55" s="41"/>
      <c r="H55" s="41"/>
      <c r="I55" s="41"/>
      <c r="J55" s="41"/>
    </row>
    <row r="56" spans="2:10" x14ac:dyDescent="0.25">
      <c r="B56" s="41"/>
      <c r="C56" s="41"/>
      <c r="D56" s="41"/>
      <c r="E56" s="41"/>
      <c r="F56" s="41"/>
      <c r="G56" s="41"/>
      <c r="H56" s="41"/>
      <c r="I56" s="41"/>
      <c r="J56" s="41"/>
    </row>
    <row r="57" spans="2:10" x14ac:dyDescent="0.25">
      <c r="B57" s="41"/>
      <c r="C57" s="41"/>
      <c r="D57" s="41"/>
      <c r="E57" s="41"/>
      <c r="F57" s="41"/>
      <c r="G57" s="41"/>
      <c r="H57" s="41"/>
      <c r="I57" s="41"/>
      <c r="J57" s="41"/>
    </row>
    <row r="58" spans="2:10" ht="15" customHeight="1" x14ac:dyDescent="0.25">
      <c r="B58" s="41"/>
      <c r="C58" s="41"/>
      <c r="D58" s="41"/>
      <c r="E58" s="41"/>
      <c r="F58" s="41"/>
      <c r="G58" s="41"/>
      <c r="H58" s="41"/>
      <c r="I58" s="41"/>
      <c r="J58" s="41"/>
    </row>
    <row r="59" spans="2:10" x14ac:dyDescent="0.25">
      <c r="B59" s="41"/>
      <c r="C59" s="41"/>
      <c r="D59" s="41"/>
      <c r="E59" s="41"/>
      <c r="F59" s="41"/>
      <c r="G59" s="41"/>
      <c r="H59" s="41"/>
      <c r="I59" s="41"/>
      <c r="J59" s="41"/>
    </row>
    <row r="60" spans="2:10" x14ac:dyDescent="0.25">
      <c r="B60" s="41"/>
      <c r="C60" s="41"/>
      <c r="D60" s="41"/>
      <c r="E60" s="41"/>
      <c r="F60" s="41"/>
      <c r="G60" s="41"/>
      <c r="H60" s="41"/>
      <c r="I60" s="41"/>
      <c r="J60" s="41"/>
    </row>
    <row r="61" spans="2:10" x14ac:dyDescent="0.25">
      <c r="B61" s="41"/>
      <c r="C61" s="41"/>
      <c r="D61" s="41"/>
      <c r="E61" s="41"/>
      <c r="F61" s="41"/>
      <c r="G61" s="41"/>
      <c r="H61" s="41"/>
      <c r="I61" s="41"/>
      <c r="J61" s="41"/>
    </row>
    <row r="62" spans="2:10" x14ac:dyDescent="0.25">
      <c r="B62" s="41"/>
      <c r="C62" s="41"/>
      <c r="D62" s="41"/>
      <c r="E62" s="41"/>
      <c r="F62" s="41"/>
      <c r="G62" s="41"/>
      <c r="H62" s="41"/>
      <c r="I62" s="41"/>
      <c r="J62" s="41"/>
    </row>
    <row r="63" spans="2:10" x14ac:dyDescent="0.25">
      <c r="B63" s="41"/>
      <c r="C63" s="41"/>
      <c r="D63" s="41"/>
      <c r="E63" s="41"/>
      <c r="F63" s="41"/>
      <c r="G63" s="41"/>
      <c r="H63" s="41"/>
      <c r="I63" s="41"/>
      <c r="J63" s="41"/>
    </row>
    <row r="64" spans="2:10" x14ac:dyDescent="0.25">
      <c r="B64" s="41"/>
      <c r="C64" s="41"/>
      <c r="D64" s="41"/>
      <c r="E64" s="41"/>
      <c r="F64" s="41"/>
      <c r="G64" s="41"/>
      <c r="H64" s="41"/>
      <c r="I64" s="41"/>
      <c r="J64" s="41"/>
    </row>
    <row r="65" spans="2:10" x14ac:dyDescent="0.25">
      <c r="B65" s="41"/>
      <c r="C65" s="41"/>
      <c r="D65" s="41"/>
      <c r="E65" s="41"/>
      <c r="F65" s="41"/>
      <c r="G65" s="41"/>
      <c r="H65" s="41"/>
      <c r="I65" s="41"/>
      <c r="J65" s="41"/>
    </row>
    <row r="66" spans="2:10" x14ac:dyDescent="0.25">
      <c r="B66" s="41"/>
      <c r="C66" s="41"/>
      <c r="D66" s="41"/>
      <c r="E66" s="41"/>
      <c r="F66" s="41"/>
      <c r="G66" s="41"/>
      <c r="H66" s="41"/>
      <c r="I66" s="41"/>
      <c r="J66" s="41"/>
    </row>
    <row r="67" spans="2:10" x14ac:dyDescent="0.25">
      <c r="B67" s="41"/>
      <c r="C67" s="41"/>
      <c r="D67" s="41"/>
      <c r="E67" s="41"/>
      <c r="F67" s="41"/>
      <c r="G67" s="41"/>
      <c r="H67" s="41"/>
      <c r="I67" s="41"/>
      <c r="J67" s="41"/>
    </row>
    <row r="68" spans="2:10" x14ac:dyDescent="0.25">
      <c r="B68" s="41"/>
      <c r="C68" s="41"/>
      <c r="D68" s="41"/>
      <c r="E68" s="41"/>
      <c r="F68" s="41"/>
      <c r="G68" s="41"/>
      <c r="H68" s="41"/>
      <c r="I68" s="41"/>
      <c r="J68" s="41"/>
    </row>
    <row r="69" spans="2:10" x14ac:dyDescent="0.25">
      <c r="B69" s="41"/>
      <c r="C69" s="41"/>
      <c r="D69" s="41"/>
      <c r="E69" s="41"/>
      <c r="F69" s="41"/>
      <c r="G69" s="41"/>
      <c r="H69" s="41"/>
      <c r="I69" s="41"/>
      <c r="J69" s="41"/>
    </row>
  </sheetData>
  <mergeCells count="2">
    <mergeCell ref="B1:E1"/>
    <mergeCell ref="B46:E55"/>
  </mergeCells>
  <printOptions horizontalCentered="1" verticalCentered="1" gridLinesSet="0"/>
  <pageMargins left="0.70866141732283472" right="0.70866141732283472" top="0.39370078740157483" bottom="0" header="0.51181102362204722" footer="0.51181102362204722"/>
  <pageSetup paperSize="9" orientation="portrait" horizontalDpi="300"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7"/>
  <sheetViews>
    <sheetView showGridLines="0" topLeftCell="A91" workbookViewId="0">
      <selection activeCell="F16" sqref="F16"/>
    </sheetView>
  </sheetViews>
  <sheetFormatPr baseColWidth="10" defaultColWidth="10.81640625" defaultRowHeight="10" x14ac:dyDescent="0.2"/>
  <cols>
    <col min="1" max="2" width="10.81640625" style="53"/>
    <col min="3" max="3" width="16" style="53" customWidth="1"/>
    <col min="4" max="16384" width="10.81640625" style="53"/>
  </cols>
  <sheetData>
    <row r="1" spans="1:5" ht="21.75" customHeight="1" x14ac:dyDescent="0.2">
      <c r="A1" s="60" t="s">
        <v>241</v>
      </c>
      <c r="B1" s="60"/>
      <c r="C1" s="60"/>
      <c r="D1" s="60"/>
      <c r="E1" s="60"/>
    </row>
    <row r="3" spans="1:5" ht="10.5" x14ac:dyDescent="0.2">
      <c r="A3" s="44" t="s">
        <v>38</v>
      </c>
      <c r="B3" s="44" t="s">
        <v>39</v>
      </c>
      <c r="C3" s="44" t="s">
        <v>236</v>
      </c>
    </row>
    <row r="4" spans="1:5" x14ac:dyDescent="0.2">
      <c r="A4" s="45" t="s">
        <v>40</v>
      </c>
      <c r="B4" s="46" t="s">
        <v>41</v>
      </c>
      <c r="C4" s="50">
        <v>1.2317976922103779</v>
      </c>
      <c r="E4" s="54"/>
    </row>
    <row r="5" spans="1:5" x14ac:dyDescent="0.2">
      <c r="A5" s="45" t="s">
        <v>42</v>
      </c>
      <c r="B5" s="46" t="s">
        <v>43</v>
      </c>
      <c r="C5" s="50">
        <v>4.5428025528768856</v>
      </c>
      <c r="E5" s="54"/>
    </row>
    <row r="6" spans="1:5" x14ac:dyDescent="0.2">
      <c r="A6" s="47" t="s">
        <v>44</v>
      </c>
      <c r="B6" s="48" t="s">
        <v>45</v>
      </c>
      <c r="C6" s="50">
        <v>1.7332067338849451</v>
      </c>
      <c r="E6" s="54"/>
    </row>
    <row r="7" spans="1:5" x14ac:dyDescent="0.2">
      <c r="A7" s="45" t="s">
        <v>46</v>
      </c>
      <c r="B7" s="46" t="s">
        <v>47</v>
      </c>
      <c r="C7" s="50">
        <v>8.2396562886233884</v>
      </c>
      <c r="E7" s="54"/>
    </row>
    <row r="8" spans="1:5" x14ac:dyDescent="0.2">
      <c r="A8" s="45" t="s">
        <v>48</v>
      </c>
      <c r="B8" s="46" t="s">
        <v>49</v>
      </c>
      <c r="C8" s="50">
        <v>9.1957866577495402</v>
      </c>
      <c r="E8" s="54"/>
    </row>
    <row r="9" spans="1:5" x14ac:dyDescent="0.2">
      <c r="A9" s="45" t="s">
        <v>50</v>
      </c>
      <c r="B9" s="46" t="s">
        <v>51</v>
      </c>
      <c r="C9" s="50">
        <v>3.2143522972975869</v>
      </c>
      <c r="E9" s="54"/>
    </row>
    <row r="10" spans="1:5" x14ac:dyDescent="0.2">
      <c r="A10" s="45" t="s">
        <v>52</v>
      </c>
      <c r="B10" s="46" t="s">
        <v>53</v>
      </c>
      <c r="C10" s="50">
        <v>3.5805364958969972</v>
      </c>
      <c r="E10" s="54"/>
    </row>
    <row r="11" spans="1:5" x14ac:dyDescent="0.2">
      <c r="A11" s="45" t="s">
        <v>54</v>
      </c>
      <c r="B11" s="46" t="s">
        <v>55</v>
      </c>
      <c r="C11" s="50">
        <v>2.4309564945607347</v>
      </c>
      <c r="E11" s="54"/>
    </row>
    <row r="12" spans="1:5" x14ac:dyDescent="0.2">
      <c r="A12" s="45" t="s">
        <v>56</v>
      </c>
      <c r="B12" s="46" t="s">
        <v>57</v>
      </c>
      <c r="C12" s="51">
        <v>1.4154726892408347</v>
      </c>
      <c r="E12" s="54"/>
    </row>
    <row r="13" spans="1:5" x14ac:dyDescent="0.2">
      <c r="A13" s="45" t="s">
        <v>58</v>
      </c>
      <c r="B13" s="46" t="s">
        <v>59</v>
      </c>
      <c r="C13" s="51">
        <v>3.986812849804493</v>
      </c>
      <c r="E13" s="54"/>
    </row>
    <row r="14" spans="1:5" x14ac:dyDescent="0.2">
      <c r="A14" s="45" t="s">
        <v>60</v>
      </c>
      <c r="B14" s="46" t="s">
        <v>61</v>
      </c>
      <c r="C14" s="51">
        <v>2.1470676261239574</v>
      </c>
      <c r="E14" s="54"/>
    </row>
    <row r="15" spans="1:5" x14ac:dyDescent="0.2">
      <c r="A15" s="45" t="s">
        <v>62</v>
      </c>
      <c r="B15" s="46" t="s">
        <v>63</v>
      </c>
      <c r="C15" s="51">
        <v>1.0616650446784039</v>
      </c>
      <c r="E15" s="54"/>
    </row>
    <row r="16" spans="1:5" x14ac:dyDescent="0.2">
      <c r="A16" s="45" t="s">
        <v>64</v>
      </c>
      <c r="B16" s="46" t="s">
        <v>65</v>
      </c>
      <c r="C16" s="51">
        <v>1.956737101748093</v>
      </c>
      <c r="E16" s="54"/>
    </row>
    <row r="17" spans="1:5" x14ac:dyDescent="0.2">
      <c r="A17" s="45" t="s">
        <v>66</v>
      </c>
      <c r="B17" s="46" t="s">
        <v>67</v>
      </c>
      <c r="C17" s="51">
        <v>1.1059691227245549</v>
      </c>
      <c r="E17" s="54"/>
    </row>
    <row r="18" spans="1:5" x14ac:dyDescent="0.2">
      <c r="A18" s="45" t="s">
        <v>68</v>
      </c>
      <c r="B18" s="46" t="s">
        <v>69</v>
      </c>
      <c r="C18" s="51">
        <v>14.980763337986449</v>
      </c>
      <c r="E18" s="54"/>
    </row>
    <row r="19" spans="1:5" x14ac:dyDescent="0.2">
      <c r="A19" s="45" t="s">
        <v>70</v>
      </c>
      <c r="B19" s="46" t="s">
        <v>71</v>
      </c>
      <c r="C19" s="51">
        <v>1.6438356164383563</v>
      </c>
      <c r="E19" s="54"/>
    </row>
    <row r="20" spans="1:5" x14ac:dyDescent="0.2">
      <c r="A20" s="45" t="s">
        <v>72</v>
      </c>
      <c r="B20" s="46" t="s">
        <v>73</v>
      </c>
      <c r="C20" s="51">
        <v>1.3120979288148282</v>
      </c>
      <c r="E20" s="54"/>
    </row>
    <row r="21" spans="1:5" x14ac:dyDescent="0.2">
      <c r="A21" s="45" t="s">
        <v>74</v>
      </c>
      <c r="B21" s="46" t="s">
        <v>75</v>
      </c>
      <c r="C21" s="51">
        <v>3.3261672007463599</v>
      </c>
      <c r="E21" s="54"/>
    </row>
    <row r="22" spans="1:5" x14ac:dyDescent="0.2">
      <c r="A22" s="45" t="s">
        <v>76</v>
      </c>
      <c r="B22" s="46" t="s">
        <v>77</v>
      </c>
      <c r="C22" s="51">
        <v>9.6357080691284356</v>
      </c>
      <c r="E22" s="54"/>
    </row>
    <row r="23" spans="1:5" x14ac:dyDescent="0.2">
      <c r="A23" s="49" t="s">
        <v>78</v>
      </c>
      <c r="B23" s="46" t="s">
        <v>79</v>
      </c>
      <c r="C23" s="51">
        <v>1.7905596187485364</v>
      </c>
      <c r="E23" s="54"/>
    </row>
    <row r="24" spans="1:5" x14ac:dyDescent="0.2">
      <c r="A24" s="49" t="s">
        <v>80</v>
      </c>
      <c r="B24" s="46" t="s">
        <v>81</v>
      </c>
      <c r="C24" s="51">
        <v>1.5865073650553447</v>
      </c>
      <c r="E24" s="54"/>
    </row>
    <row r="25" spans="1:5" x14ac:dyDescent="0.2">
      <c r="A25" s="45" t="s">
        <v>82</v>
      </c>
      <c r="B25" s="46" t="s">
        <v>83</v>
      </c>
      <c r="C25" s="51">
        <v>2.2510493862580057</v>
      </c>
      <c r="E25" s="54"/>
    </row>
    <row r="26" spans="1:5" x14ac:dyDescent="0.2">
      <c r="A26" s="45" t="s">
        <v>84</v>
      </c>
      <c r="B26" s="46" t="s">
        <v>85</v>
      </c>
      <c r="C26" s="51">
        <v>0.75250206938069086</v>
      </c>
      <c r="E26" s="54"/>
    </row>
    <row r="27" spans="1:5" x14ac:dyDescent="0.2">
      <c r="A27" s="45" t="s">
        <v>86</v>
      </c>
      <c r="B27" s="46" t="s">
        <v>87</v>
      </c>
      <c r="C27" s="51">
        <v>2.6501766784452294</v>
      </c>
      <c r="E27" s="54"/>
    </row>
    <row r="28" spans="1:5" x14ac:dyDescent="0.2">
      <c r="A28" s="45" t="s">
        <v>88</v>
      </c>
      <c r="B28" s="46" t="s">
        <v>89</v>
      </c>
      <c r="C28" s="51">
        <v>2.0160428134182924</v>
      </c>
      <c r="E28" s="54"/>
    </row>
    <row r="29" spans="1:5" x14ac:dyDescent="0.2">
      <c r="A29" s="45" t="s">
        <v>90</v>
      </c>
      <c r="B29" s="46" t="s">
        <v>91</v>
      </c>
      <c r="C29" s="51">
        <v>2.0458788328261259</v>
      </c>
      <c r="E29" s="54"/>
    </row>
    <row r="30" spans="1:5" x14ac:dyDescent="0.2">
      <c r="A30" s="45" t="s">
        <v>92</v>
      </c>
      <c r="B30" s="46" t="s">
        <v>93</v>
      </c>
      <c r="C30" s="51">
        <v>1.7525726868287421</v>
      </c>
      <c r="E30" s="54"/>
    </row>
    <row r="31" spans="1:5" x14ac:dyDescent="0.2">
      <c r="A31" s="45" t="s">
        <v>94</v>
      </c>
      <c r="B31" s="46" t="s">
        <v>95</v>
      </c>
      <c r="C31" s="51">
        <v>1.6811281898452215</v>
      </c>
      <c r="E31" s="54"/>
    </row>
    <row r="32" spans="1:5" x14ac:dyDescent="0.2">
      <c r="A32" s="45" t="s">
        <v>96</v>
      </c>
      <c r="B32" s="46" t="s">
        <v>97</v>
      </c>
      <c r="C32" s="51">
        <v>3.1202926619324298</v>
      </c>
      <c r="E32" s="54"/>
    </row>
    <row r="33" spans="1:5" x14ac:dyDescent="0.2">
      <c r="A33" s="45" t="s">
        <v>98</v>
      </c>
      <c r="B33" s="46" t="s">
        <v>99</v>
      </c>
      <c r="C33" s="51">
        <v>0.65377594836739061</v>
      </c>
      <c r="E33" s="54"/>
    </row>
    <row r="34" spans="1:5" x14ac:dyDescent="0.2">
      <c r="A34" s="45" t="s">
        <v>100</v>
      </c>
      <c r="B34" s="46" t="s">
        <v>101</v>
      </c>
      <c r="C34" s="51">
        <v>1.5248502946455518</v>
      </c>
      <c r="E34" s="54"/>
    </row>
    <row r="35" spans="1:5" x14ac:dyDescent="0.2">
      <c r="A35" s="45" t="s">
        <v>102</v>
      </c>
      <c r="B35" s="46" t="s">
        <v>103</v>
      </c>
      <c r="C35" s="51">
        <v>0.56820886743687116</v>
      </c>
      <c r="E35" s="54"/>
    </row>
    <row r="36" spans="1:5" x14ac:dyDescent="0.2">
      <c r="A36" s="45" t="s">
        <v>104</v>
      </c>
      <c r="B36" s="46" t="s">
        <v>105</v>
      </c>
      <c r="C36" s="51">
        <v>1.283730005905158</v>
      </c>
      <c r="E36" s="54"/>
    </row>
    <row r="37" spans="1:5" x14ac:dyDescent="0.2">
      <c r="A37" s="45" t="s">
        <v>106</v>
      </c>
      <c r="B37" s="46" t="s">
        <v>107</v>
      </c>
      <c r="C37" s="51">
        <v>0.69380958599973885</v>
      </c>
      <c r="E37" s="54"/>
    </row>
    <row r="38" spans="1:5" x14ac:dyDescent="0.2">
      <c r="A38" s="45" t="s">
        <v>108</v>
      </c>
      <c r="B38" s="46" t="s">
        <v>109</v>
      </c>
      <c r="C38" s="51">
        <v>2.1821543417928182</v>
      </c>
      <c r="E38" s="54"/>
    </row>
    <row r="39" spans="1:5" x14ac:dyDescent="0.2">
      <c r="A39" s="45" t="s">
        <v>110</v>
      </c>
      <c r="B39" s="46" t="s">
        <v>111</v>
      </c>
      <c r="C39" s="51">
        <v>0.94008327048702589</v>
      </c>
      <c r="E39" s="54"/>
    </row>
    <row r="40" spans="1:5" x14ac:dyDescent="0.2">
      <c r="A40" s="45" t="s">
        <v>112</v>
      </c>
      <c r="B40" s="46" t="s">
        <v>113</v>
      </c>
      <c r="C40" s="51">
        <v>1.7322616407982263</v>
      </c>
      <c r="E40" s="54"/>
    </row>
    <row r="41" spans="1:5" x14ac:dyDescent="0.2">
      <c r="A41" s="45" t="s">
        <v>114</v>
      </c>
      <c r="B41" s="46" t="s">
        <v>115</v>
      </c>
      <c r="C41" s="51">
        <v>1.0478844377517833</v>
      </c>
      <c r="E41" s="54"/>
    </row>
    <row r="42" spans="1:5" x14ac:dyDescent="0.2">
      <c r="A42" s="45" t="s">
        <v>116</v>
      </c>
      <c r="B42" s="46" t="s">
        <v>117</v>
      </c>
      <c r="C42" s="51">
        <v>0.94973228301305257</v>
      </c>
      <c r="E42" s="54"/>
    </row>
    <row r="43" spans="1:5" x14ac:dyDescent="0.2">
      <c r="A43" s="45" t="s">
        <v>118</v>
      </c>
      <c r="B43" s="46" t="s">
        <v>119</v>
      </c>
      <c r="C43" s="51">
        <v>3.2979113228288752</v>
      </c>
      <c r="E43" s="54"/>
    </row>
    <row r="44" spans="1:5" x14ac:dyDescent="0.2">
      <c r="A44" s="45" t="s">
        <v>120</v>
      </c>
      <c r="B44" s="46" t="s">
        <v>121</v>
      </c>
      <c r="C44" s="51">
        <v>1.5330369461904032</v>
      </c>
      <c r="E44" s="54"/>
    </row>
    <row r="45" spans="1:5" x14ac:dyDescent="0.2">
      <c r="A45" s="45" t="s">
        <v>122</v>
      </c>
      <c r="B45" s="46" t="s">
        <v>123</v>
      </c>
      <c r="C45" s="51">
        <v>1.9987711259003722</v>
      </c>
      <c r="E45" s="54"/>
    </row>
    <row r="46" spans="1:5" x14ac:dyDescent="0.2">
      <c r="A46" s="45" t="s">
        <v>124</v>
      </c>
      <c r="B46" s="46" t="s">
        <v>125</v>
      </c>
      <c r="C46" s="51">
        <v>1.644664014118808</v>
      </c>
      <c r="E46" s="54"/>
    </row>
    <row r="47" spans="1:5" x14ac:dyDescent="0.2">
      <c r="A47" s="45" t="s">
        <v>126</v>
      </c>
      <c r="B47" s="46" t="s">
        <v>127</v>
      </c>
      <c r="C47" s="51">
        <v>5.6822964896035018</v>
      </c>
      <c r="E47" s="54"/>
    </row>
    <row r="48" spans="1:5" x14ac:dyDescent="0.2">
      <c r="A48" s="45" t="s">
        <v>128</v>
      </c>
      <c r="B48" s="46" t="s">
        <v>129</v>
      </c>
      <c r="C48" s="51">
        <v>0.41940640014166619</v>
      </c>
      <c r="E48" s="54"/>
    </row>
    <row r="49" spans="1:5" x14ac:dyDescent="0.2">
      <c r="A49" s="45" t="s">
        <v>130</v>
      </c>
      <c r="B49" s="46" t="s">
        <v>131</v>
      </c>
      <c r="C49" s="51">
        <v>1.6341927598451602</v>
      </c>
      <c r="E49" s="54"/>
    </row>
    <row r="50" spans="1:5" x14ac:dyDescent="0.2">
      <c r="A50" s="45" t="s">
        <v>132</v>
      </c>
      <c r="B50" s="46" t="s">
        <v>133</v>
      </c>
      <c r="C50" s="51">
        <v>1.4584062536460158</v>
      </c>
      <c r="E50" s="54"/>
    </row>
    <row r="51" spans="1:5" x14ac:dyDescent="0.2">
      <c r="A51" s="45" t="s">
        <v>134</v>
      </c>
      <c r="B51" s="46" t="s">
        <v>135</v>
      </c>
      <c r="C51" s="51">
        <v>1.7904301508437404</v>
      </c>
      <c r="E51" s="54"/>
    </row>
    <row r="52" spans="1:5" x14ac:dyDescent="0.2">
      <c r="A52" s="45" t="s">
        <v>136</v>
      </c>
      <c r="B52" s="46" t="s">
        <v>137</v>
      </c>
      <c r="C52" s="51">
        <v>16.049343865059633</v>
      </c>
      <c r="E52" s="54"/>
    </row>
    <row r="53" spans="1:5" x14ac:dyDescent="0.2">
      <c r="A53" s="45" t="s">
        <v>138</v>
      </c>
      <c r="B53" s="46" t="s">
        <v>139</v>
      </c>
      <c r="C53" s="51">
        <v>0.81864163962225533</v>
      </c>
      <c r="E53" s="54"/>
    </row>
    <row r="54" spans="1:5" x14ac:dyDescent="0.2">
      <c r="A54" s="45" t="s">
        <v>140</v>
      </c>
      <c r="B54" s="46" t="s">
        <v>141</v>
      </c>
      <c r="C54" s="51">
        <v>1.3248672679274167</v>
      </c>
      <c r="E54" s="54"/>
    </row>
    <row r="55" spans="1:5" x14ac:dyDescent="0.2">
      <c r="A55" s="45" t="s">
        <v>142</v>
      </c>
      <c r="B55" s="46" t="s">
        <v>143</v>
      </c>
      <c r="C55" s="51">
        <v>1.2714975369862227</v>
      </c>
      <c r="E55" s="54"/>
    </row>
    <row r="56" spans="1:5" x14ac:dyDescent="0.2">
      <c r="A56" s="45" t="s">
        <v>144</v>
      </c>
      <c r="B56" s="46" t="s">
        <v>145</v>
      </c>
      <c r="C56" s="51">
        <v>2.1068895287590421</v>
      </c>
      <c r="E56" s="54"/>
    </row>
    <row r="57" spans="1:5" x14ac:dyDescent="0.2">
      <c r="A57" s="45" t="s">
        <v>146</v>
      </c>
      <c r="B57" s="46" t="s">
        <v>147</v>
      </c>
      <c r="C57" s="51">
        <v>0.8676652705143677</v>
      </c>
      <c r="E57" s="54"/>
    </row>
    <row r="58" spans="1:5" x14ac:dyDescent="0.2">
      <c r="A58" s="45" t="s">
        <v>148</v>
      </c>
      <c r="B58" s="46" t="s">
        <v>149</v>
      </c>
      <c r="C58" s="51">
        <v>1.196078122786862</v>
      </c>
      <c r="E58" s="54"/>
    </row>
    <row r="59" spans="1:5" x14ac:dyDescent="0.2">
      <c r="A59" s="45" t="s">
        <v>150</v>
      </c>
      <c r="B59" s="46" t="s">
        <v>151</v>
      </c>
      <c r="C59" s="51">
        <v>2.2138299257715848</v>
      </c>
      <c r="E59" s="54"/>
    </row>
    <row r="60" spans="1:5" x14ac:dyDescent="0.2">
      <c r="A60" s="45" t="s">
        <v>152</v>
      </c>
      <c r="B60" s="46" t="s">
        <v>153</v>
      </c>
      <c r="C60" s="51">
        <v>0.83197071463084493</v>
      </c>
      <c r="E60" s="54"/>
    </row>
    <row r="61" spans="1:5" x14ac:dyDescent="0.2">
      <c r="A61" s="45" t="s">
        <v>154</v>
      </c>
      <c r="B61" s="46" t="s">
        <v>155</v>
      </c>
      <c r="C61" s="51">
        <v>1.2283243115030456</v>
      </c>
      <c r="E61" s="54"/>
    </row>
    <row r="62" spans="1:5" x14ac:dyDescent="0.2">
      <c r="A62" s="45" t="s">
        <v>156</v>
      </c>
      <c r="B62" s="46" t="s">
        <v>157</v>
      </c>
      <c r="C62" s="51">
        <v>1.6657910585461488</v>
      </c>
      <c r="E62" s="54"/>
    </row>
    <row r="63" spans="1:5" x14ac:dyDescent="0.2">
      <c r="A63" s="45" t="s">
        <v>158</v>
      </c>
      <c r="B63" s="46" t="s">
        <v>159</v>
      </c>
      <c r="C63" s="51">
        <v>1.8858937776908415</v>
      </c>
      <c r="E63" s="54"/>
    </row>
    <row r="64" spans="1:5" x14ac:dyDescent="0.2">
      <c r="A64" s="45" t="s">
        <v>160</v>
      </c>
      <c r="B64" s="46" t="s">
        <v>161</v>
      </c>
      <c r="C64" s="51">
        <v>2.2943612071541382</v>
      </c>
      <c r="E64" s="54"/>
    </row>
    <row r="65" spans="1:5" x14ac:dyDescent="0.2">
      <c r="A65" s="45" t="s">
        <v>162</v>
      </c>
      <c r="B65" s="46" t="s">
        <v>163</v>
      </c>
      <c r="C65" s="51">
        <v>1.175757685385332</v>
      </c>
      <c r="E65" s="54"/>
    </row>
    <row r="66" spans="1:5" x14ac:dyDescent="0.2">
      <c r="A66" s="45" t="s">
        <v>164</v>
      </c>
      <c r="B66" s="46" t="s">
        <v>165</v>
      </c>
      <c r="C66" s="51">
        <v>2.8089311385797227</v>
      </c>
      <c r="E66" s="54"/>
    </row>
    <row r="67" spans="1:5" x14ac:dyDescent="0.2">
      <c r="A67" s="45" t="s">
        <v>166</v>
      </c>
      <c r="B67" s="46" t="s">
        <v>167</v>
      </c>
      <c r="C67" s="51">
        <v>1.0530934620447565</v>
      </c>
      <c r="E67" s="54"/>
    </row>
    <row r="68" spans="1:5" x14ac:dyDescent="0.2">
      <c r="A68" s="45" t="s">
        <v>168</v>
      </c>
      <c r="B68" s="46" t="s">
        <v>169</v>
      </c>
      <c r="C68" s="51">
        <v>0.74628384566850081</v>
      </c>
      <c r="E68" s="54"/>
    </row>
    <row r="69" spans="1:5" x14ac:dyDescent="0.2">
      <c r="A69" s="45" t="s">
        <v>170</v>
      </c>
      <c r="B69" s="46" t="s">
        <v>171</v>
      </c>
      <c r="C69" s="51">
        <v>0.96447516476450723</v>
      </c>
      <c r="E69" s="54"/>
    </row>
    <row r="70" spans="1:5" x14ac:dyDescent="0.2">
      <c r="A70" s="45" t="s">
        <v>172</v>
      </c>
      <c r="B70" s="46" t="s">
        <v>173</v>
      </c>
      <c r="C70" s="51">
        <v>1.9024505619941794</v>
      </c>
      <c r="E70" s="54"/>
    </row>
    <row r="71" spans="1:5" x14ac:dyDescent="0.2">
      <c r="A71" s="45" t="s">
        <v>174</v>
      </c>
      <c r="B71" s="46" t="s">
        <v>175</v>
      </c>
      <c r="C71" s="51">
        <v>1.1971006993385054</v>
      </c>
      <c r="E71" s="54"/>
    </row>
    <row r="72" spans="1:5" x14ac:dyDescent="0.2">
      <c r="A72" s="45" t="s">
        <v>176</v>
      </c>
      <c r="B72" s="46" t="s">
        <v>177</v>
      </c>
      <c r="C72" s="51">
        <v>1.1338989259941967</v>
      </c>
      <c r="E72" s="54"/>
    </row>
    <row r="73" spans="1:5" x14ac:dyDescent="0.2">
      <c r="A73" s="45" t="s">
        <v>178</v>
      </c>
      <c r="B73" s="46" t="s">
        <v>179</v>
      </c>
      <c r="C73" s="51">
        <v>0.8771940222783573</v>
      </c>
      <c r="E73" s="54"/>
    </row>
    <row r="74" spans="1:5" x14ac:dyDescent="0.2">
      <c r="A74" s="45" t="s">
        <v>180</v>
      </c>
      <c r="B74" s="46" t="s">
        <v>181</v>
      </c>
      <c r="C74" s="51">
        <v>1.8119954096116291</v>
      </c>
      <c r="E74" s="54"/>
    </row>
    <row r="75" spans="1:5" x14ac:dyDescent="0.2">
      <c r="A75" s="45" t="s">
        <v>182</v>
      </c>
      <c r="B75" s="46" t="s">
        <v>183</v>
      </c>
      <c r="C75" s="51">
        <v>1.3367256459726684</v>
      </c>
      <c r="E75" s="54"/>
    </row>
    <row r="76" spans="1:5" x14ac:dyDescent="0.2">
      <c r="A76" s="45" t="s">
        <v>184</v>
      </c>
      <c r="B76" s="46" t="s">
        <v>185</v>
      </c>
      <c r="C76" s="51">
        <v>0.77175381053443948</v>
      </c>
      <c r="E76" s="54"/>
    </row>
    <row r="77" spans="1:5" x14ac:dyDescent="0.2">
      <c r="A77" s="45" t="s">
        <v>186</v>
      </c>
      <c r="B77" s="46" t="s">
        <v>187</v>
      </c>
      <c r="C77" s="51">
        <v>1.3407037663462729</v>
      </c>
      <c r="E77" s="54"/>
    </row>
    <row r="78" spans="1:5" x14ac:dyDescent="0.2">
      <c r="A78" s="45" t="s">
        <v>188</v>
      </c>
      <c r="B78" s="46" t="s">
        <v>189</v>
      </c>
      <c r="C78" s="51">
        <v>0.776302247019375</v>
      </c>
      <c r="E78" s="54"/>
    </row>
    <row r="79" spans="1:5" x14ac:dyDescent="0.2">
      <c r="A79" s="45" t="s">
        <v>190</v>
      </c>
      <c r="B79" s="46" t="s">
        <v>191</v>
      </c>
      <c r="C79" s="51">
        <v>0.75282953735870672</v>
      </c>
      <c r="E79" s="54"/>
    </row>
    <row r="80" spans="1:5" x14ac:dyDescent="0.2">
      <c r="A80" s="45" t="s">
        <v>192</v>
      </c>
      <c r="B80" s="46" t="s">
        <v>193</v>
      </c>
      <c r="C80" s="51">
        <v>1.2667353435926476</v>
      </c>
      <c r="E80" s="54"/>
    </row>
    <row r="81" spans="1:5" x14ac:dyDescent="0.2">
      <c r="A81" s="45" t="s">
        <v>194</v>
      </c>
      <c r="B81" s="46" t="s">
        <v>195</v>
      </c>
      <c r="C81" s="51">
        <v>0.98813027509546869</v>
      </c>
      <c r="E81" s="54"/>
    </row>
    <row r="82" spans="1:5" x14ac:dyDescent="0.2">
      <c r="A82" s="45" t="s">
        <v>196</v>
      </c>
      <c r="B82" s="46" t="s">
        <v>197</v>
      </c>
      <c r="C82" s="51">
        <v>0.7729111318904649</v>
      </c>
      <c r="E82" s="54"/>
    </row>
    <row r="83" spans="1:5" x14ac:dyDescent="0.2">
      <c r="A83" s="45" t="s">
        <v>198</v>
      </c>
      <c r="B83" s="46" t="s">
        <v>199</v>
      </c>
      <c r="C83" s="51">
        <v>1.2049033223623715</v>
      </c>
      <c r="E83" s="54"/>
    </row>
    <row r="84" spans="1:5" x14ac:dyDescent="0.2">
      <c r="A84" s="45" t="s">
        <v>200</v>
      </c>
      <c r="B84" s="46" t="s">
        <v>201</v>
      </c>
      <c r="C84" s="51">
        <v>2.0579434559456042</v>
      </c>
      <c r="E84" s="54"/>
    </row>
    <row r="85" spans="1:5" x14ac:dyDescent="0.2">
      <c r="A85" s="45" t="s">
        <v>202</v>
      </c>
      <c r="B85" s="46" t="s">
        <v>203</v>
      </c>
      <c r="C85" s="51">
        <v>1.7426482028940407</v>
      </c>
      <c r="E85" s="54"/>
    </row>
    <row r="86" spans="1:5" x14ac:dyDescent="0.2">
      <c r="A86" s="45" t="s">
        <v>204</v>
      </c>
      <c r="B86" s="46" t="s">
        <v>205</v>
      </c>
      <c r="C86" s="51">
        <v>1.0767449998654068</v>
      </c>
      <c r="E86" s="54"/>
    </row>
    <row r="87" spans="1:5" x14ac:dyDescent="0.2">
      <c r="A87" s="45" t="s">
        <v>206</v>
      </c>
      <c r="B87" s="46" t="s">
        <v>207</v>
      </c>
      <c r="C87" s="51">
        <v>1.3645860830115744</v>
      </c>
      <c r="E87" s="54"/>
    </row>
    <row r="88" spans="1:5" x14ac:dyDescent="0.2">
      <c r="A88" s="45" t="s">
        <v>208</v>
      </c>
      <c r="B88" s="46" t="s">
        <v>209</v>
      </c>
      <c r="C88" s="51">
        <v>1.5519092678343736</v>
      </c>
      <c r="E88" s="54"/>
    </row>
    <row r="89" spans="1:5" x14ac:dyDescent="0.2">
      <c r="A89" s="45" t="s">
        <v>210</v>
      </c>
      <c r="B89" s="46" t="s">
        <v>211</v>
      </c>
      <c r="C89" s="51">
        <v>1.2742866649440201</v>
      </c>
      <c r="E89" s="54"/>
    </row>
    <row r="90" spans="1:5" x14ac:dyDescent="0.2">
      <c r="A90" s="45" t="s">
        <v>212</v>
      </c>
      <c r="B90" s="46" t="s">
        <v>213</v>
      </c>
      <c r="C90" s="51">
        <v>0.89009051107884529</v>
      </c>
      <c r="E90" s="54"/>
    </row>
    <row r="91" spans="1:5" x14ac:dyDescent="0.2">
      <c r="A91" s="45" t="s">
        <v>214</v>
      </c>
      <c r="B91" s="46" t="s">
        <v>215</v>
      </c>
      <c r="C91" s="51">
        <v>1.7839798608495707</v>
      </c>
      <c r="E91" s="54"/>
    </row>
    <row r="92" spans="1:5" x14ac:dyDescent="0.2">
      <c r="A92" s="45" t="s">
        <v>216</v>
      </c>
      <c r="B92" s="46" t="s">
        <v>217</v>
      </c>
      <c r="C92" s="51">
        <v>1.8559147339745077</v>
      </c>
      <c r="E92" s="54"/>
    </row>
    <row r="93" spans="1:5" x14ac:dyDescent="0.2">
      <c r="A93" s="45" t="s">
        <v>218</v>
      </c>
      <c r="B93" s="46" t="s">
        <v>219</v>
      </c>
      <c r="C93" s="51">
        <v>1.5125324114088159</v>
      </c>
      <c r="E93" s="54"/>
    </row>
    <row r="94" spans="1:5" x14ac:dyDescent="0.2">
      <c r="A94" s="45" t="s">
        <v>220</v>
      </c>
      <c r="B94" s="46" t="s">
        <v>221</v>
      </c>
      <c r="C94" s="51">
        <v>1.6410929679166326</v>
      </c>
      <c r="E94" s="54"/>
    </row>
    <row r="95" spans="1:5" x14ac:dyDescent="0.2">
      <c r="A95" s="45" t="s">
        <v>222</v>
      </c>
      <c r="B95" s="46" t="s">
        <v>223</v>
      </c>
      <c r="C95" s="51">
        <v>0.81480619252706321</v>
      </c>
      <c r="E95" s="54"/>
    </row>
    <row r="96" spans="1:5" x14ac:dyDescent="0.2">
      <c r="A96" s="45" t="s">
        <v>224</v>
      </c>
      <c r="B96" s="46" t="s">
        <v>225</v>
      </c>
      <c r="C96" s="51">
        <v>0.76833841150441917</v>
      </c>
      <c r="E96" s="54"/>
    </row>
    <row r="97" spans="1:8" x14ac:dyDescent="0.2">
      <c r="A97" s="45" t="s">
        <v>226</v>
      </c>
      <c r="B97" s="46" t="s">
        <v>227</v>
      </c>
      <c r="C97" s="51">
        <v>1.4549190179423144</v>
      </c>
      <c r="E97" s="54"/>
    </row>
    <row r="98" spans="1:8" x14ac:dyDescent="0.2">
      <c r="A98" s="45" t="s">
        <v>228</v>
      </c>
      <c r="B98" s="46" t="s">
        <v>229</v>
      </c>
      <c r="C98" s="51">
        <v>1.0295050169719124</v>
      </c>
      <c r="E98" s="54"/>
    </row>
    <row r="99" spans="1:8" x14ac:dyDescent="0.2">
      <c r="A99" s="45" t="s">
        <v>230</v>
      </c>
      <c r="B99" s="46" t="s">
        <v>231</v>
      </c>
      <c r="C99" s="51">
        <v>0.95401144466820342</v>
      </c>
      <c r="E99" s="54"/>
    </row>
    <row r="100" spans="1:8" x14ac:dyDescent="0.2">
      <c r="A100" s="45">
        <v>971</v>
      </c>
      <c r="B100" s="46" t="s">
        <v>232</v>
      </c>
      <c r="C100" s="51">
        <v>1.5803837901250326</v>
      </c>
      <c r="E100" s="54"/>
    </row>
    <row r="101" spans="1:8" x14ac:dyDescent="0.2">
      <c r="A101" s="45">
        <v>972</v>
      </c>
      <c r="B101" s="46" t="s">
        <v>233</v>
      </c>
      <c r="C101" s="51">
        <v>1.5906444655116467</v>
      </c>
      <c r="E101" s="54"/>
    </row>
    <row r="102" spans="1:8" x14ac:dyDescent="0.2">
      <c r="A102" s="45">
        <v>973</v>
      </c>
      <c r="B102" s="46" t="s">
        <v>234</v>
      </c>
      <c r="C102" s="51">
        <v>1.8199265411468846</v>
      </c>
      <c r="E102" s="54"/>
    </row>
    <row r="103" spans="1:8" x14ac:dyDescent="0.2">
      <c r="A103" s="45">
        <v>974</v>
      </c>
      <c r="B103" s="46" t="s">
        <v>235</v>
      </c>
      <c r="C103" s="51">
        <v>2.7503240543851115</v>
      </c>
      <c r="E103" s="54"/>
    </row>
    <row r="104" spans="1:8" x14ac:dyDescent="0.2">
      <c r="F104" s="54"/>
      <c r="H104" s="54"/>
    </row>
    <row r="105" spans="1:8" ht="10.5" x14ac:dyDescent="0.2">
      <c r="A105" s="5" t="s">
        <v>237</v>
      </c>
    </row>
    <row r="106" spans="1:8" ht="10.5" x14ac:dyDescent="0.2">
      <c r="A106" s="5" t="s">
        <v>238</v>
      </c>
    </row>
    <row r="107" spans="1:8" ht="12" x14ac:dyDescent="0.2">
      <c r="A107" s="5" t="s">
        <v>239</v>
      </c>
    </row>
  </sheetData>
  <mergeCells count="2">
    <mergeCell ref="A1:C1"/>
    <mergeCell ref="D1:E1"/>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Tableau 1</vt:lpstr>
      <vt:lpstr>Schéma 1 </vt:lpstr>
      <vt:lpstr>Tableau 2</vt:lpstr>
      <vt:lpstr>graphique 1 </vt:lpstr>
      <vt:lpstr>Tableau complémentaire</vt:lpstr>
      <vt:lpstr>'graphique 1 '!Zone_d_impression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dcterms:created xsi:type="dcterms:W3CDTF">2009-09-01T13:17:23Z</dcterms:created>
  <dcterms:modified xsi:type="dcterms:W3CDTF">2021-09-10T09:30:36Z</dcterms:modified>
</cp:coreProperties>
</file>