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ENQUETE ECOLES-ENQUETE ETUDIANTS\Enquête Etudiants\refonte questionnaire etudiants\vrai terrain\"/>
    </mc:Choice>
  </mc:AlternateContent>
  <bookViews>
    <workbookView xWindow="0" yWindow="0" windowWidth="2160" windowHeight="0"/>
  </bookViews>
  <sheets>
    <sheet name="Calendrier" sheetId="1" r:id="rId1"/>
    <sheet name="Dates clées" sheetId="2" r:id="rId2"/>
  </sheets>
  <definedNames>
    <definedName name="_xlnm.Print_Titles" localSheetId="0">Calendrier!$5:$9</definedName>
    <definedName name="JoursActivites">'Dates clées'!$A$2:$D$24</definedName>
    <definedName name="_xlnm.Print_Area" localSheetId="0">Calendrier!$A$5:$BB$42</definedName>
  </definedNames>
  <calcPr calcId="162913"/>
</workbook>
</file>

<file path=xl/calcChain.xml><?xml version="1.0" encoding="utf-8"?>
<calcChain xmlns="http://schemas.openxmlformats.org/spreadsheetml/2006/main">
  <c r="I17" i="1" l="1"/>
  <c r="I24" i="1" l="1"/>
  <c r="I25" i="1"/>
  <c r="I34" i="1"/>
  <c r="I35" i="1"/>
  <c r="A12" i="2" l="1"/>
  <c r="A19" i="2" s="1"/>
  <c r="A24" i="2" l="1"/>
  <c r="A22" i="2"/>
  <c r="A21" i="2"/>
  <c r="A20" i="2"/>
  <c r="A23" i="2"/>
  <c r="A11" i="2"/>
  <c r="A13" i="2"/>
  <c r="A14" i="2"/>
  <c r="A15" i="2"/>
  <c r="A16" i="2"/>
  <c r="A17" i="2"/>
  <c r="A18" i="2"/>
  <c r="F29" i="1"/>
  <c r="C29" i="1"/>
  <c r="F33" i="1"/>
  <c r="F40" i="1"/>
  <c r="I13" i="1" l="1"/>
  <c r="I12" i="1"/>
  <c r="I14" i="1"/>
  <c r="I26" i="1"/>
  <c r="I38" i="1"/>
  <c r="I41" i="1"/>
  <c r="I15" i="1"/>
  <c r="I27" i="1"/>
  <c r="I39" i="1"/>
  <c r="I16" i="1"/>
  <c r="I28" i="1"/>
  <c r="I40" i="1"/>
  <c r="I29" i="1"/>
  <c r="I18" i="1"/>
  <c r="I30" i="1"/>
  <c r="I42" i="1"/>
  <c r="I19" i="1"/>
  <c r="I31" i="1"/>
  <c r="I23" i="1"/>
  <c r="I37" i="1"/>
  <c r="I20" i="1"/>
  <c r="I32" i="1"/>
  <c r="I21" i="1"/>
  <c r="I33" i="1"/>
  <c r="I22" i="1"/>
  <c r="I36" i="1"/>
  <c r="AV29" i="1"/>
  <c r="AG13" i="1"/>
  <c r="AM35" i="1"/>
  <c r="AD18" i="1"/>
  <c r="AD42" i="1"/>
  <c r="L35" i="1"/>
  <c r="AY32" i="1"/>
  <c r="AJ30" i="1"/>
  <c r="AG25" i="1"/>
  <c r="BB38" i="1"/>
  <c r="AS36" i="1"/>
  <c r="AP18" i="1"/>
  <c r="AP30" i="1"/>
  <c r="AM13" i="1"/>
  <c r="AM37" i="1"/>
  <c r="AJ19" i="1"/>
  <c r="AG14" i="1"/>
  <c r="AA26" i="1"/>
  <c r="AA38" i="1"/>
  <c r="BB27" i="1"/>
  <c r="BB39" i="1"/>
  <c r="AY22" i="1"/>
  <c r="AY34" i="1"/>
  <c r="AV19" i="1"/>
  <c r="AS25" i="1"/>
  <c r="AS37" i="1"/>
  <c r="AP19" i="1"/>
  <c r="AM26" i="1"/>
  <c r="AM38" i="1"/>
  <c r="AJ20" i="1"/>
  <c r="AJ32" i="1"/>
  <c r="AG15" i="1"/>
  <c r="AG27" i="1"/>
  <c r="AG39" i="1"/>
  <c r="AD21" i="1"/>
  <c r="AD33" i="1"/>
  <c r="AA15" i="1"/>
  <c r="AA27" i="1"/>
  <c r="AY23" i="1"/>
  <c r="AY35" i="1"/>
  <c r="AV20" i="1"/>
  <c r="AV32" i="1"/>
  <c r="AS14" i="1"/>
  <c r="AS26" i="1"/>
  <c r="AS38" i="1"/>
  <c r="AP20" i="1"/>
  <c r="AP32" i="1"/>
  <c r="AM15" i="1"/>
  <c r="AM27" i="1"/>
  <c r="AM39" i="1"/>
  <c r="AJ21" i="1"/>
  <c r="AJ33" i="1"/>
  <c r="AG16" i="1"/>
  <c r="AG28" i="1"/>
  <c r="AG40" i="1"/>
  <c r="AD22" i="1"/>
  <c r="AD34" i="1"/>
  <c r="AA16" i="1"/>
  <c r="AA28" i="1"/>
  <c r="AA40" i="1"/>
  <c r="X23" i="1"/>
  <c r="X35" i="1"/>
  <c r="U17" i="1"/>
  <c r="U29" i="1"/>
  <c r="U41" i="1"/>
  <c r="R24" i="1"/>
  <c r="R36" i="1"/>
  <c r="O18" i="1"/>
  <c r="O30" i="1"/>
  <c r="L15" i="1"/>
  <c r="L27" i="1"/>
  <c r="L39" i="1"/>
  <c r="C40" i="1"/>
  <c r="C28" i="1"/>
  <c r="C16" i="1"/>
  <c r="F37" i="1"/>
  <c r="F20" i="1"/>
  <c r="X12" i="1"/>
  <c r="AP12" i="1"/>
  <c r="X25" i="1"/>
  <c r="U31" i="1"/>
  <c r="R26" i="1"/>
  <c r="O32" i="1"/>
  <c r="L17" i="1"/>
  <c r="L41" i="1"/>
  <c r="C38" i="1"/>
  <c r="C14" i="1"/>
  <c r="F22" i="1"/>
  <c r="AJ36" i="1"/>
  <c r="AD13" i="1"/>
  <c r="AD37" i="1"/>
  <c r="X14" i="1"/>
  <c r="X38" i="1"/>
  <c r="R15" i="1"/>
  <c r="O21" i="1"/>
  <c r="L18" i="1"/>
  <c r="L42" i="1"/>
  <c r="C25" i="1"/>
  <c r="AA20" i="1"/>
  <c r="X27" i="1"/>
  <c r="U21" i="1"/>
  <c r="R16" i="1"/>
  <c r="O34" i="1"/>
  <c r="L31" i="1"/>
  <c r="C36" i="1"/>
  <c r="AY24" i="1"/>
  <c r="AY36" i="1"/>
  <c r="AV21" i="1"/>
  <c r="AV33" i="1"/>
  <c r="AS15" i="1"/>
  <c r="AS27" i="1"/>
  <c r="AS39" i="1"/>
  <c r="AP21" i="1"/>
  <c r="AP33" i="1"/>
  <c r="AM16" i="1"/>
  <c r="AM28" i="1"/>
  <c r="AM40" i="1"/>
  <c r="AJ22" i="1"/>
  <c r="AJ34" i="1"/>
  <c r="AG17" i="1"/>
  <c r="AG29" i="1"/>
  <c r="AG41" i="1"/>
  <c r="AD23" i="1"/>
  <c r="AD35" i="1"/>
  <c r="AA17" i="1"/>
  <c r="AA29" i="1"/>
  <c r="AA41" i="1"/>
  <c r="X24" i="1"/>
  <c r="X36" i="1"/>
  <c r="U18" i="1"/>
  <c r="U30" i="1"/>
  <c r="R13" i="1"/>
  <c r="R25" i="1"/>
  <c r="R37" i="1"/>
  <c r="O19" i="1"/>
  <c r="O31" i="1"/>
  <c r="L16" i="1"/>
  <c r="L28" i="1"/>
  <c r="L40" i="1"/>
  <c r="C39" i="1"/>
  <c r="C27" i="1"/>
  <c r="C15" i="1"/>
  <c r="F38" i="1"/>
  <c r="F21" i="1"/>
  <c r="U12" i="1"/>
  <c r="AM12" i="1"/>
  <c r="X13" i="1"/>
  <c r="U19" i="1"/>
  <c r="R14" i="1"/>
  <c r="O20" i="1"/>
  <c r="L29" i="1"/>
  <c r="C26" i="1"/>
  <c r="F39" i="1"/>
  <c r="AJ12" i="1"/>
  <c r="AJ24" i="1"/>
  <c r="AG19" i="1"/>
  <c r="AD25" i="1"/>
  <c r="AA31" i="1"/>
  <c r="X26" i="1"/>
  <c r="U20" i="1"/>
  <c r="R27" i="1"/>
  <c r="O33" i="1"/>
  <c r="L30" i="1"/>
  <c r="C37" i="1"/>
  <c r="C13" i="1"/>
  <c r="O12" i="1"/>
  <c r="AD26" i="1"/>
  <c r="X15" i="1"/>
  <c r="X39" i="1"/>
  <c r="U33" i="1"/>
  <c r="O22" i="1"/>
  <c r="L19" i="1"/>
  <c r="BB18" i="1"/>
  <c r="BB30" i="1"/>
  <c r="AY13" i="1"/>
  <c r="AY25" i="1"/>
  <c r="AY37" i="1"/>
  <c r="AV22" i="1"/>
  <c r="AV34" i="1"/>
  <c r="AS16" i="1"/>
  <c r="AS28" i="1"/>
  <c r="AS40" i="1"/>
  <c r="AP22" i="1"/>
  <c r="AP34" i="1"/>
  <c r="AM17" i="1"/>
  <c r="AM29" i="1"/>
  <c r="AM41" i="1"/>
  <c r="AJ23" i="1"/>
  <c r="AJ35" i="1"/>
  <c r="AG18" i="1"/>
  <c r="AG30" i="1"/>
  <c r="AG42" i="1"/>
  <c r="AD24" i="1"/>
  <c r="AD36" i="1"/>
  <c r="AA18" i="1"/>
  <c r="AA30" i="1"/>
  <c r="X37" i="1"/>
  <c r="R38" i="1"/>
  <c r="R12" i="1"/>
  <c r="AA19" i="1"/>
  <c r="R39" i="1"/>
  <c r="AD38" i="1"/>
  <c r="R40" i="1"/>
  <c r="BB19" i="1"/>
  <c r="BB31" i="1"/>
  <c r="AY14" i="1"/>
  <c r="AY26" i="1"/>
  <c r="AY38" i="1"/>
  <c r="AV23" i="1"/>
  <c r="AV35" i="1"/>
  <c r="AS17" i="1"/>
  <c r="AS29" i="1"/>
  <c r="AS41" i="1"/>
  <c r="AP23" i="1"/>
  <c r="AP35" i="1"/>
  <c r="AM18" i="1"/>
  <c r="AM30" i="1"/>
  <c r="AM42" i="1"/>
  <c r="AG31" i="1"/>
  <c r="U32" i="1"/>
  <c r="F23" i="1"/>
  <c r="BB20" i="1"/>
  <c r="BB32" i="1"/>
  <c r="AY15" i="1"/>
  <c r="AY27" i="1"/>
  <c r="AY39" i="1"/>
  <c r="AV24" i="1"/>
  <c r="AV36" i="1"/>
  <c r="AS18" i="1"/>
  <c r="AS30" i="1"/>
  <c r="AS42" i="1"/>
  <c r="AP24" i="1"/>
  <c r="AP36" i="1"/>
  <c r="AM19" i="1"/>
  <c r="AM31" i="1"/>
  <c r="AJ13" i="1"/>
  <c r="AJ25" i="1"/>
  <c r="AJ37" i="1"/>
  <c r="AG20" i="1"/>
  <c r="AG32" i="1"/>
  <c r="AD14" i="1"/>
  <c r="AA32" i="1"/>
  <c r="R28" i="1"/>
  <c r="BB21" i="1"/>
  <c r="BB33" i="1"/>
  <c r="AY16" i="1"/>
  <c r="AY28" i="1"/>
  <c r="AV13" i="1"/>
  <c r="AV25" i="1"/>
  <c r="AV37" i="1"/>
  <c r="AS19" i="1"/>
  <c r="AS31" i="1"/>
  <c r="AP13" i="1"/>
  <c r="AP25" i="1"/>
  <c r="AP37" i="1"/>
  <c r="AM20" i="1"/>
  <c r="AM32" i="1"/>
  <c r="AJ14" i="1"/>
  <c r="AJ26" i="1"/>
  <c r="AJ38" i="1"/>
  <c r="AG21" i="1"/>
  <c r="AG33" i="1"/>
  <c r="AD15" i="1"/>
  <c r="AD27" i="1"/>
  <c r="AD39" i="1"/>
  <c r="AA21" i="1"/>
  <c r="AA33" i="1"/>
  <c r="X16" i="1"/>
  <c r="X28" i="1"/>
  <c r="X40" i="1"/>
  <c r="U22" i="1"/>
  <c r="U34" i="1"/>
  <c r="R17" i="1"/>
  <c r="AY29" i="1"/>
  <c r="AV14" i="1"/>
  <c r="AV26" i="1"/>
  <c r="AV38" i="1"/>
  <c r="AS20" i="1"/>
  <c r="AS32" i="1"/>
  <c r="AP14" i="1"/>
  <c r="AP26" i="1"/>
  <c r="AP38" i="1"/>
  <c r="AM21" i="1"/>
  <c r="AM33" i="1"/>
  <c r="AJ15" i="1"/>
  <c r="AJ27" i="1"/>
  <c r="AJ39" i="1"/>
  <c r="AG22" i="1"/>
  <c r="AG34" i="1"/>
  <c r="AD28" i="1"/>
  <c r="AD40" i="1"/>
  <c r="AA22" i="1"/>
  <c r="AA34" i="1"/>
  <c r="X17" i="1"/>
  <c r="X29" i="1"/>
  <c r="X41" i="1"/>
  <c r="U23" i="1"/>
  <c r="U35" i="1"/>
  <c r="R18" i="1"/>
  <c r="R30" i="1"/>
  <c r="R42" i="1"/>
  <c r="O24" i="1"/>
  <c r="O36" i="1"/>
  <c r="L21" i="1"/>
  <c r="L33" i="1"/>
  <c r="C34" i="1"/>
  <c r="C22" i="1"/>
  <c r="F31" i="1"/>
  <c r="F14" i="1"/>
  <c r="F26" i="1"/>
  <c r="F12" i="1"/>
  <c r="BB23" i="1"/>
  <c r="BB35" i="1"/>
  <c r="AY18" i="1"/>
  <c r="AY30" i="1"/>
  <c r="AV15" i="1"/>
  <c r="AV27" i="1"/>
  <c r="AV39" i="1"/>
  <c r="AS21" i="1"/>
  <c r="AS33" i="1"/>
  <c r="AP15" i="1"/>
  <c r="AP27" i="1"/>
  <c r="AP39" i="1"/>
  <c r="AM22" i="1"/>
  <c r="AM34" i="1"/>
  <c r="AJ16" i="1"/>
  <c r="AJ28" i="1"/>
  <c r="AJ40" i="1"/>
  <c r="AG23" i="1"/>
  <c r="AG35" i="1"/>
  <c r="AD17" i="1"/>
  <c r="AD29" i="1"/>
  <c r="AD41" i="1"/>
  <c r="AA23" i="1"/>
  <c r="AA35" i="1"/>
  <c r="X18" i="1"/>
  <c r="X30" i="1"/>
  <c r="X42" i="1"/>
  <c r="U24" i="1"/>
  <c r="U36" i="1"/>
  <c r="R19" i="1"/>
  <c r="R31" i="1"/>
  <c r="O13" i="1"/>
  <c r="O25" i="1"/>
  <c r="O37" i="1"/>
  <c r="L22" i="1"/>
  <c r="L34" i="1"/>
  <c r="C33" i="1"/>
  <c r="C21" i="1"/>
  <c r="U16" i="1"/>
  <c r="F18" i="1"/>
  <c r="F24" i="1"/>
  <c r="U28" i="1"/>
  <c r="O15" i="1"/>
  <c r="L24" i="1"/>
  <c r="C30" i="1"/>
  <c r="F34" i="1"/>
  <c r="F25" i="1"/>
  <c r="X20" i="1"/>
  <c r="U38" i="1"/>
  <c r="O16" i="1"/>
  <c r="L25" i="1"/>
  <c r="F35" i="1"/>
  <c r="F27" i="1"/>
  <c r="F36" i="1"/>
  <c r="X22" i="1"/>
  <c r="O23" i="1"/>
  <c r="O27" i="1"/>
  <c r="F41" i="1"/>
  <c r="X33" i="1"/>
  <c r="O28" i="1"/>
  <c r="F13" i="1"/>
  <c r="R33" i="1"/>
  <c r="F17" i="1"/>
  <c r="R34" i="1"/>
  <c r="BB12" i="1"/>
  <c r="L14" i="1"/>
  <c r="F32" i="1"/>
  <c r="AA37" i="1"/>
  <c r="L20" i="1"/>
  <c r="C31" i="1"/>
  <c r="AV12" i="1"/>
  <c r="AS12" i="1"/>
  <c r="X21" i="1"/>
  <c r="U39" i="1"/>
  <c r="O17" i="1"/>
  <c r="L26" i="1"/>
  <c r="C24" i="1"/>
  <c r="F28" i="1"/>
  <c r="U40" i="1"/>
  <c r="L32" i="1"/>
  <c r="C23" i="1"/>
  <c r="AG12" i="1"/>
  <c r="R21" i="1"/>
  <c r="L36" i="1"/>
  <c r="C20" i="1"/>
  <c r="AD12" i="1"/>
  <c r="R22" i="1"/>
  <c r="L37" i="1"/>
  <c r="C19" i="1"/>
  <c r="AA12" i="1"/>
  <c r="C12" i="1"/>
  <c r="C35" i="1"/>
  <c r="R35" i="1"/>
  <c r="C32" i="1"/>
  <c r="AY12" i="1"/>
  <c r="R41" i="1"/>
  <c r="X32" i="1"/>
  <c r="X34" i="1"/>
  <c r="R23" i="1"/>
  <c r="O29" i="1"/>
  <c r="L38" i="1"/>
  <c r="C18" i="1"/>
  <c r="F15" i="1"/>
  <c r="L12" i="1"/>
  <c r="U14" i="1"/>
  <c r="R29" i="1"/>
  <c r="O35" i="1"/>
  <c r="C42" i="1"/>
  <c r="C17" i="1"/>
  <c r="F16" i="1"/>
  <c r="U15" i="1"/>
  <c r="O39" i="1"/>
  <c r="C41" i="1"/>
  <c r="L13" i="1"/>
  <c r="F30" i="1"/>
  <c r="U26" i="1"/>
  <c r="F19" i="1"/>
  <c r="U27" i="1"/>
  <c r="BB41" i="1"/>
  <c r="AY17" i="1"/>
  <c r="BB40" i="1"/>
  <c r="BB17" i="1"/>
  <c r="BB29" i="1"/>
  <c r="BB22" i="1"/>
  <c r="AY21" i="1" l="1"/>
  <c r="AJ41" i="1"/>
  <c r="AA14" i="1"/>
  <c r="BB14" i="1"/>
  <c r="AY19" i="1"/>
  <c r="AP31" i="1"/>
  <c r="AD32" i="1"/>
  <c r="AA25" i="1"/>
  <c r="AG26" i="1"/>
  <c r="AA13" i="1"/>
  <c r="AV17" i="1"/>
  <c r="AJ31" i="1"/>
  <c r="AD31" i="1"/>
  <c r="AA24" i="1"/>
  <c r="BB24" i="1"/>
  <c r="BB13" i="1"/>
  <c r="BB16" i="1"/>
  <c r="L23" i="1"/>
  <c r="O26" i="1"/>
  <c r="AP28" i="1"/>
  <c r="AV30" i="1"/>
  <c r="AM36" i="1"/>
  <c r="U37" i="1"/>
  <c r="AV18" i="1"/>
  <c r="AP41" i="1"/>
  <c r="X31" i="1"/>
  <c r="AS35" i="1"/>
  <c r="AY33" i="1"/>
  <c r="AP17" i="1"/>
  <c r="AP29" i="1"/>
  <c r="O14" i="1"/>
  <c r="U25" i="1"/>
  <c r="AM14" i="1"/>
  <c r="BB15" i="1"/>
  <c r="AM25" i="1"/>
  <c r="BB26" i="1"/>
  <c r="AM24" i="1"/>
  <c r="X19" i="1"/>
  <c r="BB36" i="1"/>
  <c r="BB28" i="1"/>
  <c r="AD16" i="1"/>
  <c r="AS13" i="1"/>
  <c r="AD20" i="1"/>
  <c r="AS24" i="1"/>
  <c r="AD19" i="1"/>
  <c r="AS23" i="1"/>
  <c r="O38" i="1"/>
  <c r="AJ29" i="1"/>
  <c r="AA39" i="1"/>
  <c r="AV31" i="1"/>
  <c r="AG38" i="1"/>
  <c r="AV42" i="1"/>
  <c r="AG37" i="1"/>
  <c r="AV41" i="1"/>
  <c r="AJ17" i="1"/>
  <c r="BB34" i="1"/>
  <c r="AM23" i="1"/>
  <c r="AP40" i="1"/>
  <c r="AJ18" i="1"/>
  <c r="BB25" i="1"/>
  <c r="U13" i="1"/>
  <c r="AS34" i="1"/>
  <c r="AS22" i="1"/>
  <c r="AV28" i="1"/>
  <c r="AV16" i="1"/>
  <c r="AD30" i="1"/>
  <c r="AY31" i="1"/>
  <c r="AA36" i="1"/>
  <c r="AP16" i="1"/>
  <c r="AY20" i="1"/>
  <c r="R32" i="1"/>
  <c r="AG36" i="1"/>
  <c r="AV40" i="1"/>
  <c r="BB37" i="1"/>
  <c r="R20" i="1"/>
  <c r="AG24" i="1"/>
</calcChain>
</file>

<file path=xl/sharedStrings.xml><?xml version="1.0" encoding="utf-8"?>
<sst xmlns="http://schemas.openxmlformats.org/spreadsheetml/2006/main" count="594" uniqueCount="43">
  <si>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</si>
  <si>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</si>
  <si>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</si>
  <si>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</si>
  <si>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</si>
  <si>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</si>
  <si>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</si>
  <si>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</si>
  <si>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</si>
  <si>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</si>
  <si>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</si>
  <si>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</si>
  <si>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</t>
  </si>
  <si>
    <t>M</t>
  </si>
  <si>
    <t>V</t>
  </si>
  <si>
    <t>D</t>
  </si>
  <si>
    <t>L</t>
  </si>
  <si>
    <t>J</t>
  </si>
  <si>
    <t>envoi courrier de lancement</t>
  </si>
  <si>
    <t>relance mail 2</t>
  </si>
  <si>
    <t>relance mail 3</t>
  </si>
  <si>
    <t>relance mail 1</t>
  </si>
  <si>
    <t>début collecte étudiants</t>
  </si>
  <si>
    <t>relance 1 mail</t>
  </si>
  <si>
    <t>relance 2 mail</t>
  </si>
  <si>
    <t>relance 3 sms</t>
  </si>
  <si>
    <t>relance 4 sms</t>
  </si>
  <si>
    <t>fin collecte étudiants</t>
  </si>
  <si>
    <t>envoi courrier identifiants</t>
  </si>
  <si>
    <t>Dates clées</t>
  </si>
  <si>
    <t>fin import étudiants</t>
  </si>
  <si>
    <t>début relance 4 téléphonique</t>
  </si>
  <si>
    <t>fin relance 4 téléphonique</t>
  </si>
  <si>
    <t>Phase 2 : import fichier étudiants</t>
  </si>
  <si>
    <t>Phase 3 : collecte auprès des étudiants</t>
  </si>
  <si>
    <t>Date de rentrée :</t>
  </si>
  <si>
    <t>Phases 0 et 1 : 1ère connexion et renseignement rentrée(s)</t>
  </si>
  <si>
    <t>début renseignement rentrée(s)</t>
  </si>
  <si>
    <t>fin renseignement rentrée(s)</t>
  </si>
  <si>
    <t>rappel rentrée</t>
  </si>
  <si>
    <t>rentrée et début import étudiants</t>
  </si>
  <si>
    <t xml:space="preserve">Veuillez renseigner votre date de rentrée dans l'encadré "date de rentrée" en jaune ci-dessous (ex : 05/09/2022). </t>
  </si>
  <si>
    <t>Le récapitulatif des dates clées de l'enquête, correspondant à votre rentrée, seront ensuite disponibles dans l'onglet "Dates clées" de ce classeur.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</si>
</sst>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"/>
    <numFmt numFmtId="165" formatCode="[$-F800]dddd\,\ mmmm\ dd\,\ yyyy"/>
  </numFmts>
  <fonts count="17" x14ac:knownFonts="1">
    <font>
      <sz val="11"/>
      <color indexed="8"/>
      <name val="Calibri"/>
    </font>
    <font>
      <sz val="24"/>
      <color indexed="10"/>
      <name val="Trebuchet MS"/>
    </font>
    <font>
      <sz val="12"/>
      <color indexed="9"/>
      <name val="Trebuchet MS"/>
    </font>
    <font>
      <sz val="8"/>
      <color indexed="12"/>
      <name val="Trebuchet MS"/>
    </font>
    <font>
      <sz val="11"/>
      <color indexed="8"/>
      <name val="Trebuchet MS"/>
    </font>
    <font>
      <sz val="8"/>
      <color indexed="10"/>
      <name val="Trebuchet MS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12"/>
      <color theme="8"/>
      <name val="Arial"/>
      <family val="2"/>
    </font>
    <font>
      <sz val="10"/>
      <color theme="8"/>
      <name val="Calibri"/>
      <family val="2"/>
    </font>
    <font>
      <sz val="10"/>
      <color theme="7"/>
      <name val="Calibri"/>
      <family val="2"/>
    </font>
    <font>
      <sz val="12"/>
      <color theme="7"/>
      <name val="Arial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i/>
      <sz val="11"/>
      <color indexed="8"/>
      <name val="Calibri"/>
      <family val="2"/>
    </font>
    <font>
      <i/>
      <sz val="12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15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theme="0" tint="-0.34998626667073579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theme="0" tint="-0.34998626667073579"/>
      </right>
      <top style="thin">
        <color indexed="11"/>
      </top>
      <bottom style="thin">
        <color indexed="11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 applyFill="0" applyProtection="0"/>
  </cellStyleXfs>
  <cellXfs count="49">
    <xf numFmtId="0" fontId="0" fillId="0" borderId="0" xfId="0" applyFill="1" applyProtection="1"/>
    <xf numFmtId="0" fontId="3" fillId="5" borderId="1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5" fillId="0" borderId="1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0" fontId="0" fillId="7" borderId="4" xfId="0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vertical="center"/>
    </xf>
    <xf numFmtId="165" fontId="8" fillId="0" borderId="4" xfId="0" applyNumberFormat="1" applyFont="1" applyBorder="1" applyAlignment="1">
      <alignment horizontal="right" vertical="center"/>
    </xf>
    <xf numFmtId="165" fontId="8" fillId="0" borderId="4" xfId="0" applyNumberFormat="1" applyFont="1" applyBorder="1" applyAlignment="1">
      <alignment horizontal="righ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164" fontId="3" fillId="3" borderId="2" xfId="0" applyNumberFormat="1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vertical="center"/>
    </xf>
    <xf numFmtId="0" fontId="0" fillId="8" borderId="4" xfId="0" applyFill="1" applyBorder="1" applyAlignment="1" applyProtection="1">
      <alignment horizontal="center"/>
    </xf>
    <xf numFmtId="0" fontId="0" fillId="9" borderId="4" xfId="0" applyFill="1" applyBorder="1" applyAlignment="1" applyProtection="1">
      <alignment horizontal="center"/>
    </xf>
    <xf numFmtId="0" fontId="15" fillId="0" borderId="0" xfId="0" applyFont="1" applyFill="1" applyProtection="1"/>
    <xf numFmtId="0" fontId="2" fillId="2" borderId="13" xfId="0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center"/>
    </xf>
    <xf numFmtId="0" fontId="1" fillId="0" borderId="21" xfId="0" applyFont="1" applyFill="1" applyBorder="1" applyAlignment="1" applyProtection="1">
      <alignment horizontal="center"/>
    </xf>
    <xf numFmtId="0" fontId="1" fillId="0" borderId="20" xfId="0" applyFont="1" applyFill="1" applyBorder="1" applyAlignment="1" applyProtection="1">
      <alignment horizontal="center"/>
    </xf>
    <xf numFmtId="0" fontId="4" fillId="0" borderId="0" xfId="0" applyFont="1" applyFill="1" applyProtection="1"/>
    <xf numFmtId="0" fontId="2" fillId="2" borderId="14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/>
    </xf>
    <xf numFmtId="0" fontId="14" fillId="0" borderId="4" xfId="0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/>
    </xf>
    <xf numFmtId="0" fontId="16" fillId="0" borderId="22" xfId="0" applyFont="1" applyFill="1" applyBorder="1" applyAlignment="1" applyProtection="1">
      <alignment horizontal="left"/>
    </xf>
    <xf numFmtId="0" fontId="16" fillId="0" borderId="23" xfId="0" applyFont="1" applyFill="1" applyBorder="1" applyAlignment="1" applyProtection="1">
      <alignment horizontal="left"/>
    </xf>
    <xf numFmtId="0" fontId="16" fillId="0" borderId="24" xfId="0" applyFont="1" applyFill="1" applyBorder="1" applyAlignment="1" applyProtection="1">
      <alignment horizontal="left"/>
    </xf>
    <xf numFmtId="0" fontId="16" fillId="0" borderId="25" xfId="0" applyFont="1" applyFill="1" applyBorder="1" applyAlignment="1" applyProtection="1">
      <alignment horizontal="left"/>
    </xf>
    <xf numFmtId="0" fontId="16" fillId="0" borderId="26" xfId="0" applyFont="1" applyFill="1" applyBorder="1" applyAlignment="1" applyProtection="1">
      <alignment horizontal="left"/>
    </xf>
    <xf numFmtId="0" fontId="16" fillId="0" borderId="27" xfId="0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center"/>
    </xf>
    <xf numFmtId="165" fontId="7" fillId="6" borderId="5" xfId="0" applyNumberFormat="1" applyFont="1" applyFill="1" applyBorder="1" applyAlignment="1" applyProtection="1">
      <alignment horizontal="center" vertical="center"/>
    </xf>
    <xf numFmtId="165" fontId="7" fillId="6" borderId="6" xfId="0" applyNumberFormat="1" applyFont="1" applyFill="1" applyBorder="1" applyAlignment="1" applyProtection="1">
      <alignment horizontal="center" vertical="center"/>
    </xf>
    <xf numFmtId="165" fontId="7" fillId="6" borderId="7" xfId="0" applyNumberFormat="1" applyFont="1" applyFill="1" applyBorder="1" applyAlignment="1" applyProtection="1">
      <alignment horizontal="center" vertical="center"/>
    </xf>
    <xf numFmtId="165" fontId="7" fillId="6" borderId="11" xfId="0" applyNumberFormat="1" applyFont="1" applyFill="1" applyBorder="1" applyAlignment="1" applyProtection="1">
      <alignment horizontal="center" vertical="center"/>
    </xf>
    <xf numFmtId="165" fontId="7" fillId="6" borderId="0" xfId="0" applyNumberFormat="1" applyFont="1" applyFill="1" applyBorder="1" applyAlignment="1" applyProtection="1">
      <alignment horizontal="center" vertical="center"/>
    </xf>
    <xf numFmtId="165" fontId="7" fillId="6" borderId="12" xfId="0" applyNumberFormat="1" applyFont="1" applyFill="1" applyBorder="1" applyAlignment="1" applyProtection="1">
      <alignment horizontal="center" vertical="center"/>
    </xf>
    <xf numFmtId="165" fontId="7" fillId="6" borderId="8" xfId="0" applyNumberFormat="1" applyFont="1" applyFill="1" applyBorder="1" applyAlignment="1" applyProtection="1">
      <alignment horizontal="center" vertical="center"/>
    </xf>
    <xf numFmtId="165" fontId="7" fillId="6" borderId="9" xfId="0" applyNumberFormat="1" applyFont="1" applyFill="1" applyBorder="1" applyAlignment="1" applyProtection="1">
      <alignment horizontal="center" vertical="center"/>
    </xf>
    <xf numFmtId="165" fontId="7" fillId="6" borderId="10" xfId="0" applyNumberFormat="1" applyFont="1" applyFill="1" applyBorder="1" applyAlignment="1" applyProtection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 applyProtection="1">
      <alignment horizontal="center"/>
    </xf>
    <xf numFmtId="0" fontId="12" fillId="0" borderId="4" xfId="0" applyFont="1" applyBorder="1" applyAlignment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7A7A7A"/>
      <rgbColor rgb="007F7F7F"/>
      <rgbColor rgb="004C4C4C"/>
      <rgbColor rgb="00F2F2F2"/>
      <rgbColor rgb="00666666"/>
      <rgbColor rgb="00E5E5E5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71"/>
  <sheetViews>
    <sheetView showGridLines="0" tabSelected="1" zoomScale="110" zoomScaleNormal="110" workbookViewId="0">
      <pane ySplit="11" topLeftCell="A12" activePane="bottomLeft" state="frozen"/>
      <selection pane="bottomLeft" activeCell="C6" sqref="C6:F8"/>
    </sheetView>
  </sheetViews>
  <sheetFormatPr baseColWidth="10" defaultRowHeight="15" x14ac:dyDescent="0.25"/>
  <cols>
    <col min="1" max="1" width="2.7109375" bestFit="1" customWidth="1"/>
    <col min="2" max="2" width="2" customWidth="1"/>
    <col min="3" max="3" width="25.28515625" customWidth="1"/>
    <col min="4" max="4" width="2.7109375" bestFit="1" customWidth="1"/>
    <col min="5" max="5" width="2" customWidth="1"/>
    <col min="6" max="6" width="25.28515625" customWidth="1"/>
    <col min="7" max="7" width="2.140625" customWidth="1"/>
    <col min="8" max="8" width="2" customWidth="1"/>
    <col min="9" max="9" width="25.28515625" customWidth="1"/>
    <col min="10" max="10" width="2.140625" customWidth="1"/>
    <col min="11" max="11" width="2" customWidth="1"/>
    <col min="12" max="12" width="25.28515625" customWidth="1"/>
    <col min="13" max="13" width="2.140625" customWidth="1"/>
    <col min="14" max="14" width="2" customWidth="1"/>
    <col min="15" max="15" width="25.28515625" customWidth="1"/>
    <col min="16" max="16" width="2.140625" customWidth="1"/>
    <col min="17" max="17" width="2" customWidth="1"/>
    <col min="18" max="18" width="25.28515625" customWidth="1"/>
    <col min="19" max="19" width="2.140625" customWidth="1"/>
    <col min="20" max="20" width="2" customWidth="1"/>
    <col min="21" max="21" width="25.28515625" customWidth="1"/>
    <col min="22" max="22" width="2.140625" customWidth="1"/>
    <col min="23" max="23" width="2" customWidth="1"/>
    <col min="24" max="24" width="25.28515625" customWidth="1"/>
    <col min="25" max="25" width="2.140625" customWidth="1"/>
    <col min="26" max="26" width="2" customWidth="1"/>
    <col min="27" max="27" width="25.28515625" customWidth="1"/>
    <col min="28" max="28" width="2.140625" customWidth="1"/>
    <col min="29" max="29" width="2" customWidth="1"/>
    <col min="30" max="30" width="25.28515625" customWidth="1"/>
    <col min="31" max="31" width="2.140625" customWidth="1"/>
    <col min="32" max="32" width="2" customWidth="1"/>
    <col min="33" max="33" width="25.28515625" customWidth="1"/>
    <col min="34" max="34" width="2.140625" customWidth="1"/>
    <col min="35" max="35" width="2" customWidth="1"/>
    <col min="36" max="36" width="25.28515625" customWidth="1"/>
    <col min="37" max="38" width="2.140625" customWidth="1"/>
    <col min="39" max="39" width="25.28515625" customWidth="1"/>
    <col min="40" max="41" width="2.140625" customWidth="1"/>
    <col min="42" max="42" width="25.28515625" customWidth="1"/>
    <col min="43" max="44" width="2.140625" customWidth="1"/>
    <col min="45" max="45" width="25.28515625" customWidth="1"/>
    <col min="46" max="47" width="2.140625" customWidth="1"/>
    <col min="48" max="48" width="25.28515625" customWidth="1"/>
    <col min="49" max="50" width="2.140625" customWidth="1"/>
    <col min="51" max="51" width="25.28515625" customWidth="1"/>
    <col min="52" max="53" width="2.140625" customWidth="1"/>
    <col min="54" max="54" width="25.28515625" customWidth="1"/>
    <col min="55" max="256" width="9.140625" customWidth="1"/>
  </cols>
  <sheetData>
    <row r="1" spans="1:54" ht="6.75" customHeight="1" thickBot="1" x14ac:dyDescent="0.3"/>
    <row r="2" spans="1:54" ht="16.5" thickTop="1" x14ac:dyDescent="0.25">
      <c r="C2" s="28" t="s">
        <v>41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0"/>
    </row>
    <row r="3" spans="1:54" ht="16.5" thickBot="1" x14ac:dyDescent="0.3">
      <c r="C3" s="31" t="s">
        <v>42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3"/>
    </row>
    <row r="4" spans="1:54" ht="6" customHeight="1" thickTop="1" x14ac:dyDescent="0.25">
      <c r="C4" s="16"/>
    </row>
    <row r="5" spans="1:54" ht="14.25" customHeight="1" thickBot="1" x14ac:dyDescent="0.3">
      <c r="C5" s="34" t="s">
        <v>35</v>
      </c>
      <c r="D5" s="34"/>
      <c r="E5" s="34"/>
      <c r="F5" s="34"/>
    </row>
    <row r="6" spans="1:54" x14ac:dyDescent="0.25">
      <c r="C6" s="35">
        <v>44809</v>
      </c>
      <c r="D6" s="36"/>
      <c r="E6" s="36"/>
      <c r="F6" s="37"/>
      <c r="L6" s="14"/>
      <c r="M6" s="25" t="s">
        <v>36</v>
      </c>
      <c r="N6" s="25"/>
      <c r="O6" s="25"/>
      <c r="P6" s="25"/>
      <c r="Q6" s="25"/>
      <c r="R6" s="25"/>
    </row>
    <row r="7" spans="1:54" x14ac:dyDescent="0.25">
      <c r="C7" s="38"/>
      <c r="D7" s="39"/>
      <c r="E7" s="39"/>
      <c r="F7" s="40"/>
      <c r="L7" s="15"/>
      <c r="M7" s="26" t="s">
        <v>33</v>
      </c>
      <c r="N7" s="26"/>
      <c r="O7" s="26"/>
      <c r="P7" s="26"/>
      <c r="Q7" s="26"/>
      <c r="R7" s="26"/>
    </row>
    <row r="8" spans="1:54" ht="15.75" thickBot="1" x14ac:dyDescent="0.3">
      <c r="C8" s="41"/>
      <c r="D8" s="42"/>
      <c r="E8" s="42"/>
      <c r="F8" s="43"/>
      <c r="L8" s="6"/>
      <c r="M8" s="27" t="s">
        <v>34</v>
      </c>
      <c r="N8" s="27"/>
      <c r="O8" s="27"/>
      <c r="P8" s="27"/>
      <c r="Q8" s="27"/>
      <c r="R8" s="27"/>
    </row>
    <row r="9" spans="1:54" ht="10.5" customHeight="1" thickBot="1" x14ac:dyDescent="0.3"/>
    <row r="10" spans="1:54" ht="27" customHeight="1" x14ac:dyDescent="0.45">
      <c r="A10" s="20">
        <v>2021</v>
      </c>
      <c r="B10" s="18"/>
      <c r="C10" s="18"/>
      <c r="D10" s="18"/>
      <c r="E10" s="18"/>
      <c r="F10" s="18"/>
      <c r="G10" s="18"/>
      <c r="H10" s="18"/>
      <c r="I10" s="19"/>
      <c r="J10" s="20">
        <v>2022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9"/>
      <c r="AT10" s="18">
        <v>2023</v>
      </c>
      <c r="AU10" s="18"/>
      <c r="AV10" s="18"/>
      <c r="AW10" s="18"/>
      <c r="AX10" s="18"/>
      <c r="AY10" s="18"/>
      <c r="AZ10" s="18"/>
      <c r="BA10" s="18"/>
      <c r="BB10" s="19"/>
    </row>
    <row r="11" spans="1:54" ht="18" customHeight="1" x14ac:dyDescent="0.3">
      <c r="A11" s="17" t="s">
        <v>9</v>
      </c>
      <c r="B11" s="21"/>
      <c r="C11" s="21"/>
      <c r="D11" s="17" t="s">
        <v>10</v>
      </c>
      <c r="E11" s="21"/>
      <c r="F11" s="21"/>
      <c r="G11" s="17" t="s">
        <v>11</v>
      </c>
      <c r="H11" s="21"/>
      <c r="I11" s="21"/>
      <c r="J11" s="22" t="s">
        <v>0</v>
      </c>
      <c r="K11" s="23"/>
      <c r="L11" s="24"/>
      <c r="M11" s="22" t="s">
        <v>1</v>
      </c>
      <c r="N11" s="23"/>
      <c r="O11" s="24"/>
      <c r="P11" s="17" t="s">
        <v>2</v>
      </c>
      <c r="Q11" s="17"/>
      <c r="R11" s="17"/>
      <c r="S11" s="17" t="s">
        <v>3</v>
      </c>
      <c r="T11" s="17"/>
      <c r="U11" s="17"/>
      <c r="V11" s="17" t="s">
        <v>4</v>
      </c>
      <c r="W11" s="17"/>
      <c r="X11" s="17"/>
      <c r="Y11" s="17" t="s">
        <v>5</v>
      </c>
      <c r="Z11" s="17"/>
      <c r="AA11" s="17"/>
      <c r="AB11" s="17" t="s">
        <v>6</v>
      </c>
      <c r="AC11" s="17"/>
      <c r="AD11" s="17"/>
      <c r="AE11" s="17" t="s">
        <v>7</v>
      </c>
      <c r="AF11" s="17"/>
      <c r="AG11" s="17"/>
      <c r="AH11" s="17" t="s">
        <v>8</v>
      </c>
      <c r="AI11" s="17"/>
      <c r="AJ11" s="17"/>
      <c r="AK11" s="17" t="s">
        <v>9</v>
      </c>
      <c r="AL11" s="17"/>
      <c r="AM11" s="17"/>
      <c r="AN11" s="17" t="s">
        <v>10</v>
      </c>
      <c r="AO11" s="17"/>
      <c r="AP11" s="17"/>
      <c r="AQ11" s="17" t="s">
        <v>11</v>
      </c>
      <c r="AR11" s="17"/>
      <c r="AS11" s="17"/>
      <c r="AT11" s="17" t="s">
        <v>0</v>
      </c>
      <c r="AU11" s="17"/>
      <c r="AV11" s="17"/>
      <c r="AW11" s="17" t="s">
        <v>1</v>
      </c>
      <c r="AX11" s="17"/>
      <c r="AY11" s="17"/>
      <c r="AZ11" s="17" t="s">
        <v>2</v>
      </c>
      <c r="BA11" s="17"/>
      <c r="BB11" s="17"/>
    </row>
    <row r="12" spans="1:54" ht="15.95" customHeight="1" x14ac:dyDescent="0.25">
      <c r="A12" s="5">
        <v>44470</v>
      </c>
      <c r="B12" s="4" t="s">
        <v>14</v>
      </c>
      <c r="C12" s="7" t="str">
        <f t="shared" ref="C12:C42" si="0">IF(ISNA(VLOOKUP(A12,JoursActivites,2,FALSE))=ISLOGICAL(TRUE),"",VLOOKUP(A12,JoursActivites,2,FALSE))</f>
        <v/>
      </c>
      <c r="D12" s="5">
        <v>44501</v>
      </c>
      <c r="E12" s="1" t="s">
        <v>16</v>
      </c>
      <c r="F12" s="7" t="str">
        <f t="shared" ref="F12:F41" si="1">IF(ISNA(VLOOKUP(D12,JoursActivites,2,FALSE))=ISLOGICAL(TRUE),"",VLOOKUP(D12,JoursActivites,2,FALSE))</f>
        <v/>
      </c>
      <c r="G12" s="5">
        <v>44531</v>
      </c>
      <c r="H12" s="4" t="s">
        <v>13</v>
      </c>
      <c r="I12" s="7" t="str">
        <f t="shared" ref="I12:I17" si="2">IF(ISNA(VLOOKUP(G12,JoursActivites,2,FALSE))=ISLOGICAL(TRUE),"",VLOOKUP(G12,JoursActivites,2,FALSE))</f>
        <v/>
      </c>
      <c r="J12" s="5">
        <v>44562</v>
      </c>
      <c r="K12" s="1" t="s">
        <v>12</v>
      </c>
      <c r="L12" s="7" t="str">
        <f t="shared" ref="L12:L42" si="3">IF(ISNA(VLOOKUP(J12,JoursActivites,2,FALSE))=ISLOGICAL(TRUE),"",VLOOKUP(J12,JoursActivites,2,FALSE))</f>
        <v/>
      </c>
      <c r="M12" s="5">
        <v>44593</v>
      </c>
      <c r="N12" s="2" t="s">
        <v>13</v>
      </c>
      <c r="O12" s="7" t="str">
        <f t="shared" ref="O12:O39" si="4">IF(ISNA(VLOOKUP(M12,JoursActivites,2,FALSE))=ISLOGICAL(TRUE),"",VLOOKUP(M12,JoursActivites,2,FALSE))</f>
        <v/>
      </c>
      <c r="P12" s="5">
        <v>44621</v>
      </c>
      <c r="Q12" s="2" t="s">
        <v>13</v>
      </c>
      <c r="R12" s="7" t="str">
        <f t="shared" ref="R12:R42" si="5">IF(ISNA(VLOOKUP(P12,JoursActivites,2,FALSE))=ISLOGICAL(TRUE),"",VLOOKUP(P12,JoursActivites,2,FALSE))</f>
        <v/>
      </c>
      <c r="S12" s="5">
        <v>44652</v>
      </c>
      <c r="T12" s="2" t="s">
        <v>14</v>
      </c>
      <c r="U12" s="7" t="str">
        <f t="shared" ref="U12:U41" si="6">IF(ISNA(VLOOKUP(S12,JoursActivites,2,FALSE))=ISLOGICAL(TRUE),"",VLOOKUP(S12,JoursActivites,2,FALSE))</f>
        <v/>
      </c>
      <c r="V12" s="5">
        <v>44682</v>
      </c>
      <c r="W12" s="1" t="s">
        <v>15</v>
      </c>
      <c r="X12" s="7" t="str">
        <f t="shared" ref="X12:X42" si="7">IF(ISNA(VLOOKUP(V12,JoursActivites,2,FALSE))=ISLOGICAL(TRUE),"",VLOOKUP(V12,JoursActivites,2,FALSE))</f>
        <v/>
      </c>
      <c r="Y12" s="5">
        <v>44713</v>
      </c>
      <c r="Z12" s="2" t="s">
        <v>13</v>
      </c>
      <c r="AA12" s="7" t="str">
        <f t="shared" ref="AA12:AA41" si="8">IF(ISNA(VLOOKUP(Y12,JoursActivites,2,FALSE))=ISLOGICAL(TRUE),"",VLOOKUP(Y12,JoursActivites,2,FALSE))</f>
        <v/>
      </c>
      <c r="AB12" s="5">
        <v>44743</v>
      </c>
      <c r="AC12" s="2" t="s">
        <v>14</v>
      </c>
      <c r="AD12" s="7" t="str">
        <f t="shared" ref="AD12:AD42" si="9">IF(ISNA(VLOOKUP(AB12,JoursActivites,2,FALSE))=ISLOGICAL(TRUE),"",VLOOKUP(AB12,JoursActivites,2,FALSE))</f>
        <v/>
      </c>
      <c r="AE12" s="5">
        <v>44774</v>
      </c>
      <c r="AF12" s="2" t="s">
        <v>16</v>
      </c>
      <c r="AG12" s="7" t="str">
        <f t="shared" ref="AG12:AG42" si="10">IF(ISNA(VLOOKUP(AE12,JoursActivites,2,FALSE))=ISLOGICAL(TRUE),"",VLOOKUP(AE12,JoursActivites,2,FALSE))</f>
        <v/>
      </c>
      <c r="AH12" s="5">
        <v>44805</v>
      </c>
      <c r="AI12" s="2" t="s">
        <v>17</v>
      </c>
      <c r="AJ12" s="7" t="str">
        <f t="shared" ref="AJ12:AJ41" si="11">IF(ISNA(VLOOKUP(AH12,JoursActivites,2,FALSE))=ISLOGICAL(TRUE),"",VLOOKUP(AH12,JoursActivites,2,FALSE))</f>
        <v/>
      </c>
      <c r="AK12" s="5">
        <v>44835</v>
      </c>
      <c r="AL12" s="2" t="s">
        <v>12</v>
      </c>
      <c r="AM12" s="7" t="str">
        <f t="shared" ref="AM12:AM42" si="12">IF(ISNA(VLOOKUP(AK12,JoursActivites,2,FALSE))=ISLOGICAL(TRUE),"",VLOOKUP(AK12,JoursActivites,2,FALSE))</f>
        <v/>
      </c>
      <c r="AN12" s="5">
        <v>44866</v>
      </c>
      <c r="AO12" s="1" t="s">
        <v>13</v>
      </c>
      <c r="AP12" s="7" t="str">
        <f t="shared" ref="AP12:AP41" si="13">IF(ISNA(VLOOKUP(AN12,JoursActivites,2,FALSE))=ISLOGICAL(TRUE),"",VLOOKUP(AN12,JoursActivites,2,FALSE))</f>
        <v/>
      </c>
      <c r="AQ12" s="5">
        <v>44896</v>
      </c>
      <c r="AR12" s="2" t="s">
        <v>17</v>
      </c>
      <c r="AS12" s="7" t="str">
        <f t="shared" ref="AS12:AS42" si="14">IF(ISNA(VLOOKUP(AQ12,JoursActivites,2,FALSE))=ISLOGICAL(TRUE),"",VLOOKUP(AQ12,JoursActivites,2,FALSE))</f>
        <v/>
      </c>
      <c r="AT12" s="5">
        <v>44927</v>
      </c>
      <c r="AU12" s="1" t="s">
        <v>15</v>
      </c>
      <c r="AV12" s="7" t="str">
        <f t="shared" ref="AV12:AV42" si="15">IF(ISNA(VLOOKUP(AT12,JoursActivites,2,FALSE))=ISLOGICAL(TRUE),"",VLOOKUP(AT12,JoursActivites,2,FALSE))</f>
        <v/>
      </c>
      <c r="AW12" s="5">
        <v>44958</v>
      </c>
      <c r="AX12" s="2" t="s">
        <v>13</v>
      </c>
      <c r="AY12" s="7" t="str">
        <f t="shared" ref="AY12:AY39" si="16">IF(ISNA(VLOOKUP(AW12,JoursActivites,2,FALSE))=ISLOGICAL(TRUE),"",VLOOKUP(AW12,JoursActivites,2,FALSE))</f>
        <v/>
      </c>
      <c r="AZ12" s="5">
        <v>44986</v>
      </c>
      <c r="BA12" s="2" t="s">
        <v>13</v>
      </c>
      <c r="BB12" s="7" t="str">
        <f t="shared" ref="BB12:BB41" si="17">IF(ISNA(VLOOKUP(AZ12,JoursActivites,2,FALSE))=ISLOGICAL(TRUE),"",VLOOKUP(AZ12,JoursActivites,2,FALSE))</f>
        <v/>
      </c>
    </row>
    <row r="13" spans="1:54" ht="15.95" customHeight="1" x14ac:dyDescent="0.25">
      <c r="A13" s="5">
        <v>44471</v>
      </c>
      <c r="B13" s="4" t="s">
        <v>12</v>
      </c>
      <c r="C13" s="7" t="str">
        <f t="shared" si="0"/>
        <v/>
      </c>
      <c r="D13" s="5">
        <v>44502</v>
      </c>
      <c r="E13" s="4" t="s">
        <v>13</v>
      </c>
      <c r="F13" s="7" t="str">
        <f t="shared" si="1"/>
        <v/>
      </c>
      <c r="G13" s="5">
        <v>44532</v>
      </c>
      <c r="H13" s="4" t="s">
        <v>17</v>
      </c>
      <c r="I13" s="7" t="str">
        <f t="shared" si="2"/>
        <v/>
      </c>
      <c r="J13" s="5">
        <v>44563</v>
      </c>
      <c r="K13" s="1" t="s">
        <v>15</v>
      </c>
      <c r="L13" s="7" t="str">
        <f t="shared" si="3"/>
        <v/>
      </c>
      <c r="M13" s="5">
        <v>44594</v>
      </c>
      <c r="N13" s="2" t="s">
        <v>13</v>
      </c>
      <c r="O13" s="7" t="str">
        <f t="shared" si="4"/>
        <v/>
      </c>
      <c r="P13" s="5">
        <v>44622</v>
      </c>
      <c r="Q13" s="2" t="s">
        <v>13</v>
      </c>
      <c r="R13" s="7" t="str">
        <f t="shared" si="5"/>
        <v/>
      </c>
      <c r="S13" s="5">
        <v>44653</v>
      </c>
      <c r="T13" s="2" t="s">
        <v>12</v>
      </c>
      <c r="U13" s="7" t="str">
        <f t="shared" si="6"/>
        <v/>
      </c>
      <c r="V13" s="5">
        <v>44683</v>
      </c>
      <c r="W13" s="2" t="s">
        <v>16</v>
      </c>
      <c r="X13" s="7" t="str">
        <f t="shared" si="7"/>
        <v/>
      </c>
      <c r="Y13" s="5">
        <v>44714</v>
      </c>
      <c r="Z13" s="2" t="s">
        <v>17</v>
      </c>
      <c r="AA13" s="7" t="str">
        <f t="shared" si="8"/>
        <v/>
      </c>
      <c r="AB13" s="5">
        <v>44744</v>
      </c>
      <c r="AC13" s="2" t="s">
        <v>12</v>
      </c>
      <c r="AD13" s="7" t="str">
        <f t="shared" si="9"/>
        <v/>
      </c>
      <c r="AE13" s="5">
        <v>44775</v>
      </c>
      <c r="AF13" s="2" t="s">
        <v>13</v>
      </c>
      <c r="AG13" s="7" t="str">
        <f t="shared" si="10"/>
        <v/>
      </c>
      <c r="AH13" s="5">
        <v>44806</v>
      </c>
      <c r="AI13" s="2" t="s">
        <v>14</v>
      </c>
      <c r="AJ13" s="7" t="str">
        <f t="shared" si="11"/>
        <v/>
      </c>
      <c r="AK13" s="5">
        <v>44836</v>
      </c>
      <c r="AL13" s="1" t="s">
        <v>15</v>
      </c>
      <c r="AM13" s="7" t="str">
        <f t="shared" si="12"/>
        <v/>
      </c>
      <c r="AN13" s="5">
        <v>44867</v>
      </c>
      <c r="AO13" s="2" t="s">
        <v>13</v>
      </c>
      <c r="AP13" s="7" t="str">
        <f t="shared" si="13"/>
        <v>fin collecte étudiants</v>
      </c>
      <c r="AQ13" s="5">
        <v>44897</v>
      </c>
      <c r="AR13" s="2" t="s">
        <v>14</v>
      </c>
      <c r="AS13" s="7" t="str">
        <f t="shared" si="14"/>
        <v/>
      </c>
      <c r="AT13" s="5">
        <v>44928</v>
      </c>
      <c r="AU13" s="2" t="s">
        <v>16</v>
      </c>
      <c r="AV13" s="7" t="str">
        <f t="shared" si="15"/>
        <v/>
      </c>
      <c r="AW13" s="5">
        <v>44959</v>
      </c>
      <c r="AX13" s="2" t="s">
        <v>17</v>
      </c>
      <c r="AY13" s="7" t="str">
        <f t="shared" si="16"/>
        <v/>
      </c>
      <c r="AZ13" s="5">
        <v>44987</v>
      </c>
      <c r="BA13" s="2" t="s">
        <v>17</v>
      </c>
      <c r="BB13" s="7" t="str">
        <f t="shared" si="17"/>
        <v/>
      </c>
    </row>
    <row r="14" spans="1:54" ht="15.95" customHeight="1" x14ac:dyDescent="0.25">
      <c r="A14" s="5">
        <v>44472</v>
      </c>
      <c r="B14" s="1" t="s">
        <v>15</v>
      </c>
      <c r="C14" s="7" t="str">
        <f t="shared" si="0"/>
        <v/>
      </c>
      <c r="D14" s="5">
        <v>44503</v>
      </c>
      <c r="E14" s="4" t="s">
        <v>13</v>
      </c>
      <c r="F14" s="7" t="str">
        <f t="shared" si="1"/>
        <v/>
      </c>
      <c r="G14" s="5">
        <v>44533</v>
      </c>
      <c r="H14" s="4" t="s">
        <v>14</v>
      </c>
      <c r="I14" s="13" t="str">
        <f t="shared" si="2"/>
        <v/>
      </c>
      <c r="J14" s="12">
        <v>44564</v>
      </c>
      <c r="K14" s="2" t="s">
        <v>16</v>
      </c>
      <c r="L14" s="7" t="str">
        <f t="shared" si="3"/>
        <v/>
      </c>
      <c r="M14" s="5">
        <v>44595</v>
      </c>
      <c r="N14" s="2" t="s">
        <v>17</v>
      </c>
      <c r="O14" s="7" t="str">
        <f t="shared" si="4"/>
        <v/>
      </c>
      <c r="P14" s="5">
        <v>44623</v>
      </c>
      <c r="Q14" s="2" t="s">
        <v>17</v>
      </c>
      <c r="R14" s="7" t="str">
        <f t="shared" si="5"/>
        <v/>
      </c>
      <c r="S14" s="5">
        <v>44654</v>
      </c>
      <c r="T14" s="1" t="s">
        <v>15</v>
      </c>
      <c r="U14" s="7" t="str">
        <f t="shared" si="6"/>
        <v/>
      </c>
      <c r="V14" s="5">
        <v>44684</v>
      </c>
      <c r="W14" s="2" t="s">
        <v>13</v>
      </c>
      <c r="X14" s="7" t="str">
        <f t="shared" si="7"/>
        <v/>
      </c>
      <c r="Y14" s="5">
        <v>44715</v>
      </c>
      <c r="Z14" s="2" t="s">
        <v>14</v>
      </c>
      <c r="AA14" s="7" t="str">
        <f t="shared" si="8"/>
        <v/>
      </c>
      <c r="AB14" s="5">
        <v>44745</v>
      </c>
      <c r="AC14" s="1" t="s">
        <v>15</v>
      </c>
      <c r="AD14" s="7" t="str">
        <f t="shared" si="9"/>
        <v/>
      </c>
      <c r="AE14" s="5">
        <v>44776</v>
      </c>
      <c r="AF14" s="2" t="s">
        <v>13</v>
      </c>
      <c r="AG14" s="7" t="str">
        <f t="shared" si="10"/>
        <v/>
      </c>
      <c r="AH14" s="5">
        <v>44807</v>
      </c>
      <c r="AI14" s="2" t="s">
        <v>12</v>
      </c>
      <c r="AJ14" s="7" t="str">
        <f t="shared" si="11"/>
        <v/>
      </c>
      <c r="AK14" s="5">
        <v>44837</v>
      </c>
      <c r="AL14" s="2" t="s">
        <v>16</v>
      </c>
      <c r="AM14" s="7" t="str">
        <f t="shared" si="12"/>
        <v/>
      </c>
      <c r="AN14" s="5">
        <v>44868</v>
      </c>
      <c r="AO14" s="2" t="s">
        <v>17</v>
      </c>
      <c r="AP14" s="7" t="str">
        <f t="shared" si="13"/>
        <v/>
      </c>
      <c r="AQ14" s="5">
        <v>44898</v>
      </c>
      <c r="AR14" s="2" t="s">
        <v>12</v>
      </c>
      <c r="AS14" s="7" t="str">
        <f t="shared" si="14"/>
        <v/>
      </c>
      <c r="AT14" s="5">
        <v>44929</v>
      </c>
      <c r="AU14" s="2" t="s">
        <v>13</v>
      </c>
      <c r="AV14" s="7" t="str">
        <f t="shared" si="15"/>
        <v/>
      </c>
      <c r="AW14" s="5">
        <v>44960</v>
      </c>
      <c r="AX14" s="2" t="s">
        <v>14</v>
      </c>
      <c r="AY14" s="7" t="str">
        <f t="shared" si="16"/>
        <v/>
      </c>
      <c r="AZ14" s="5">
        <v>44988</v>
      </c>
      <c r="BA14" s="2" t="s">
        <v>14</v>
      </c>
      <c r="BB14" s="7" t="str">
        <f t="shared" si="17"/>
        <v/>
      </c>
    </row>
    <row r="15" spans="1:54" ht="15.95" customHeight="1" x14ac:dyDescent="0.25">
      <c r="A15" s="5">
        <v>44473</v>
      </c>
      <c r="B15" s="4" t="s">
        <v>16</v>
      </c>
      <c r="C15" s="7" t="str">
        <f t="shared" si="0"/>
        <v/>
      </c>
      <c r="D15" s="5">
        <v>44504</v>
      </c>
      <c r="E15" s="4" t="s">
        <v>17</v>
      </c>
      <c r="F15" s="7" t="str">
        <f t="shared" si="1"/>
        <v/>
      </c>
      <c r="G15" s="5">
        <v>44534</v>
      </c>
      <c r="H15" s="4" t="s">
        <v>12</v>
      </c>
      <c r="I15" s="7" t="str">
        <f t="shared" si="2"/>
        <v/>
      </c>
      <c r="J15" s="5">
        <v>44565</v>
      </c>
      <c r="K15" s="2" t="s">
        <v>13</v>
      </c>
      <c r="L15" s="7" t="str">
        <f t="shared" si="3"/>
        <v/>
      </c>
      <c r="M15" s="5">
        <v>44596</v>
      </c>
      <c r="N15" s="2" t="s">
        <v>14</v>
      </c>
      <c r="O15" s="7" t="str">
        <f t="shared" si="4"/>
        <v/>
      </c>
      <c r="P15" s="5">
        <v>44624</v>
      </c>
      <c r="Q15" s="2" t="s">
        <v>14</v>
      </c>
      <c r="R15" s="7" t="str">
        <f t="shared" si="5"/>
        <v/>
      </c>
      <c r="S15" s="5">
        <v>44655</v>
      </c>
      <c r="T15" s="2" t="s">
        <v>16</v>
      </c>
      <c r="U15" s="7" t="str">
        <f t="shared" si="6"/>
        <v/>
      </c>
      <c r="V15" s="5">
        <v>44685</v>
      </c>
      <c r="W15" s="2" t="s">
        <v>13</v>
      </c>
      <c r="X15" s="7" t="str">
        <f t="shared" si="7"/>
        <v/>
      </c>
      <c r="Y15" s="5">
        <v>44716</v>
      </c>
      <c r="Z15" s="2" t="s">
        <v>12</v>
      </c>
      <c r="AA15" s="7" t="str">
        <f t="shared" si="8"/>
        <v/>
      </c>
      <c r="AB15" s="5">
        <v>44746</v>
      </c>
      <c r="AC15" s="2" t="s">
        <v>16</v>
      </c>
      <c r="AD15" s="7" t="str">
        <f t="shared" si="9"/>
        <v/>
      </c>
      <c r="AE15" s="5">
        <v>44777</v>
      </c>
      <c r="AF15" s="2" t="s">
        <v>17</v>
      </c>
      <c r="AG15" s="7" t="str">
        <f t="shared" si="10"/>
        <v/>
      </c>
      <c r="AH15" s="5">
        <v>44808</v>
      </c>
      <c r="AI15" s="1" t="s">
        <v>15</v>
      </c>
      <c r="AJ15" s="7" t="str">
        <f t="shared" si="11"/>
        <v/>
      </c>
      <c r="AK15" s="5">
        <v>44838</v>
      </c>
      <c r="AL15" s="2" t="s">
        <v>13</v>
      </c>
      <c r="AM15" s="7" t="str">
        <f t="shared" si="12"/>
        <v>fin relance 4 téléphonique</v>
      </c>
      <c r="AN15" s="5">
        <v>44869</v>
      </c>
      <c r="AO15" s="2" t="s">
        <v>14</v>
      </c>
      <c r="AP15" s="7" t="str">
        <f t="shared" si="13"/>
        <v/>
      </c>
      <c r="AQ15" s="5">
        <v>44899</v>
      </c>
      <c r="AR15" s="1" t="s">
        <v>15</v>
      </c>
      <c r="AS15" s="7" t="str">
        <f t="shared" si="14"/>
        <v/>
      </c>
      <c r="AT15" s="5">
        <v>44930</v>
      </c>
      <c r="AU15" s="2" t="s">
        <v>13</v>
      </c>
      <c r="AV15" s="7" t="str">
        <f t="shared" si="15"/>
        <v/>
      </c>
      <c r="AW15" s="5">
        <v>44961</v>
      </c>
      <c r="AX15" s="2" t="s">
        <v>12</v>
      </c>
      <c r="AY15" s="7" t="str">
        <f t="shared" si="16"/>
        <v/>
      </c>
      <c r="AZ15" s="5">
        <v>44989</v>
      </c>
      <c r="BA15" s="2" t="s">
        <v>12</v>
      </c>
      <c r="BB15" s="7" t="str">
        <f t="shared" si="17"/>
        <v/>
      </c>
    </row>
    <row r="16" spans="1:54" ht="15.95" customHeight="1" x14ac:dyDescent="0.25">
      <c r="A16" s="5">
        <v>44474</v>
      </c>
      <c r="B16" s="4" t="s">
        <v>13</v>
      </c>
      <c r="C16" s="7" t="str">
        <f t="shared" si="0"/>
        <v/>
      </c>
      <c r="D16" s="5">
        <v>44505</v>
      </c>
      <c r="E16" s="4" t="s">
        <v>14</v>
      </c>
      <c r="F16" s="7" t="str">
        <f t="shared" si="1"/>
        <v/>
      </c>
      <c r="G16" s="5">
        <v>44535</v>
      </c>
      <c r="H16" s="1" t="s">
        <v>15</v>
      </c>
      <c r="I16" s="7" t="str">
        <f t="shared" si="2"/>
        <v/>
      </c>
      <c r="J16" s="5">
        <v>44566</v>
      </c>
      <c r="K16" s="2" t="s">
        <v>13</v>
      </c>
      <c r="L16" s="7" t="str">
        <f t="shared" si="3"/>
        <v/>
      </c>
      <c r="M16" s="5">
        <v>44597</v>
      </c>
      <c r="N16" s="2" t="s">
        <v>12</v>
      </c>
      <c r="O16" s="7" t="str">
        <f t="shared" si="4"/>
        <v/>
      </c>
      <c r="P16" s="5">
        <v>44625</v>
      </c>
      <c r="Q16" s="2" t="s">
        <v>12</v>
      </c>
      <c r="R16" s="7" t="str">
        <f t="shared" si="5"/>
        <v/>
      </c>
      <c r="S16" s="5">
        <v>44656</v>
      </c>
      <c r="T16" s="2" t="s">
        <v>13</v>
      </c>
      <c r="U16" s="7" t="str">
        <f t="shared" si="6"/>
        <v/>
      </c>
      <c r="V16" s="5">
        <v>44686</v>
      </c>
      <c r="W16" s="2" t="s">
        <v>17</v>
      </c>
      <c r="X16" s="7" t="str">
        <f t="shared" si="7"/>
        <v/>
      </c>
      <c r="Y16" s="5">
        <v>44717</v>
      </c>
      <c r="Z16" s="1" t="s">
        <v>15</v>
      </c>
      <c r="AA16" s="7" t="str">
        <f t="shared" si="8"/>
        <v/>
      </c>
      <c r="AB16" s="5">
        <v>44747</v>
      </c>
      <c r="AC16" s="2" t="s">
        <v>13</v>
      </c>
      <c r="AD16" s="7" t="str">
        <f t="shared" si="9"/>
        <v/>
      </c>
      <c r="AE16" s="5">
        <v>44778</v>
      </c>
      <c r="AF16" s="2" t="s">
        <v>14</v>
      </c>
      <c r="AG16" s="7" t="str">
        <f t="shared" si="10"/>
        <v/>
      </c>
      <c r="AH16" s="5">
        <v>44809</v>
      </c>
      <c r="AI16" s="2" t="s">
        <v>16</v>
      </c>
      <c r="AJ16" s="7" t="str">
        <f t="shared" si="11"/>
        <v>rentrée et début import étudiants</v>
      </c>
      <c r="AK16" s="5">
        <v>44839</v>
      </c>
      <c r="AL16" s="2" t="s">
        <v>13</v>
      </c>
      <c r="AM16" s="7" t="str">
        <f t="shared" si="12"/>
        <v>fin import étudiants</v>
      </c>
      <c r="AN16" s="5">
        <v>44870</v>
      </c>
      <c r="AO16" s="2" t="s">
        <v>12</v>
      </c>
      <c r="AP16" s="7" t="str">
        <f t="shared" si="13"/>
        <v/>
      </c>
      <c r="AQ16" s="5">
        <v>44900</v>
      </c>
      <c r="AR16" s="2" t="s">
        <v>16</v>
      </c>
      <c r="AS16" s="7" t="str">
        <f t="shared" si="14"/>
        <v/>
      </c>
      <c r="AT16" s="5">
        <v>44931</v>
      </c>
      <c r="AU16" s="2" t="s">
        <v>17</v>
      </c>
      <c r="AV16" s="7" t="str">
        <f t="shared" si="15"/>
        <v/>
      </c>
      <c r="AW16" s="5">
        <v>44962</v>
      </c>
      <c r="AX16" s="1" t="s">
        <v>15</v>
      </c>
      <c r="AY16" s="7" t="str">
        <f t="shared" si="16"/>
        <v/>
      </c>
      <c r="AZ16" s="5">
        <v>44990</v>
      </c>
      <c r="BA16" s="1" t="s">
        <v>15</v>
      </c>
      <c r="BB16" s="7" t="str">
        <f t="shared" si="17"/>
        <v/>
      </c>
    </row>
    <row r="17" spans="1:54" ht="15.95" customHeight="1" x14ac:dyDescent="0.25">
      <c r="A17" s="5">
        <v>44475</v>
      </c>
      <c r="B17" s="4" t="s">
        <v>13</v>
      </c>
      <c r="C17" s="7" t="str">
        <f t="shared" si="0"/>
        <v/>
      </c>
      <c r="D17" s="5">
        <v>44506</v>
      </c>
      <c r="E17" s="4" t="s">
        <v>12</v>
      </c>
      <c r="F17" s="7" t="str">
        <f t="shared" si="1"/>
        <v/>
      </c>
      <c r="G17" s="5">
        <v>44536</v>
      </c>
      <c r="H17" s="4" t="s">
        <v>16</v>
      </c>
      <c r="I17" s="7" t="str">
        <f t="shared" si="2"/>
        <v>relance mail 2</v>
      </c>
      <c r="J17" s="5">
        <v>44567</v>
      </c>
      <c r="K17" s="2" t="s">
        <v>17</v>
      </c>
      <c r="L17" s="7" t="str">
        <f t="shared" si="3"/>
        <v/>
      </c>
      <c r="M17" s="5">
        <v>44598</v>
      </c>
      <c r="N17" s="1" t="s">
        <v>15</v>
      </c>
      <c r="O17" s="7" t="str">
        <f t="shared" si="4"/>
        <v/>
      </c>
      <c r="P17" s="5">
        <v>44626</v>
      </c>
      <c r="Q17" s="1" t="s">
        <v>15</v>
      </c>
      <c r="R17" s="7" t="str">
        <f t="shared" si="5"/>
        <v/>
      </c>
      <c r="S17" s="5">
        <v>44657</v>
      </c>
      <c r="T17" s="2" t="s">
        <v>13</v>
      </c>
      <c r="U17" s="7" t="str">
        <f t="shared" si="6"/>
        <v/>
      </c>
      <c r="V17" s="5">
        <v>44687</v>
      </c>
      <c r="W17" s="2" t="s">
        <v>14</v>
      </c>
      <c r="X17" s="7" t="str">
        <f t="shared" si="7"/>
        <v/>
      </c>
      <c r="Y17" s="5">
        <v>44718</v>
      </c>
      <c r="Z17" s="1" t="s">
        <v>16</v>
      </c>
      <c r="AA17" s="7" t="str">
        <f t="shared" si="8"/>
        <v/>
      </c>
      <c r="AB17" s="5">
        <v>44748</v>
      </c>
      <c r="AC17" s="2" t="s">
        <v>13</v>
      </c>
      <c r="AD17" s="7" t="str">
        <f t="shared" si="9"/>
        <v/>
      </c>
      <c r="AE17" s="5">
        <v>44779</v>
      </c>
      <c r="AF17" s="2" t="s">
        <v>12</v>
      </c>
      <c r="AG17" s="7" t="str">
        <f t="shared" si="10"/>
        <v/>
      </c>
      <c r="AH17" s="5">
        <v>44810</v>
      </c>
      <c r="AI17" s="2" t="s">
        <v>13</v>
      </c>
      <c r="AJ17" s="7" t="str">
        <f t="shared" si="11"/>
        <v/>
      </c>
      <c r="AK17" s="5">
        <v>44840</v>
      </c>
      <c r="AL17" s="2" t="s">
        <v>17</v>
      </c>
      <c r="AM17" s="7" t="str">
        <f t="shared" si="12"/>
        <v>début collecte étudiants</v>
      </c>
      <c r="AN17" s="5">
        <v>44871</v>
      </c>
      <c r="AO17" s="1" t="s">
        <v>15</v>
      </c>
      <c r="AP17" s="7" t="str">
        <f t="shared" si="13"/>
        <v/>
      </c>
      <c r="AQ17" s="5">
        <v>44901</v>
      </c>
      <c r="AR17" s="2" t="s">
        <v>13</v>
      </c>
      <c r="AS17" s="7" t="str">
        <f t="shared" si="14"/>
        <v/>
      </c>
      <c r="AT17" s="5">
        <v>44932</v>
      </c>
      <c r="AU17" s="2" t="s">
        <v>14</v>
      </c>
      <c r="AV17" s="7" t="str">
        <f t="shared" si="15"/>
        <v/>
      </c>
      <c r="AW17" s="5">
        <v>44963</v>
      </c>
      <c r="AX17" s="2" t="s">
        <v>16</v>
      </c>
      <c r="AY17" s="7" t="str">
        <f t="shared" si="16"/>
        <v/>
      </c>
      <c r="AZ17" s="5">
        <v>44991</v>
      </c>
      <c r="BA17" s="2" t="s">
        <v>16</v>
      </c>
      <c r="BB17" s="7" t="str">
        <f t="shared" si="17"/>
        <v/>
      </c>
    </row>
    <row r="18" spans="1:54" ht="15.95" customHeight="1" x14ac:dyDescent="0.25">
      <c r="A18" s="5">
        <v>44476</v>
      </c>
      <c r="B18" s="4" t="s">
        <v>17</v>
      </c>
      <c r="C18" s="7" t="str">
        <f t="shared" si="0"/>
        <v/>
      </c>
      <c r="D18" s="5">
        <v>44507</v>
      </c>
      <c r="E18" s="1" t="s">
        <v>15</v>
      </c>
      <c r="F18" s="7" t="str">
        <f t="shared" si="1"/>
        <v/>
      </c>
      <c r="G18" s="5">
        <v>44537</v>
      </c>
      <c r="H18" s="4" t="s">
        <v>13</v>
      </c>
      <c r="I18" s="7" t="str">
        <f t="shared" ref="I18:I42" si="18">IF(ISNA(VLOOKUP(G18,JoursActivites,2,FALSE))=ISLOGICAL(TRUE),"",VLOOKUP(G18,JoursActivites,2,FALSE))</f>
        <v/>
      </c>
      <c r="J18" s="5">
        <v>44568</v>
      </c>
      <c r="K18" s="2" t="s">
        <v>14</v>
      </c>
      <c r="L18" s="7" t="str">
        <f t="shared" si="3"/>
        <v/>
      </c>
      <c r="M18" s="5">
        <v>44599</v>
      </c>
      <c r="N18" s="2" t="s">
        <v>16</v>
      </c>
      <c r="O18" s="7" t="str">
        <f t="shared" si="4"/>
        <v/>
      </c>
      <c r="P18" s="5">
        <v>44627</v>
      </c>
      <c r="Q18" s="2" t="s">
        <v>16</v>
      </c>
      <c r="R18" s="7" t="str">
        <f t="shared" si="5"/>
        <v/>
      </c>
      <c r="S18" s="5">
        <v>44658</v>
      </c>
      <c r="T18" s="2" t="s">
        <v>17</v>
      </c>
      <c r="U18" s="7" t="str">
        <f t="shared" si="6"/>
        <v/>
      </c>
      <c r="V18" s="5">
        <v>44688</v>
      </c>
      <c r="W18" s="2" t="s">
        <v>12</v>
      </c>
      <c r="X18" s="7" t="str">
        <f t="shared" si="7"/>
        <v/>
      </c>
      <c r="Y18" s="5">
        <v>44719</v>
      </c>
      <c r="Z18" s="2" t="s">
        <v>13</v>
      </c>
      <c r="AA18" s="7" t="str">
        <f t="shared" si="8"/>
        <v/>
      </c>
      <c r="AB18" s="5">
        <v>44749</v>
      </c>
      <c r="AC18" s="2" t="s">
        <v>17</v>
      </c>
      <c r="AD18" s="7" t="str">
        <f t="shared" si="9"/>
        <v/>
      </c>
      <c r="AE18" s="5">
        <v>44780</v>
      </c>
      <c r="AF18" s="1" t="s">
        <v>15</v>
      </c>
      <c r="AG18" s="7" t="str">
        <f t="shared" si="10"/>
        <v/>
      </c>
      <c r="AH18" s="5">
        <v>44811</v>
      </c>
      <c r="AI18" s="2" t="s">
        <v>13</v>
      </c>
      <c r="AJ18" s="7" t="str">
        <f t="shared" si="11"/>
        <v/>
      </c>
      <c r="AK18" s="5">
        <v>44841</v>
      </c>
      <c r="AL18" s="2" t="s">
        <v>14</v>
      </c>
      <c r="AM18" s="7" t="str">
        <f t="shared" si="12"/>
        <v/>
      </c>
      <c r="AN18" s="5">
        <v>44872</v>
      </c>
      <c r="AO18" s="2" t="s">
        <v>16</v>
      </c>
      <c r="AP18" s="7" t="str">
        <f t="shared" si="13"/>
        <v/>
      </c>
      <c r="AQ18" s="5">
        <v>44902</v>
      </c>
      <c r="AR18" s="2" t="s">
        <v>13</v>
      </c>
      <c r="AS18" s="7" t="str">
        <f t="shared" si="14"/>
        <v/>
      </c>
      <c r="AT18" s="5">
        <v>44933</v>
      </c>
      <c r="AU18" s="2" t="s">
        <v>12</v>
      </c>
      <c r="AV18" s="7" t="str">
        <f t="shared" si="15"/>
        <v/>
      </c>
      <c r="AW18" s="5">
        <v>44964</v>
      </c>
      <c r="AX18" s="2" t="s">
        <v>13</v>
      </c>
      <c r="AY18" s="7" t="str">
        <f t="shared" si="16"/>
        <v/>
      </c>
      <c r="AZ18" s="5">
        <v>44992</v>
      </c>
      <c r="BA18" s="2" t="s">
        <v>13</v>
      </c>
      <c r="BB18" s="7" t="str">
        <f t="shared" si="17"/>
        <v/>
      </c>
    </row>
    <row r="19" spans="1:54" ht="15.95" customHeight="1" x14ac:dyDescent="0.25">
      <c r="A19" s="5">
        <v>44477</v>
      </c>
      <c r="B19" s="4" t="s">
        <v>14</v>
      </c>
      <c r="C19" s="7" t="str">
        <f t="shared" si="0"/>
        <v/>
      </c>
      <c r="D19" s="5">
        <v>44508</v>
      </c>
      <c r="E19" s="4" t="s">
        <v>16</v>
      </c>
      <c r="F19" s="7" t="str">
        <f t="shared" si="1"/>
        <v/>
      </c>
      <c r="G19" s="5">
        <v>44538</v>
      </c>
      <c r="H19" s="4" t="s">
        <v>13</v>
      </c>
      <c r="I19" s="7" t="str">
        <f t="shared" si="18"/>
        <v/>
      </c>
      <c r="J19" s="5">
        <v>44569</v>
      </c>
      <c r="K19" s="2" t="s">
        <v>12</v>
      </c>
      <c r="L19" s="7" t="str">
        <f t="shared" si="3"/>
        <v/>
      </c>
      <c r="M19" s="5">
        <v>44600</v>
      </c>
      <c r="N19" s="2" t="s">
        <v>13</v>
      </c>
      <c r="O19" s="7" t="str">
        <f t="shared" si="4"/>
        <v/>
      </c>
      <c r="P19" s="5">
        <v>44628</v>
      </c>
      <c r="Q19" s="2" t="s">
        <v>13</v>
      </c>
      <c r="R19" s="7" t="str">
        <f t="shared" si="5"/>
        <v/>
      </c>
      <c r="S19" s="5">
        <v>44659</v>
      </c>
      <c r="T19" s="2" t="s">
        <v>14</v>
      </c>
      <c r="U19" s="7" t="str">
        <f t="shared" si="6"/>
        <v/>
      </c>
      <c r="V19" s="5">
        <v>44689</v>
      </c>
      <c r="W19" s="1" t="s">
        <v>15</v>
      </c>
      <c r="X19" s="7" t="str">
        <f t="shared" si="7"/>
        <v/>
      </c>
      <c r="Y19" s="5">
        <v>44720</v>
      </c>
      <c r="Z19" s="2" t="s">
        <v>13</v>
      </c>
      <c r="AA19" s="7" t="str">
        <f t="shared" si="8"/>
        <v/>
      </c>
      <c r="AB19" s="5">
        <v>44750</v>
      </c>
      <c r="AC19" s="2" t="s">
        <v>14</v>
      </c>
      <c r="AD19" s="7" t="str">
        <f t="shared" si="9"/>
        <v/>
      </c>
      <c r="AE19" s="5">
        <v>44781</v>
      </c>
      <c r="AF19" s="2" t="s">
        <v>16</v>
      </c>
      <c r="AG19" s="7" t="str">
        <f t="shared" si="10"/>
        <v/>
      </c>
      <c r="AH19" s="5">
        <v>44812</v>
      </c>
      <c r="AI19" s="2" t="s">
        <v>17</v>
      </c>
      <c r="AJ19" s="7" t="str">
        <f t="shared" si="11"/>
        <v/>
      </c>
      <c r="AK19" s="5">
        <v>44842</v>
      </c>
      <c r="AL19" s="2" t="s">
        <v>12</v>
      </c>
      <c r="AM19" s="7" t="str">
        <f t="shared" si="12"/>
        <v/>
      </c>
      <c r="AN19" s="5">
        <v>44873</v>
      </c>
      <c r="AO19" s="2" t="s">
        <v>13</v>
      </c>
      <c r="AP19" s="7" t="str">
        <f t="shared" si="13"/>
        <v/>
      </c>
      <c r="AQ19" s="5">
        <v>44903</v>
      </c>
      <c r="AR19" s="2" t="s">
        <v>17</v>
      </c>
      <c r="AS19" s="7" t="str">
        <f t="shared" si="14"/>
        <v/>
      </c>
      <c r="AT19" s="5">
        <v>44934</v>
      </c>
      <c r="AU19" s="1" t="s">
        <v>15</v>
      </c>
      <c r="AV19" s="7" t="str">
        <f t="shared" si="15"/>
        <v/>
      </c>
      <c r="AW19" s="5">
        <v>44965</v>
      </c>
      <c r="AX19" s="2" t="s">
        <v>13</v>
      </c>
      <c r="AY19" s="7" t="str">
        <f t="shared" si="16"/>
        <v/>
      </c>
      <c r="AZ19" s="5">
        <v>44993</v>
      </c>
      <c r="BA19" s="2" t="s">
        <v>13</v>
      </c>
      <c r="BB19" s="7" t="str">
        <f t="shared" si="17"/>
        <v/>
      </c>
    </row>
    <row r="20" spans="1:54" ht="15.95" customHeight="1" x14ac:dyDescent="0.25">
      <c r="A20" s="5">
        <v>44478</v>
      </c>
      <c r="B20" s="4" t="s">
        <v>12</v>
      </c>
      <c r="C20" s="7" t="str">
        <f t="shared" si="0"/>
        <v/>
      </c>
      <c r="D20" s="5">
        <v>44509</v>
      </c>
      <c r="E20" s="4" t="s">
        <v>13</v>
      </c>
      <c r="F20" s="7" t="str">
        <f t="shared" si="1"/>
        <v/>
      </c>
      <c r="G20" s="5">
        <v>44539</v>
      </c>
      <c r="H20" s="4" t="s">
        <v>17</v>
      </c>
      <c r="I20" s="10" t="str">
        <f t="shared" si="18"/>
        <v/>
      </c>
      <c r="J20" s="5">
        <v>44570</v>
      </c>
      <c r="K20" s="1" t="s">
        <v>15</v>
      </c>
      <c r="L20" s="7" t="str">
        <f t="shared" si="3"/>
        <v/>
      </c>
      <c r="M20" s="5">
        <v>44601</v>
      </c>
      <c r="N20" s="2" t="s">
        <v>13</v>
      </c>
      <c r="O20" s="7" t="str">
        <f t="shared" si="4"/>
        <v/>
      </c>
      <c r="P20" s="5">
        <v>44629</v>
      </c>
      <c r="Q20" s="2" t="s">
        <v>13</v>
      </c>
      <c r="R20" s="7" t="str">
        <f t="shared" si="5"/>
        <v/>
      </c>
      <c r="S20" s="5">
        <v>44660</v>
      </c>
      <c r="T20" s="2" t="s">
        <v>12</v>
      </c>
      <c r="U20" s="7" t="str">
        <f t="shared" si="6"/>
        <v/>
      </c>
      <c r="V20" s="5">
        <v>44690</v>
      </c>
      <c r="W20" s="2" t="s">
        <v>16</v>
      </c>
      <c r="X20" s="7" t="str">
        <f t="shared" si="7"/>
        <v/>
      </c>
      <c r="Y20" s="5">
        <v>44721</v>
      </c>
      <c r="Z20" s="2" t="s">
        <v>17</v>
      </c>
      <c r="AA20" s="7" t="str">
        <f t="shared" si="8"/>
        <v/>
      </c>
      <c r="AB20" s="5">
        <v>44751</v>
      </c>
      <c r="AC20" s="2" t="s">
        <v>12</v>
      </c>
      <c r="AD20" s="7" t="str">
        <f t="shared" si="9"/>
        <v/>
      </c>
      <c r="AE20" s="5">
        <v>44782</v>
      </c>
      <c r="AF20" s="2" t="s">
        <v>13</v>
      </c>
      <c r="AG20" s="7" t="str">
        <f t="shared" si="10"/>
        <v/>
      </c>
      <c r="AH20" s="5">
        <v>44813</v>
      </c>
      <c r="AI20" s="2" t="s">
        <v>14</v>
      </c>
      <c r="AJ20" s="7" t="str">
        <f t="shared" si="11"/>
        <v/>
      </c>
      <c r="AK20" s="5">
        <v>44843</v>
      </c>
      <c r="AL20" s="1" t="s">
        <v>15</v>
      </c>
      <c r="AM20" s="7" t="str">
        <f t="shared" si="12"/>
        <v/>
      </c>
      <c r="AN20" s="5">
        <v>44874</v>
      </c>
      <c r="AO20" s="2" t="s">
        <v>13</v>
      </c>
      <c r="AP20" s="7" t="str">
        <f t="shared" si="13"/>
        <v/>
      </c>
      <c r="AQ20" s="5">
        <v>44904</v>
      </c>
      <c r="AR20" s="2" t="s">
        <v>14</v>
      </c>
      <c r="AS20" s="7" t="str">
        <f t="shared" si="14"/>
        <v/>
      </c>
      <c r="AT20" s="5">
        <v>44935</v>
      </c>
      <c r="AU20" s="2" t="s">
        <v>16</v>
      </c>
      <c r="AV20" s="7" t="str">
        <f t="shared" si="15"/>
        <v/>
      </c>
      <c r="AW20" s="5">
        <v>44966</v>
      </c>
      <c r="AX20" s="2" t="s">
        <v>17</v>
      </c>
      <c r="AY20" s="7" t="str">
        <f t="shared" si="16"/>
        <v/>
      </c>
      <c r="AZ20" s="5">
        <v>44994</v>
      </c>
      <c r="BA20" s="2" t="s">
        <v>17</v>
      </c>
      <c r="BB20" s="7" t="str">
        <f t="shared" si="17"/>
        <v/>
      </c>
    </row>
    <row r="21" spans="1:54" ht="15.95" customHeight="1" x14ac:dyDescent="0.25">
      <c r="A21" s="5">
        <v>44479</v>
      </c>
      <c r="B21" s="1" t="s">
        <v>15</v>
      </c>
      <c r="C21" s="7" t="str">
        <f t="shared" si="0"/>
        <v/>
      </c>
      <c r="D21" s="5">
        <v>44510</v>
      </c>
      <c r="E21" s="4" t="s">
        <v>13</v>
      </c>
      <c r="F21" s="7" t="str">
        <f t="shared" si="1"/>
        <v/>
      </c>
      <c r="G21" s="5">
        <v>44540</v>
      </c>
      <c r="H21" s="4" t="s">
        <v>14</v>
      </c>
      <c r="I21" s="11" t="str">
        <f t="shared" si="18"/>
        <v/>
      </c>
      <c r="J21" s="5">
        <v>44571</v>
      </c>
      <c r="K21" s="2" t="s">
        <v>16</v>
      </c>
      <c r="L21" s="7" t="str">
        <f t="shared" si="3"/>
        <v/>
      </c>
      <c r="M21" s="5">
        <v>44602</v>
      </c>
      <c r="N21" s="2" t="s">
        <v>17</v>
      </c>
      <c r="O21" s="7" t="str">
        <f t="shared" si="4"/>
        <v/>
      </c>
      <c r="P21" s="5">
        <v>44630</v>
      </c>
      <c r="Q21" s="2" t="s">
        <v>17</v>
      </c>
      <c r="R21" s="7" t="str">
        <f t="shared" si="5"/>
        <v/>
      </c>
      <c r="S21" s="5">
        <v>44661</v>
      </c>
      <c r="T21" s="1" t="s">
        <v>15</v>
      </c>
      <c r="U21" s="7" t="str">
        <f t="shared" si="6"/>
        <v/>
      </c>
      <c r="V21" s="5">
        <v>44691</v>
      </c>
      <c r="W21" s="2" t="s">
        <v>13</v>
      </c>
      <c r="X21" s="7" t="str">
        <f t="shared" si="7"/>
        <v/>
      </c>
      <c r="Y21" s="5">
        <v>44722</v>
      </c>
      <c r="Z21" s="2" t="s">
        <v>14</v>
      </c>
      <c r="AA21" s="7" t="str">
        <f t="shared" si="8"/>
        <v/>
      </c>
      <c r="AB21" s="5">
        <v>44752</v>
      </c>
      <c r="AC21" s="1" t="s">
        <v>15</v>
      </c>
      <c r="AD21" s="7" t="str">
        <f t="shared" si="9"/>
        <v/>
      </c>
      <c r="AE21" s="5">
        <v>44783</v>
      </c>
      <c r="AF21" s="2" t="s">
        <v>13</v>
      </c>
      <c r="AG21" s="7" t="str">
        <f t="shared" si="10"/>
        <v/>
      </c>
      <c r="AH21" s="5">
        <v>44814</v>
      </c>
      <c r="AI21" s="2" t="s">
        <v>12</v>
      </c>
      <c r="AJ21" s="7" t="str">
        <f t="shared" si="11"/>
        <v/>
      </c>
      <c r="AK21" s="5">
        <v>44844</v>
      </c>
      <c r="AL21" s="2" t="s">
        <v>16</v>
      </c>
      <c r="AM21" s="7" t="str">
        <f t="shared" si="12"/>
        <v/>
      </c>
      <c r="AN21" s="5">
        <v>44875</v>
      </c>
      <c r="AO21" s="2" t="s">
        <v>17</v>
      </c>
      <c r="AP21" s="7" t="str">
        <f t="shared" si="13"/>
        <v/>
      </c>
      <c r="AQ21" s="5">
        <v>44905</v>
      </c>
      <c r="AR21" s="2" t="s">
        <v>12</v>
      </c>
      <c r="AS21" s="7" t="str">
        <f t="shared" si="14"/>
        <v/>
      </c>
      <c r="AT21" s="5">
        <v>44936</v>
      </c>
      <c r="AU21" s="2" t="s">
        <v>13</v>
      </c>
      <c r="AV21" s="7" t="str">
        <f t="shared" si="15"/>
        <v/>
      </c>
      <c r="AW21" s="5">
        <v>44967</v>
      </c>
      <c r="AX21" s="2" t="s">
        <v>14</v>
      </c>
      <c r="AY21" s="7" t="str">
        <f t="shared" si="16"/>
        <v/>
      </c>
      <c r="AZ21" s="5">
        <v>44995</v>
      </c>
      <c r="BA21" s="2" t="s">
        <v>14</v>
      </c>
      <c r="BB21" s="7" t="str">
        <f t="shared" si="17"/>
        <v/>
      </c>
    </row>
    <row r="22" spans="1:54" ht="15.95" customHeight="1" x14ac:dyDescent="0.25">
      <c r="A22" s="5">
        <v>44480</v>
      </c>
      <c r="B22" s="4" t="s">
        <v>16</v>
      </c>
      <c r="C22" s="7" t="str">
        <f t="shared" si="0"/>
        <v/>
      </c>
      <c r="D22" s="5">
        <v>44511</v>
      </c>
      <c r="E22" s="1" t="s">
        <v>17</v>
      </c>
      <c r="F22" s="7" t="str">
        <f t="shared" si="1"/>
        <v/>
      </c>
      <c r="G22" s="5">
        <v>44541</v>
      </c>
      <c r="H22" s="4" t="s">
        <v>12</v>
      </c>
      <c r="I22" s="7" t="str">
        <f t="shared" si="18"/>
        <v/>
      </c>
      <c r="J22" s="5">
        <v>44572</v>
      </c>
      <c r="K22" s="2" t="s">
        <v>13</v>
      </c>
      <c r="L22" s="7" t="str">
        <f t="shared" si="3"/>
        <v/>
      </c>
      <c r="M22" s="5">
        <v>44603</v>
      </c>
      <c r="N22" s="2" t="s">
        <v>14</v>
      </c>
      <c r="O22" s="7" t="str">
        <f t="shared" si="4"/>
        <v/>
      </c>
      <c r="P22" s="5">
        <v>44631</v>
      </c>
      <c r="Q22" s="2" t="s">
        <v>14</v>
      </c>
      <c r="R22" s="7" t="str">
        <f t="shared" si="5"/>
        <v/>
      </c>
      <c r="S22" s="5">
        <v>44662</v>
      </c>
      <c r="T22" s="2" t="s">
        <v>16</v>
      </c>
      <c r="U22" s="7" t="str">
        <f t="shared" si="6"/>
        <v/>
      </c>
      <c r="V22" s="5">
        <v>44692</v>
      </c>
      <c r="W22" s="2" t="s">
        <v>13</v>
      </c>
      <c r="X22" s="7" t="str">
        <f t="shared" si="7"/>
        <v/>
      </c>
      <c r="Y22" s="5">
        <v>44723</v>
      </c>
      <c r="Z22" s="2" t="s">
        <v>12</v>
      </c>
      <c r="AA22" s="7" t="str">
        <f t="shared" si="8"/>
        <v/>
      </c>
      <c r="AB22" s="5">
        <v>44753</v>
      </c>
      <c r="AC22" s="2" t="s">
        <v>16</v>
      </c>
      <c r="AD22" s="7" t="str">
        <f t="shared" si="9"/>
        <v/>
      </c>
      <c r="AE22" s="5">
        <v>44784</v>
      </c>
      <c r="AF22" s="2" t="s">
        <v>17</v>
      </c>
      <c r="AG22" s="7" t="str">
        <f t="shared" si="10"/>
        <v/>
      </c>
      <c r="AH22" s="5">
        <v>44815</v>
      </c>
      <c r="AI22" s="1" t="s">
        <v>15</v>
      </c>
      <c r="AJ22" s="7" t="str">
        <f t="shared" si="11"/>
        <v/>
      </c>
      <c r="AK22" s="5">
        <v>44845</v>
      </c>
      <c r="AL22" s="2" t="s">
        <v>13</v>
      </c>
      <c r="AM22" s="7" t="str">
        <f t="shared" si="12"/>
        <v/>
      </c>
      <c r="AN22" s="5">
        <v>44876</v>
      </c>
      <c r="AO22" s="1" t="s">
        <v>14</v>
      </c>
      <c r="AP22" s="7" t="str">
        <f t="shared" si="13"/>
        <v/>
      </c>
      <c r="AQ22" s="5">
        <v>44906</v>
      </c>
      <c r="AR22" s="1" t="s">
        <v>15</v>
      </c>
      <c r="AS22" s="7" t="str">
        <f t="shared" si="14"/>
        <v/>
      </c>
      <c r="AT22" s="5">
        <v>44937</v>
      </c>
      <c r="AU22" s="2" t="s">
        <v>13</v>
      </c>
      <c r="AV22" s="7" t="str">
        <f t="shared" si="15"/>
        <v/>
      </c>
      <c r="AW22" s="5">
        <v>44968</v>
      </c>
      <c r="AX22" s="2" t="s">
        <v>12</v>
      </c>
      <c r="AY22" s="7" t="str">
        <f t="shared" si="16"/>
        <v/>
      </c>
      <c r="AZ22" s="5">
        <v>44996</v>
      </c>
      <c r="BA22" s="2" t="s">
        <v>12</v>
      </c>
      <c r="BB22" s="7" t="str">
        <f t="shared" si="17"/>
        <v/>
      </c>
    </row>
    <row r="23" spans="1:54" ht="15.95" customHeight="1" x14ac:dyDescent="0.25">
      <c r="A23" s="5">
        <v>44481</v>
      </c>
      <c r="B23" s="4" t="s">
        <v>13</v>
      </c>
      <c r="C23" s="7" t="str">
        <f t="shared" si="0"/>
        <v/>
      </c>
      <c r="D23" s="5">
        <v>44512</v>
      </c>
      <c r="E23" s="4" t="s">
        <v>14</v>
      </c>
      <c r="F23" s="7" t="str">
        <f t="shared" si="1"/>
        <v/>
      </c>
      <c r="G23" s="5">
        <v>44542</v>
      </c>
      <c r="H23" s="1" t="s">
        <v>15</v>
      </c>
      <c r="I23" s="7" t="str">
        <f t="shared" si="18"/>
        <v/>
      </c>
      <c r="J23" s="5">
        <v>44573</v>
      </c>
      <c r="K23" s="2" t="s">
        <v>13</v>
      </c>
      <c r="L23" s="7" t="str">
        <f t="shared" si="3"/>
        <v/>
      </c>
      <c r="M23" s="5">
        <v>44604</v>
      </c>
      <c r="N23" s="2" t="s">
        <v>12</v>
      </c>
      <c r="O23" s="7" t="str">
        <f t="shared" si="4"/>
        <v/>
      </c>
      <c r="P23" s="5">
        <v>44632</v>
      </c>
      <c r="Q23" s="2" t="s">
        <v>12</v>
      </c>
      <c r="R23" s="7" t="str">
        <f t="shared" si="5"/>
        <v/>
      </c>
      <c r="S23" s="5">
        <v>44663</v>
      </c>
      <c r="T23" s="2" t="s">
        <v>13</v>
      </c>
      <c r="U23" s="7" t="str">
        <f t="shared" si="6"/>
        <v/>
      </c>
      <c r="V23" s="5">
        <v>44693</v>
      </c>
      <c r="W23" s="2" t="s">
        <v>17</v>
      </c>
      <c r="X23" s="7" t="str">
        <f t="shared" si="7"/>
        <v/>
      </c>
      <c r="Y23" s="5">
        <v>44724</v>
      </c>
      <c r="Z23" s="1" t="s">
        <v>15</v>
      </c>
      <c r="AA23" s="7" t="str">
        <f t="shared" si="8"/>
        <v/>
      </c>
      <c r="AB23" s="5">
        <v>44754</v>
      </c>
      <c r="AC23" s="2" t="s">
        <v>13</v>
      </c>
      <c r="AD23" s="7" t="str">
        <f t="shared" si="9"/>
        <v/>
      </c>
      <c r="AE23" s="5">
        <v>44785</v>
      </c>
      <c r="AF23" s="2" t="s">
        <v>14</v>
      </c>
      <c r="AG23" s="7" t="str">
        <f t="shared" si="10"/>
        <v/>
      </c>
      <c r="AH23" s="5">
        <v>44816</v>
      </c>
      <c r="AI23" s="2" t="s">
        <v>16</v>
      </c>
      <c r="AJ23" s="7" t="str">
        <f t="shared" si="11"/>
        <v>relance mail 1</v>
      </c>
      <c r="AK23" s="5">
        <v>44846</v>
      </c>
      <c r="AL23" s="2" t="s">
        <v>13</v>
      </c>
      <c r="AM23" s="7" t="str">
        <f t="shared" si="12"/>
        <v/>
      </c>
      <c r="AN23" s="5">
        <v>44877</v>
      </c>
      <c r="AO23" s="2" t="s">
        <v>12</v>
      </c>
      <c r="AP23" s="7" t="str">
        <f t="shared" si="13"/>
        <v/>
      </c>
      <c r="AQ23" s="5">
        <v>44907</v>
      </c>
      <c r="AR23" s="2" t="s">
        <v>16</v>
      </c>
      <c r="AS23" s="7" t="str">
        <f t="shared" si="14"/>
        <v/>
      </c>
      <c r="AT23" s="5">
        <v>44938</v>
      </c>
      <c r="AU23" s="2" t="s">
        <v>17</v>
      </c>
      <c r="AV23" s="7" t="str">
        <f t="shared" si="15"/>
        <v/>
      </c>
      <c r="AW23" s="5">
        <v>44969</v>
      </c>
      <c r="AX23" s="1" t="s">
        <v>15</v>
      </c>
      <c r="AY23" s="7" t="str">
        <f t="shared" si="16"/>
        <v/>
      </c>
      <c r="AZ23" s="5">
        <v>44997</v>
      </c>
      <c r="BA23" s="1" t="s">
        <v>15</v>
      </c>
      <c r="BB23" s="7" t="str">
        <f t="shared" si="17"/>
        <v/>
      </c>
    </row>
    <row r="24" spans="1:54" ht="15.95" customHeight="1" x14ac:dyDescent="0.25">
      <c r="A24" s="5">
        <v>44482</v>
      </c>
      <c r="B24" s="4" t="s">
        <v>13</v>
      </c>
      <c r="C24" s="7" t="str">
        <f t="shared" si="0"/>
        <v/>
      </c>
      <c r="D24" s="5">
        <v>44513</v>
      </c>
      <c r="E24" s="4" t="s">
        <v>12</v>
      </c>
      <c r="F24" s="7" t="str">
        <f t="shared" si="1"/>
        <v/>
      </c>
      <c r="G24" s="5">
        <v>44543</v>
      </c>
      <c r="H24" s="4" t="s">
        <v>16</v>
      </c>
      <c r="I24" s="7" t="str">
        <f t="shared" si="18"/>
        <v>relance mail 3</v>
      </c>
      <c r="J24" s="5">
        <v>44574</v>
      </c>
      <c r="K24" s="2" t="s">
        <v>17</v>
      </c>
      <c r="L24" s="7" t="str">
        <f t="shared" si="3"/>
        <v/>
      </c>
      <c r="M24" s="5">
        <v>44605</v>
      </c>
      <c r="N24" s="1" t="s">
        <v>15</v>
      </c>
      <c r="O24" s="7" t="str">
        <f t="shared" si="4"/>
        <v/>
      </c>
      <c r="P24" s="5">
        <v>44633</v>
      </c>
      <c r="Q24" s="1" t="s">
        <v>15</v>
      </c>
      <c r="R24" s="7" t="str">
        <f t="shared" si="5"/>
        <v/>
      </c>
      <c r="S24" s="5">
        <v>44664</v>
      </c>
      <c r="T24" s="2" t="s">
        <v>13</v>
      </c>
      <c r="U24" s="7" t="str">
        <f t="shared" si="6"/>
        <v/>
      </c>
      <c r="V24" s="5">
        <v>44694</v>
      </c>
      <c r="W24" s="2" t="s">
        <v>14</v>
      </c>
      <c r="X24" s="7" t="str">
        <f t="shared" si="7"/>
        <v/>
      </c>
      <c r="Y24" s="5">
        <v>44725</v>
      </c>
      <c r="Z24" s="2" t="s">
        <v>16</v>
      </c>
      <c r="AA24" s="7" t="str">
        <f t="shared" si="8"/>
        <v/>
      </c>
      <c r="AB24" s="5">
        <v>44755</v>
      </c>
      <c r="AC24" s="2" t="s">
        <v>13</v>
      </c>
      <c r="AD24" s="7" t="str">
        <f t="shared" si="9"/>
        <v/>
      </c>
      <c r="AE24" s="5">
        <v>44786</v>
      </c>
      <c r="AF24" s="2" t="s">
        <v>12</v>
      </c>
      <c r="AG24" s="7" t="str">
        <f t="shared" si="10"/>
        <v/>
      </c>
      <c r="AH24" s="5">
        <v>44817</v>
      </c>
      <c r="AI24" s="2" t="s">
        <v>13</v>
      </c>
      <c r="AJ24" s="7" t="str">
        <f t="shared" si="11"/>
        <v/>
      </c>
      <c r="AK24" s="5">
        <v>44847</v>
      </c>
      <c r="AL24" s="2" t="s">
        <v>17</v>
      </c>
      <c r="AM24" s="7" t="str">
        <f t="shared" si="12"/>
        <v/>
      </c>
      <c r="AN24" s="5">
        <v>44878</v>
      </c>
      <c r="AO24" s="1" t="s">
        <v>15</v>
      </c>
      <c r="AP24" s="7" t="str">
        <f t="shared" si="13"/>
        <v/>
      </c>
      <c r="AQ24" s="5">
        <v>44908</v>
      </c>
      <c r="AR24" s="2" t="s">
        <v>13</v>
      </c>
      <c r="AS24" s="7" t="str">
        <f t="shared" si="14"/>
        <v/>
      </c>
      <c r="AT24" s="5">
        <v>44939</v>
      </c>
      <c r="AU24" s="2" t="s">
        <v>14</v>
      </c>
      <c r="AV24" s="7" t="str">
        <f t="shared" si="15"/>
        <v/>
      </c>
      <c r="AW24" s="5">
        <v>44970</v>
      </c>
      <c r="AX24" s="2" t="s">
        <v>16</v>
      </c>
      <c r="AY24" s="7" t="str">
        <f t="shared" si="16"/>
        <v/>
      </c>
      <c r="AZ24" s="5">
        <v>44998</v>
      </c>
      <c r="BA24" s="2" t="s">
        <v>16</v>
      </c>
      <c r="BB24" s="7" t="str">
        <f t="shared" si="17"/>
        <v/>
      </c>
    </row>
    <row r="25" spans="1:54" ht="15.95" customHeight="1" x14ac:dyDescent="0.25">
      <c r="A25" s="5">
        <v>44483</v>
      </c>
      <c r="B25" s="4" t="s">
        <v>17</v>
      </c>
      <c r="C25" s="7" t="str">
        <f t="shared" si="0"/>
        <v/>
      </c>
      <c r="D25" s="5">
        <v>44514</v>
      </c>
      <c r="E25" s="1" t="s">
        <v>15</v>
      </c>
      <c r="F25" s="7" t="str">
        <f t="shared" si="1"/>
        <v/>
      </c>
      <c r="G25" s="5">
        <v>44544</v>
      </c>
      <c r="H25" s="4" t="s">
        <v>13</v>
      </c>
      <c r="I25" s="7" t="str">
        <f t="shared" si="18"/>
        <v>début relance 4 téléphonique</v>
      </c>
      <c r="J25" s="5">
        <v>44575</v>
      </c>
      <c r="K25" s="2" t="s">
        <v>14</v>
      </c>
      <c r="L25" s="7" t="str">
        <f t="shared" si="3"/>
        <v/>
      </c>
      <c r="M25" s="5">
        <v>44606</v>
      </c>
      <c r="N25" s="2" t="s">
        <v>16</v>
      </c>
      <c r="O25" s="7" t="str">
        <f t="shared" si="4"/>
        <v/>
      </c>
      <c r="P25" s="5">
        <v>44634</v>
      </c>
      <c r="Q25" s="2" t="s">
        <v>16</v>
      </c>
      <c r="R25" s="7" t="str">
        <f t="shared" si="5"/>
        <v/>
      </c>
      <c r="S25" s="5">
        <v>44665</v>
      </c>
      <c r="T25" s="2" t="s">
        <v>17</v>
      </c>
      <c r="U25" s="7" t="str">
        <f t="shared" si="6"/>
        <v/>
      </c>
      <c r="V25" s="5">
        <v>44695</v>
      </c>
      <c r="W25" s="2" t="s">
        <v>12</v>
      </c>
      <c r="X25" s="7" t="str">
        <f t="shared" si="7"/>
        <v/>
      </c>
      <c r="Y25" s="5">
        <v>44726</v>
      </c>
      <c r="Z25" s="2" t="s">
        <v>13</v>
      </c>
      <c r="AA25" s="7" t="str">
        <f t="shared" si="8"/>
        <v/>
      </c>
      <c r="AB25" s="5">
        <v>44756</v>
      </c>
      <c r="AC25" s="1" t="s">
        <v>17</v>
      </c>
      <c r="AD25" s="7" t="str">
        <f t="shared" si="9"/>
        <v/>
      </c>
      <c r="AE25" s="5">
        <v>44787</v>
      </c>
      <c r="AF25" s="1" t="s">
        <v>15</v>
      </c>
      <c r="AG25" s="7" t="str">
        <f t="shared" si="10"/>
        <v/>
      </c>
      <c r="AH25" s="5">
        <v>44818</v>
      </c>
      <c r="AI25" s="2" t="s">
        <v>13</v>
      </c>
      <c r="AJ25" s="7" t="str">
        <f t="shared" si="11"/>
        <v/>
      </c>
      <c r="AK25" s="5">
        <v>44848</v>
      </c>
      <c r="AL25" s="2" t="s">
        <v>14</v>
      </c>
      <c r="AM25" s="7" t="str">
        <f t="shared" si="12"/>
        <v>relance 1 mail</v>
      </c>
      <c r="AN25" s="5">
        <v>44879</v>
      </c>
      <c r="AO25" s="2" t="s">
        <v>16</v>
      </c>
      <c r="AP25" s="7" t="str">
        <f t="shared" si="13"/>
        <v/>
      </c>
      <c r="AQ25" s="5">
        <v>44909</v>
      </c>
      <c r="AR25" s="2" t="s">
        <v>13</v>
      </c>
      <c r="AS25" s="7" t="str">
        <f t="shared" si="14"/>
        <v/>
      </c>
      <c r="AT25" s="5">
        <v>44940</v>
      </c>
      <c r="AU25" s="2" t="s">
        <v>12</v>
      </c>
      <c r="AV25" s="7" t="str">
        <f t="shared" si="15"/>
        <v/>
      </c>
      <c r="AW25" s="5">
        <v>44971</v>
      </c>
      <c r="AX25" s="2" t="s">
        <v>13</v>
      </c>
      <c r="AY25" s="7" t="str">
        <f t="shared" si="16"/>
        <v/>
      </c>
      <c r="AZ25" s="5">
        <v>44999</v>
      </c>
      <c r="BA25" s="2" t="s">
        <v>13</v>
      </c>
      <c r="BB25" s="7" t="str">
        <f t="shared" si="17"/>
        <v/>
      </c>
    </row>
    <row r="26" spans="1:54" ht="15.95" customHeight="1" x14ac:dyDescent="0.25">
      <c r="A26" s="5">
        <v>44484</v>
      </c>
      <c r="B26" s="4" t="s">
        <v>14</v>
      </c>
      <c r="C26" s="7" t="str">
        <f t="shared" si="0"/>
        <v/>
      </c>
      <c r="D26" s="5">
        <v>44515</v>
      </c>
      <c r="E26" s="4" t="s">
        <v>16</v>
      </c>
      <c r="F26" s="7" t="str">
        <f t="shared" si="1"/>
        <v/>
      </c>
      <c r="G26" s="5">
        <v>44545</v>
      </c>
      <c r="H26" s="4" t="s">
        <v>13</v>
      </c>
      <c r="I26" s="7" t="str">
        <f t="shared" si="18"/>
        <v/>
      </c>
      <c r="J26" s="5">
        <v>44576</v>
      </c>
      <c r="K26" s="2" t="s">
        <v>12</v>
      </c>
      <c r="L26" s="7" t="str">
        <f t="shared" si="3"/>
        <v/>
      </c>
      <c r="M26" s="5">
        <v>44607</v>
      </c>
      <c r="N26" s="2" t="s">
        <v>13</v>
      </c>
      <c r="O26" s="7" t="str">
        <f t="shared" si="4"/>
        <v/>
      </c>
      <c r="P26" s="5">
        <v>44635</v>
      </c>
      <c r="Q26" s="2" t="s">
        <v>13</v>
      </c>
      <c r="R26" s="7" t="str">
        <f t="shared" si="5"/>
        <v/>
      </c>
      <c r="S26" s="5">
        <v>44666</v>
      </c>
      <c r="T26" s="2" t="s">
        <v>14</v>
      </c>
      <c r="U26" s="7" t="str">
        <f t="shared" si="6"/>
        <v/>
      </c>
      <c r="V26" s="5">
        <v>44696</v>
      </c>
      <c r="W26" s="1" t="s">
        <v>15</v>
      </c>
      <c r="X26" s="7" t="str">
        <f t="shared" si="7"/>
        <v/>
      </c>
      <c r="Y26" s="5">
        <v>44727</v>
      </c>
      <c r="Z26" s="2" t="s">
        <v>13</v>
      </c>
      <c r="AA26" s="7" t="str">
        <f t="shared" si="8"/>
        <v/>
      </c>
      <c r="AB26" s="5">
        <v>44757</v>
      </c>
      <c r="AC26" s="2" t="s">
        <v>14</v>
      </c>
      <c r="AD26" s="7" t="str">
        <f t="shared" si="9"/>
        <v/>
      </c>
      <c r="AE26" s="5">
        <v>44788</v>
      </c>
      <c r="AF26" s="1" t="s">
        <v>16</v>
      </c>
      <c r="AG26" s="7" t="str">
        <f t="shared" si="10"/>
        <v/>
      </c>
      <c r="AH26" s="5">
        <v>44819</v>
      </c>
      <c r="AI26" s="2" t="s">
        <v>17</v>
      </c>
      <c r="AJ26" s="7" t="str">
        <f t="shared" si="11"/>
        <v/>
      </c>
      <c r="AK26" s="5">
        <v>44849</v>
      </c>
      <c r="AL26" s="2" t="s">
        <v>12</v>
      </c>
      <c r="AM26" s="7" t="str">
        <f t="shared" si="12"/>
        <v/>
      </c>
      <c r="AN26" s="5">
        <v>44880</v>
      </c>
      <c r="AO26" s="2" t="s">
        <v>13</v>
      </c>
      <c r="AP26" s="7" t="str">
        <f t="shared" si="13"/>
        <v/>
      </c>
      <c r="AQ26" s="5">
        <v>44910</v>
      </c>
      <c r="AR26" s="2" t="s">
        <v>17</v>
      </c>
      <c r="AS26" s="7" t="str">
        <f t="shared" si="14"/>
        <v/>
      </c>
      <c r="AT26" s="5">
        <v>44941</v>
      </c>
      <c r="AU26" s="1" t="s">
        <v>15</v>
      </c>
      <c r="AV26" s="7" t="str">
        <f t="shared" si="15"/>
        <v/>
      </c>
      <c r="AW26" s="5">
        <v>44972</v>
      </c>
      <c r="AX26" s="2" t="s">
        <v>13</v>
      </c>
      <c r="AY26" s="7" t="str">
        <f t="shared" si="16"/>
        <v/>
      </c>
      <c r="AZ26" s="5">
        <v>45000</v>
      </c>
      <c r="BA26" s="2" t="s">
        <v>13</v>
      </c>
      <c r="BB26" s="7" t="str">
        <f t="shared" si="17"/>
        <v/>
      </c>
    </row>
    <row r="27" spans="1:54" ht="15.95" customHeight="1" x14ac:dyDescent="0.25">
      <c r="A27" s="5">
        <v>44485</v>
      </c>
      <c r="B27" s="4" t="s">
        <v>12</v>
      </c>
      <c r="C27" s="7" t="str">
        <f t="shared" si="0"/>
        <v/>
      </c>
      <c r="D27" s="5">
        <v>44516</v>
      </c>
      <c r="E27" s="4" t="s">
        <v>13</v>
      </c>
      <c r="F27" s="7" t="str">
        <f t="shared" si="1"/>
        <v/>
      </c>
      <c r="G27" s="5">
        <v>44546</v>
      </c>
      <c r="H27" s="4" t="s">
        <v>17</v>
      </c>
      <c r="I27" s="7" t="str">
        <f t="shared" si="18"/>
        <v/>
      </c>
      <c r="J27" s="5">
        <v>44577</v>
      </c>
      <c r="K27" s="1" t="s">
        <v>15</v>
      </c>
      <c r="L27" s="7" t="str">
        <f t="shared" si="3"/>
        <v/>
      </c>
      <c r="M27" s="5">
        <v>44608</v>
      </c>
      <c r="N27" s="2" t="s">
        <v>13</v>
      </c>
      <c r="O27" s="7" t="str">
        <f t="shared" si="4"/>
        <v/>
      </c>
      <c r="P27" s="5">
        <v>44636</v>
      </c>
      <c r="Q27" s="2" t="s">
        <v>13</v>
      </c>
      <c r="R27" s="7" t="str">
        <f t="shared" si="5"/>
        <v/>
      </c>
      <c r="S27" s="5">
        <v>44667</v>
      </c>
      <c r="T27" s="2" t="s">
        <v>12</v>
      </c>
      <c r="U27" s="7" t="str">
        <f t="shared" si="6"/>
        <v/>
      </c>
      <c r="V27" s="5">
        <v>44697</v>
      </c>
      <c r="W27" s="2" t="s">
        <v>16</v>
      </c>
      <c r="X27" s="7" t="str">
        <f t="shared" si="7"/>
        <v/>
      </c>
      <c r="Y27" s="5">
        <v>44728</v>
      </c>
      <c r="Z27" s="2" t="s">
        <v>17</v>
      </c>
      <c r="AA27" s="7" t="str">
        <f t="shared" si="8"/>
        <v/>
      </c>
      <c r="AB27" s="5">
        <v>44758</v>
      </c>
      <c r="AC27" s="2" t="s">
        <v>12</v>
      </c>
      <c r="AD27" s="7" t="str">
        <f t="shared" si="9"/>
        <v/>
      </c>
      <c r="AE27" s="5">
        <v>44789</v>
      </c>
      <c r="AF27" s="2" t="s">
        <v>13</v>
      </c>
      <c r="AG27" s="7" t="str">
        <f t="shared" si="10"/>
        <v/>
      </c>
      <c r="AH27" s="5">
        <v>44820</v>
      </c>
      <c r="AI27" s="2" t="s">
        <v>14</v>
      </c>
      <c r="AJ27" s="7" t="str">
        <f t="shared" si="11"/>
        <v/>
      </c>
      <c r="AK27" s="5">
        <v>44850</v>
      </c>
      <c r="AL27" s="1" t="s">
        <v>15</v>
      </c>
      <c r="AM27" s="7" t="str">
        <f t="shared" si="12"/>
        <v/>
      </c>
      <c r="AN27" s="5">
        <v>44881</v>
      </c>
      <c r="AO27" s="2" t="s">
        <v>13</v>
      </c>
      <c r="AP27" s="7" t="str">
        <f t="shared" si="13"/>
        <v/>
      </c>
      <c r="AQ27" s="5">
        <v>44911</v>
      </c>
      <c r="AR27" s="2" t="s">
        <v>14</v>
      </c>
      <c r="AS27" s="7" t="str">
        <f t="shared" si="14"/>
        <v/>
      </c>
      <c r="AT27" s="5">
        <v>44942</v>
      </c>
      <c r="AU27" s="2" t="s">
        <v>16</v>
      </c>
      <c r="AV27" s="7" t="str">
        <f t="shared" si="15"/>
        <v/>
      </c>
      <c r="AW27" s="5">
        <v>44973</v>
      </c>
      <c r="AX27" s="2" t="s">
        <v>17</v>
      </c>
      <c r="AY27" s="7" t="str">
        <f t="shared" si="16"/>
        <v/>
      </c>
      <c r="AZ27" s="5">
        <v>45001</v>
      </c>
      <c r="BA27" s="2" t="s">
        <v>17</v>
      </c>
      <c r="BB27" s="7" t="str">
        <f t="shared" si="17"/>
        <v/>
      </c>
    </row>
    <row r="28" spans="1:54" ht="15.95" customHeight="1" x14ac:dyDescent="0.25">
      <c r="A28" s="5">
        <v>44486</v>
      </c>
      <c r="B28" s="1" t="s">
        <v>15</v>
      </c>
      <c r="C28" s="7" t="str">
        <f t="shared" si="0"/>
        <v/>
      </c>
      <c r="D28" s="5">
        <v>44517</v>
      </c>
      <c r="E28" s="4" t="s">
        <v>13</v>
      </c>
      <c r="F28" s="7" t="str">
        <f t="shared" si="1"/>
        <v/>
      </c>
      <c r="G28" s="5">
        <v>44547</v>
      </c>
      <c r="H28" s="4" t="s">
        <v>14</v>
      </c>
      <c r="I28" s="7" t="str">
        <f t="shared" si="18"/>
        <v/>
      </c>
      <c r="J28" s="5">
        <v>44578</v>
      </c>
      <c r="K28" s="2" t="s">
        <v>16</v>
      </c>
      <c r="L28" s="7" t="str">
        <f t="shared" si="3"/>
        <v/>
      </c>
      <c r="M28" s="5">
        <v>44609</v>
      </c>
      <c r="N28" s="2" t="s">
        <v>17</v>
      </c>
      <c r="O28" s="7" t="str">
        <f t="shared" si="4"/>
        <v/>
      </c>
      <c r="P28" s="5">
        <v>44637</v>
      </c>
      <c r="Q28" s="2" t="s">
        <v>17</v>
      </c>
      <c r="R28" s="7" t="str">
        <f t="shared" si="5"/>
        <v/>
      </c>
      <c r="S28" s="5">
        <v>44668</v>
      </c>
      <c r="T28" s="1" t="s">
        <v>15</v>
      </c>
      <c r="U28" s="7" t="str">
        <f t="shared" si="6"/>
        <v/>
      </c>
      <c r="V28" s="5">
        <v>44698</v>
      </c>
      <c r="W28" s="2" t="s">
        <v>13</v>
      </c>
      <c r="X28" s="7" t="str">
        <f t="shared" si="7"/>
        <v/>
      </c>
      <c r="Y28" s="5">
        <v>44729</v>
      </c>
      <c r="Z28" s="2" t="s">
        <v>14</v>
      </c>
      <c r="AA28" s="7" t="str">
        <f t="shared" si="8"/>
        <v/>
      </c>
      <c r="AB28" s="5">
        <v>44759</v>
      </c>
      <c r="AC28" s="1" t="s">
        <v>15</v>
      </c>
      <c r="AD28" s="7" t="str">
        <f t="shared" si="9"/>
        <v/>
      </c>
      <c r="AE28" s="5">
        <v>44790</v>
      </c>
      <c r="AF28" s="2" t="s">
        <v>13</v>
      </c>
      <c r="AG28" s="7" t="str">
        <f t="shared" si="10"/>
        <v/>
      </c>
      <c r="AH28" s="5">
        <v>44821</v>
      </c>
      <c r="AI28" s="2" t="s">
        <v>12</v>
      </c>
      <c r="AJ28" s="7" t="str">
        <f t="shared" si="11"/>
        <v/>
      </c>
      <c r="AK28" s="5">
        <v>44851</v>
      </c>
      <c r="AL28" s="2" t="s">
        <v>16</v>
      </c>
      <c r="AM28" s="7" t="str">
        <f t="shared" si="12"/>
        <v/>
      </c>
      <c r="AN28" s="5">
        <v>44882</v>
      </c>
      <c r="AO28" s="2" t="s">
        <v>17</v>
      </c>
      <c r="AP28" s="7" t="str">
        <f t="shared" si="13"/>
        <v/>
      </c>
      <c r="AQ28" s="5">
        <v>44912</v>
      </c>
      <c r="AR28" s="2" t="s">
        <v>12</v>
      </c>
      <c r="AS28" s="7" t="str">
        <f t="shared" si="14"/>
        <v/>
      </c>
      <c r="AT28" s="5">
        <v>44943</v>
      </c>
      <c r="AU28" s="2" t="s">
        <v>13</v>
      </c>
      <c r="AV28" s="7" t="str">
        <f t="shared" si="15"/>
        <v/>
      </c>
      <c r="AW28" s="5">
        <v>44974</v>
      </c>
      <c r="AX28" s="2" t="s">
        <v>14</v>
      </c>
      <c r="AY28" s="7" t="str">
        <f t="shared" si="16"/>
        <v/>
      </c>
      <c r="AZ28" s="5">
        <v>45002</v>
      </c>
      <c r="BA28" s="2" t="s">
        <v>14</v>
      </c>
      <c r="BB28" s="7" t="str">
        <f t="shared" si="17"/>
        <v/>
      </c>
    </row>
    <row r="29" spans="1:54" x14ac:dyDescent="0.25">
      <c r="A29" s="5">
        <v>44487</v>
      </c>
      <c r="B29" s="4" t="s">
        <v>16</v>
      </c>
      <c r="C29" s="7" t="str">
        <f t="shared" si="0"/>
        <v/>
      </c>
      <c r="D29" s="5">
        <v>44518</v>
      </c>
      <c r="E29" s="4" t="s">
        <v>17</v>
      </c>
      <c r="F29" s="7" t="str">
        <f t="shared" si="1"/>
        <v>envoi courrier identifiants</v>
      </c>
      <c r="G29" s="5">
        <v>44548</v>
      </c>
      <c r="H29" s="4" t="s">
        <v>12</v>
      </c>
      <c r="I29" s="7" t="str">
        <f t="shared" si="18"/>
        <v/>
      </c>
      <c r="J29" s="5">
        <v>44579</v>
      </c>
      <c r="K29" s="2" t="s">
        <v>13</v>
      </c>
      <c r="L29" s="7" t="str">
        <f t="shared" si="3"/>
        <v/>
      </c>
      <c r="M29" s="5">
        <v>44610</v>
      </c>
      <c r="N29" s="2" t="s">
        <v>14</v>
      </c>
      <c r="O29" s="7" t="str">
        <f t="shared" si="4"/>
        <v/>
      </c>
      <c r="P29" s="5">
        <v>44638</v>
      </c>
      <c r="Q29" s="2" t="s">
        <v>14</v>
      </c>
      <c r="R29" s="7" t="str">
        <f t="shared" si="5"/>
        <v/>
      </c>
      <c r="S29" s="5">
        <v>44669</v>
      </c>
      <c r="T29" s="1" t="s">
        <v>16</v>
      </c>
      <c r="U29" s="7" t="str">
        <f t="shared" si="6"/>
        <v/>
      </c>
      <c r="V29" s="5">
        <v>44699</v>
      </c>
      <c r="W29" s="2" t="s">
        <v>13</v>
      </c>
      <c r="X29" s="7" t="str">
        <f t="shared" si="7"/>
        <v/>
      </c>
      <c r="Y29" s="5">
        <v>44730</v>
      </c>
      <c r="Z29" s="2" t="s">
        <v>12</v>
      </c>
      <c r="AA29" s="7" t="str">
        <f t="shared" si="8"/>
        <v/>
      </c>
      <c r="AB29" s="5">
        <v>44760</v>
      </c>
      <c r="AC29" s="2" t="s">
        <v>16</v>
      </c>
      <c r="AD29" s="7" t="str">
        <f t="shared" si="9"/>
        <v/>
      </c>
      <c r="AE29" s="5">
        <v>44791</v>
      </c>
      <c r="AF29" s="2" t="s">
        <v>17</v>
      </c>
      <c r="AG29" s="7" t="str">
        <f t="shared" si="10"/>
        <v/>
      </c>
      <c r="AH29" s="5">
        <v>44822</v>
      </c>
      <c r="AI29" s="1" t="s">
        <v>15</v>
      </c>
      <c r="AJ29" s="7" t="str">
        <f t="shared" si="11"/>
        <v/>
      </c>
      <c r="AK29" s="5">
        <v>44852</v>
      </c>
      <c r="AL29" s="2" t="s">
        <v>13</v>
      </c>
      <c r="AM29" s="7" t="str">
        <f t="shared" si="12"/>
        <v/>
      </c>
      <c r="AN29" s="5">
        <v>44883</v>
      </c>
      <c r="AO29" s="2" t="s">
        <v>14</v>
      </c>
      <c r="AP29" s="7" t="str">
        <f t="shared" si="13"/>
        <v/>
      </c>
      <c r="AQ29" s="5">
        <v>44913</v>
      </c>
      <c r="AR29" s="1" t="s">
        <v>15</v>
      </c>
      <c r="AS29" s="7" t="str">
        <f t="shared" si="14"/>
        <v/>
      </c>
      <c r="AT29" s="5">
        <v>44944</v>
      </c>
      <c r="AU29" s="2" t="s">
        <v>13</v>
      </c>
      <c r="AV29" s="7" t="str">
        <f t="shared" si="15"/>
        <v/>
      </c>
      <c r="AW29" s="5">
        <v>44975</v>
      </c>
      <c r="AX29" s="2" t="s">
        <v>12</v>
      </c>
      <c r="AY29" s="7" t="str">
        <f t="shared" si="16"/>
        <v/>
      </c>
      <c r="AZ29" s="5">
        <v>45003</v>
      </c>
      <c r="BA29" s="2" t="s">
        <v>12</v>
      </c>
      <c r="BB29" s="7" t="str">
        <f t="shared" si="17"/>
        <v/>
      </c>
    </row>
    <row r="30" spans="1:54" ht="15.95" customHeight="1" x14ac:dyDescent="0.25">
      <c r="A30" s="5">
        <v>44488</v>
      </c>
      <c r="B30" s="4" t="s">
        <v>13</v>
      </c>
      <c r="C30" s="7" t="str">
        <f t="shared" si="0"/>
        <v/>
      </c>
      <c r="D30" s="5">
        <v>44519</v>
      </c>
      <c r="E30" s="4" t="s">
        <v>14</v>
      </c>
      <c r="F30" s="7" t="str">
        <f t="shared" si="1"/>
        <v/>
      </c>
      <c r="G30" s="5">
        <v>44549</v>
      </c>
      <c r="H30" s="1" t="s">
        <v>15</v>
      </c>
      <c r="I30" s="7" t="str">
        <f t="shared" si="18"/>
        <v/>
      </c>
      <c r="J30" s="5">
        <v>44580</v>
      </c>
      <c r="K30" s="2" t="s">
        <v>13</v>
      </c>
      <c r="L30" s="7" t="str">
        <f t="shared" si="3"/>
        <v/>
      </c>
      <c r="M30" s="5">
        <v>44611</v>
      </c>
      <c r="N30" s="2" t="s">
        <v>12</v>
      </c>
      <c r="O30" s="7" t="str">
        <f t="shared" si="4"/>
        <v/>
      </c>
      <c r="P30" s="5">
        <v>44639</v>
      </c>
      <c r="Q30" s="2" t="s">
        <v>12</v>
      </c>
      <c r="R30" s="7" t="str">
        <f t="shared" si="5"/>
        <v/>
      </c>
      <c r="S30" s="5">
        <v>44670</v>
      </c>
      <c r="T30" s="2" t="s">
        <v>13</v>
      </c>
      <c r="U30" s="7" t="str">
        <f t="shared" si="6"/>
        <v/>
      </c>
      <c r="V30" s="5">
        <v>44700</v>
      </c>
      <c r="W30" s="2" t="s">
        <v>17</v>
      </c>
      <c r="X30" s="7" t="str">
        <f t="shared" si="7"/>
        <v/>
      </c>
      <c r="Y30" s="5">
        <v>44731</v>
      </c>
      <c r="Z30" s="1" t="s">
        <v>15</v>
      </c>
      <c r="AA30" s="7" t="str">
        <f t="shared" si="8"/>
        <v/>
      </c>
      <c r="AB30" s="5">
        <v>44761</v>
      </c>
      <c r="AC30" s="2" t="s">
        <v>13</v>
      </c>
      <c r="AD30" s="7" t="str">
        <f t="shared" si="9"/>
        <v/>
      </c>
      <c r="AE30" s="5">
        <v>44792</v>
      </c>
      <c r="AF30" s="2" t="s">
        <v>14</v>
      </c>
      <c r="AG30" s="7" t="str">
        <f t="shared" si="10"/>
        <v/>
      </c>
      <c r="AH30" s="5">
        <v>44823</v>
      </c>
      <c r="AI30" s="2" t="s">
        <v>16</v>
      </c>
      <c r="AJ30" s="7" t="str">
        <f t="shared" si="11"/>
        <v>relance mail 2</v>
      </c>
      <c r="AK30" s="5">
        <v>44853</v>
      </c>
      <c r="AL30" s="2" t="s">
        <v>13</v>
      </c>
      <c r="AM30" s="7" t="str">
        <f t="shared" si="12"/>
        <v/>
      </c>
      <c r="AN30" s="5">
        <v>44884</v>
      </c>
      <c r="AO30" s="2" t="s">
        <v>12</v>
      </c>
      <c r="AP30" s="7" t="str">
        <f t="shared" si="13"/>
        <v/>
      </c>
      <c r="AQ30" s="5">
        <v>44914</v>
      </c>
      <c r="AR30" s="2" t="s">
        <v>16</v>
      </c>
      <c r="AS30" s="7" t="str">
        <f t="shared" si="14"/>
        <v/>
      </c>
      <c r="AT30" s="5">
        <v>44945</v>
      </c>
      <c r="AU30" s="2" t="s">
        <v>17</v>
      </c>
      <c r="AV30" s="7" t="str">
        <f t="shared" si="15"/>
        <v/>
      </c>
      <c r="AW30" s="5">
        <v>44976</v>
      </c>
      <c r="AX30" s="1" t="s">
        <v>15</v>
      </c>
      <c r="AY30" s="7" t="str">
        <f t="shared" si="16"/>
        <v/>
      </c>
      <c r="AZ30" s="5">
        <v>45004</v>
      </c>
      <c r="BA30" s="1" t="s">
        <v>15</v>
      </c>
      <c r="BB30" s="7" t="str">
        <f t="shared" si="17"/>
        <v/>
      </c>
    </row>
    <row r="31" spans="1:54" ht="15.95" customHeight="1" x14ac:dyDescent="0.25">
      <c r="A31" s="5">
        <v>44489</v>
      </c>
      <c r="B31" s="4" t="s">
        <v>13</v>
      </c>
      <c r="C31" s="7" t="str">
        <f t="shared" si="0"/>
        <v/>
      </c>
      <c r="D31" s="5">
        <v>44520</v>
      </c>
      <c r="E31" s="4" t="s">
        <v>12</v>
      </c>
      <c r="F31" s="7" t="str">
        <f t="shared" si="1"/>
        <v/>
      </c>
      <c r="G31" s="5">
        <v>44550</v>
      </c>
      <c r="H31" s="4" t="s">
        <v>16</v>
      </c>
      <c r="I31" s="7" t="str">
        <f t="shared" si="18"/>
        <v/>
      </c>
      <c r="J31" s="5">
        <v>44581</v>
      </c>
      <c r="K31" s="2" t="s">
        <v>17</v>
      </c>
      <c r="L31" s="7" t="str">
        <f t="shared" si="3"/>
        <v/>
      </c>
      <c r="M31" s="5">
        <v>44612</v>
      </c>
      <c r="N31" s="1" t="s">
        <v>15</v>
      </c>
      <c r="O31" s="7" t="str">
        <f t="shared" si="4"/>
        <v/>
      </c>
      <c r="P31" s="5">
        <v>44640</v>
      </c>
      <c r="Q31" s="1" t="s">
        <v>15</v>
      </c>
      <c r="R31" s="7" t="str">
        <f t="shared" si="5"/>
        <v/>
      </c>
      <c r="S31" s="5">
        <v>44671</v>
      </c>
      <c r="T31" s="2" t="s">
        <v>13</v>
      </c>
      <c r="U31" s="7" t="str">
        <f t="shared" si="6"/>
        <v/>
      </c>
      <c r="V31" s="5">
        <v>44701</v>
      </c>
      <c r="W31" s="2" t="s">
        <v>14</v>
      </c>
      <c r="X31" s="7" t="str">
        <f t="shared" si="7"/>
        <v/>
      </c>
      <c r="Y31" s="5">
        <v>44732</v>
      </c>
      <c r="Z31" s="2" t="s">
        <v>16</v>
      </c>
      <c r="AA31" s="7" t="str">
        <f t="shared" si="8"/>
        <v/>
      </c>
      <c r="AB31" s="5">
        <v>44762</v>
      </c>
      <c r="AC31" s="2" t="s">
        <v>13</v>
      </c>
      <c r="AD31" s="7" t="str">
        <f t="shared" si="9"/>
        <v/>
      </c>
      <c r="AE31" s="5">
        <v>44793</v>
      </c>
      <c r="AF31" s="2" t="s">
        <v>12</v>
      </c>
      <c r="AG31" s="7" t="str">
        <f t="shared" si="10"/>
        <v/>
      </c>
      <c r="AH31" s="5">
        <v>44824</v>
      </c>
      <c r="AI31" s="2" t="s">
        <v>13</v>
      </c>
      <c r="AJ31" s="7" t="str">
        <f t="shared" si="11"/>
        <v/>
      </c>
      <c r="AK31" s="5">
        <v>44854</v>
      </c>
      <c r="AL31" s="2" t="s">
        <v>17</v>
      </c>
      <c r="AM31" s="7" t="str">
        <f t="shared" si="12"/>
        <v>relance 2 mail</v>
      </c>
      <c r="AN31" s="5">
        <v>44885</v>
      </c>
      <c r="AO31" s="1" t="s">
        <v>15</v>
      </c>
      <c r="AP31" s="7" t="str">
        <f t="shared" si="13"/>
        <v/>
      </c>
      <c r="AQ31" s="5">
        <v>44915</v>
      </c>
      <c r="AR31" s="2" t="s">
        <v>13</v>
      </c>
      <c r="AS31" s="7" t="str">
        <f t="shared" si="14"/>
        <v/>
      </c>
      <c r="AT31" s="5">
        <v>44946</v>
      </c>
      <c r="AU31" s="2" t="s">
        <v>14</v>
      </c>
      <c r="AV31" s="7" t="str">
        <f t="shared" si="15"/>
        <v/>
      </c>
      <c r="AW31" s="5">
        <v>44977</v>
      </c>
      <c r="AX31" s="2" t="s">
        <v>16</v>
      </c>
      <c r="AY31" s="7" t="str">
        <f t="shared" si="16"/>
        <v/>
      </c>
      <c r="AZ31" s="5">
        <v>45005</v>
      </c>
      <c r="BA31" s="2" t="s">
        <v>16</v>
      </c>
      <c r="BB31" s="7" t="str">
        <f t="shared" si="17"/>
        <v/>
      </c>
    </row>
    <row r="32" spans="1:54" ht="15.95" customHeight="1" x14ac:dyDescent="0.25">
      <c r="A32" s="5">
        <v>44490</v>
      </c>
      <c r="B32" s="4" t="s">
        <v>17</v>
      </c>
      <c r="C32" s="7" t="str">
        <f t="shared" si="0"/>
        <v/>
      </c>
      <c r="D32" s="5">
        <v>44521</v>
      </c>
      <c r="E32" s="1" t="s">
        <v>15</v>
      </c>
      <c r="F32" s="7" t="str">
        <f t="shared" si="1"/>
        <v/>
      </c>
      <c r="G32" s="5">
        <v>44551</v>
      </c>
      <c r="H32" s="4" t="s">
        <v>13</v>
      </c>
      <c r="I32" s="7" t="str">
        <f t="shared" si="18"/>
        <v/>
      </c>
      <c r="J32" s="5">
        <v>44582</v>
      </c>
      <c r="K32" s="2" t="s">
        <v>14</v>
      </c>
      <c r="L32" s="7" t="str">
        <f t="shared" si="3"/>
        <v/>
      </c>
      <c r="M32" s="5">
        <v>44613</v>
      </c>
      <c r="N32" s="2" t="s">
        <v>16</v>
      </c>
      <c r="O32" s="7" t="str">
        <f t="shared" si="4"/>
        <v/>
      </c>
      <c r="P32" s="5">
        <v>44641</v>
      </c>
      <c r="Q32" s="2" t="s">
        <v>16</v>
      </c>
      <c r="R32" s="7" t="str">
        <f t="shared" si="5"/>
        <v/>
      </c>
      <c r="S32" s="5">
        <v>44672</v>
      </c>
      <c r="T32" s="2" t="s">
        <v>17</v>
      </c>
      <c r="U32" s="7" t="str">
        <f t="shared" si="6"/>
        <v/>
      </c>
      <c r="V32" s="5">
        <v>44702</v>
      </c>
      <c r="W32" s="2" t="s">
        <v>12</v>
      </c>
      <c r="X32" s="7" t="str">
        <f t="shared" si="7"/>
        <v/>
      </c>
      <c r="Y32" s="5">
        <v>44733</v>
      </c>
      <c r="Z32" s="2" t="s">
        <v>13</v>
      </c>
      <c r="AA32" s="7" t="str">
        <f t="shared" si="8"/>
        <v/>
      </c>
      <c r="AB32" s="5">
        <v>44763</v>
      </c>
      <c r="AC32" s="2" t="s">
        <v>17</v>
      </c>
      <c r="AD32" s="7" t="str">
        <f t="shared" si="9"/>
        <v/>
      </c>
      <c r="AE32" s="5">
        <v>44794</v>
      </c>
      <c r="AF32" s="1" t="s">
        <v>15</v>
      </c>
      <c r="AG32" s="7" t="str">
        <f t="shared" si="10"/>
        <v/>
      </c>
      <c r="AH32" s="5">
        <v>44825</v>
      </c>
      <c r="AI32" s="2" t="s">
        <v>13</v>
      </c>
      <c r="AJ32" s="7" t="str">
        <f t="shared" si="11"/>
        <v/>
      </c>
      <c r="AK32" s="5">
        <v>44855</v>
      </c>
      <c r="AL32" s="2" t="s">
        <v>14</v>
      </c>
      <c r="AM32" s="7" t="str">
        <f t="shared" si="12"/>
        <v/>
      </c>
      <c r="AN32" s="5">
        <v>44886</v>
      </c>
      <c r="AO32" s="2" t="s">
        <v>16</v>
      </c>
      <c r="AP32" s="7" t="str">
        <f t="shared" si="13"/>
        <v/>
      </c>
      <c r="AQ32" s="5">
        <v>44916</v>
      </c>
      <c r="AR32" s="2" t="s">
        <v>13</v>
      </c>
      <c r="AS32" s="7" t="str">
        <f t="shared" si="14"/>
        <v/>
      </c>
      <c r="AT32" s="5">
        <v>44947</v>
      </c>
      <c r="AU32" s="2" t="s">
        <v>12</v>
      </c>
      <c r="AV32" s="7" t="str">
        <f t="shared" si="15"/>
        <v/>
      </c>
      <c r="AW32" s="5">
        <v>44978</v>
      </c>
      <c r="AX32" s="2" t="s">
        <v>13</v>
      </c>
      <c r="AY32" s="7" t="str">
        <f t="shared" si="16"/>
        <v/>
      </c>
      <c r="AZ32" s="5">
        <v>45006</v>
      </c>
      <c r="BA32" s="2" t="s">
        <v>13</v>
      </c>
      <c r="BB32" s="7" t="str">
        <f t="shared" si="17"/>
        <v/>
      </c>
    </row>
    <row r="33" spans="1:54" ht="15.95" customHeight="1" x14ac:dyDescent="0.25">
      <c r="A33" s="5">
        <v>44491</v>
      </c>
      <c r="B33" s="4" t="s">
        <v>14</v>
      </c>
      <c r="C33" s="7" t="str">
        <f t="shared" si="0"/>
        <v>envoi courrier de lancement</v>
      </c>
      <c r="D33" s="5">
        <v>44522</v>
      </c>
      <c r="E33" s="4" t="s">
        <v>16</v>
      </c>
      <c r="F33" s="7" t="str">
        <f t="shared" si="1"/>
        <v>début renseignement rentrée(s)</v>
      </c>
      <c r="G33" s="5">
        <v>44552</v>
      </c>
      <c r="H33" s="4" t="s">
        <v>13</v>
      </c>
      <c r="I33" s="7" t="str">
        <f t="shared" si="18"/>
        <v/>
      </c>
      <c r="J33" s="5">
        <v>44583</v>
      </c>
      <c r="K33" s="2" t="s">
        <v>12</v>
      </c>
      <c r="L33" s="7" t="str">
        <f t="shared" si="3"/>
        <v/>
      </c>
      <c r="M33" s="5">
        <v>44614</v>
      </c>
      <c r="N33" s="2" t="s">
        <v>13</v>
      </c>
      <c r="O33" s="7" t="str">
        <f t="shared" si="4"/>
        <v/>
      </c>
      <c r="P33" s="5">
        <v>44642</v>
      </c>
      <c r="Q33" s="2" t="s">
        <v>13</v>
      </c>
      <c r="R33" s="7" t="str">
        <f t="shared" si="5"/>
        <v/>
      </c>
      <c r="S33" s="5">
        <v>44673</v>
      </c>
      <c r="T33" s="2" t="s">
        <v>14</v>
      </c>
      <c r="U33" s="7" t="str">
        <f t="shared" si="6"/>
        <v/>
      </c>
      <c r="V33" s="5">
        <v>44703</v>
      </c>
      <c r="W33" s="1" t="s">
        <v>15</v>
      </c>
      <c r="X33" s="7" t="str">
        <f t="shared" si="7"/>
        <v/>
      </c>
      <c r="Y33" s="5">
        <v>44734</v>
      </c>
      <c r="Z33" s="2" t="s">
        <v>13</v>
      </c>
      <c r="AA33" s="7" t="str">
        <f t="shared" si="8"/>
        <v/>
      </c>
      <c r="AB33" s="5">
        <v>44764</v>
      </c>
      <c r="AC33" s="2" t="s">
        <v>14</v>
      </c>
      <c r="AD33" s="7" t="str">
        <f t="shared" si="9"/>
        <v/>
      </c>
      <c r="AE33" s="5">
        <v>44795</v>
      </c>
      <c r="AF33" s="2" t="s">
        <v>16</v>
      </c>
      <c r="AG33" s="7" t="str">
        <f t="shared" si="10"/>
        <v/>
      </c>
      <c r="AH33" s="5">
        <v>44826</v>
      </c>
      <c r="AI33" s="2" t="s">
        <v>17</v>
      </c>
      <c r="AJ33" s="7" t="str">
        <f t="shared" si="11"/>
        <v/>
      </c>
      <c r="AK33" s="5">
        <v>44856</v>
      </c>
      <c r="AL33" s="2" t="s">
        <v>12</v>
      </c>
      <c r="AM33" s="7" t="str">
        <f t="shared" si="12"/>
        <v/>
      </c>
      <c r="AN33" s="5">
        <v>44887</v>
      </c>
      <c r="AO33" s="2" t="s">
        <v>13</v>
      </c>
      <c r="AP33" s="7" t="str">
        <f t="shared" si="13"/>
        <v/>
      </c>
      <c r="AQ33" s="5">
        <v>44917</v>
      </c>
      <c r="AR33" s="2" t="s">
        <v>17</v>
      </c>
      <c r="AS33" s="7" t="str">
        <f t="shared" si="14"/>
        <v/>
      </c>
      <c r="AT33" s="5">
        <v>44948</v>
      </c>
      <c r="AU33" s="1" t="s">
        <v>15</v>
      </c>
      <c r="AV33" s="7" t="str">
        <f t="shared" si="15"/>
        <v/>
      </c>
      <c r="AW33" s="5">
        <v>44979</v>
      </c>
      <c r="AX33" s="2" t="s">
        <v>13</v>
      </c>
      <c r="AY33" s="7" t="str">
        <f t="shared" si="16"/>
        <v/>
      </c>
      <c r="AZ33" s="5">
        <v>45007</v>
      </c>
      <c r="BA33" s="2" t="s">
        <v>13</v>
      </c>
      <c r="BB33" s="7" t="str">
        <f t="shared" si="17"/>
        <v/>
      </c>
    </row>
    <row r="34" spans="1:54" ht="15.95" customHeight="1" x14ac:dyDescent="0.25">
      <c r="A34" s="5">
        <v>44492</v>
      </c>
      <c r="B34" s="4" t="s">
        <v>12</v>
      </c>
      <c r="C34" s="7" t="str">
        <f t="shared" si="0"/>
        <v/>
      </c>
      <c r="D34" s="5">
        <v>44523</v>
      </c>
      <c r="E34" s="4" t="s">
        <v>13</v>
      </c>
      <c r="F34" s="7" t="str">
        <f t="shared" si="1"/>
        <v/>
      </c>
      <c r="G34" s="5">
        <v>44553</v>
      </c>
      <c r="H34" s="4" t="s">
        <v>17</v>
      </c>
      <c r="I34" s="7" t="str">
        <f t="shared" si="18"/>
        <v>fin relance 4 téléphonique</v>
      </c>
      <c r="J34" s="5">
        <v>44584</v>
      </c>
      <c r="K34" s="1" t="s">
        <v>15</v>
      </c>
      <c r="L34" s="7" t="str">
        <f t="shared" si="3"/>
        <v/>
      </c>
      <c r="M34" s="5">
        <v>44615</v>
      </c>
      <c r="N34" s="2" t="s">
        <v>13</v>
      </c>
      <c r="O34" s="7" t="str">
        <f t="shared" si="4"/>
        <v/>
      </c>
      <c r="P34" s="5">
        <v>44643</v>
      </c>
      <c r="Q34" s="2" t="s">
        <v>13</v>
      </c>
      <c r="R34" s="7" t="str">
        <f t="shared" si="5"/>
        <v/>
      </c>
      <c r="S34" s="5">
        <v>44674</v>
      </c>
      <c r="T34" s="2" t="s">
        <v>12</v>
      </c>
      <c r="U34" s="7" t="str">
        <f t="shared" si="6"/>
        <v/>
      </c>
      <c r="V34" s="5">
        <v>44704</v>
      </c>
      <c r="W34" s="2" t="s">
        <v>16</v>
      </c>
      <c r="X34" s="7" t="str">
        <f t="shared" si="7"/>
        <v/>
      </c>
      <c r="Y34" s="5">
        <v>44735</v>
      </c>
      <c r="Z34" s="2" t="s">
        <v>17</v>
      </c>
      <c r="AA34" s="7" t="str">
        <f t="shared" si="8"/>
        <v/>
      </c>
      <c r="AB34" s="5">
        <v>44765</v>
      </c>
      <c r="AC34" s="2" t="s">
        <v>12</v>
      </c>
      <c r="AD34" s="7" t="str">
        <f t="shared" si="9"/>
        <v/>
      </c>
      <c r="AE34" s="5">
        <v>44796</v>
      </c>
      <c r="AF34" s="2" t="s">
        <v>13</v>
      </c>
      <c r="AG34" s="7" t="str">
        <f t="shared" si="10"/>
        <v/>
      </c>
      <c r="AH34" s="5">
        <v>44827</v>
      </c>
      <c r="AI34" s="2" t="s">
        <v>14</v>
      </c>
      <c r="AJ34" s="7" t="str">
        <f t="shared" si="11"/>
        <v/>
      </c>
      <c r="AK34" s="5">
        <v>44857</v>
      </c>
      <c r="AL34" s="1" t="s">
        <v>15</v>
      </c>
      <c r="AM34" s="7" t="str">
        <f t="shared" si="12"/>
        <v/>
      </c>
      <c r="AN34" s="5">
        <v>44888</v>
      </c>
      <c r="AO34" s="2" t="s">
        <v>13</v>
      </c>
      <c r="AP34" s="7" t="str">
        <f t="shared" si="13"/>
        <v/>
      </c>
      <c r="AQ34" s="5">
        <v>44918</v>
      </c>
      <c r="AR34" s="2" t="s">
        <v>14</v>
      </c>
      <c r="AS34" s="7" t="str">
        <f t="shared" si="14"/>
        <v/>
      </c>
      <c r="AT34" s="5">
        <v>44949</v>
      </c>
      <c r="AU34" s="2" t="s">
        <v>16</v>
      </c>
      <c r="AV34" s="7" t="str">
        <f t="shared" si="15"/>
        <v/>
      </c>
      <c r="AW34" s="5">
        <v>44980</v>
      </c>
      <c r="AX34" s="2" t="s">
        <v>17</v>
      </c>
      <c r="AY34" s="7" t="str">
        <f t="shared" si="16"/>
        <v/>
      </c>
      <c r="AZ34" s="5">
        <v>45008</v>
      </c>
      <c r="BA34" s="2" t="s">
        <v>17</v>
      </c>
      <c r="BB34" s="7" t="str">
        <f t="shared" si="17"/>
        <v/>
      </c>
    </row>
    <row r="35" spans="1:54" ht="15.95" customHeight="1" x14ac:dyDescent="0.25">
      <c r="A35" s="5">
        <v>44493</v>
      </c>
      <c r="B35" s="1" t="s">
        <v>15</v>
      </c>
      <c r="C35" s="7" t="str">
        <f t="shared" si="0"/>
        <v/>
      </c>
      <c r="D35" s="5">
        <v>44524</v>
      </c>
      <c r="E35" s="4" t="s">
        <v>13</v>
      </c>
      <c r="F35" s="7" t="str">
        <f t="shared" si="1"/>
        <v/>
      </c>
      <c r="G35" s="5">
        <v>44554</v>
      </c>
      <c r="H35" s="4" t="s">
        <v>14</v>
      </c>
      <c r="I35" s="7" t="str">
        <f t="shared" si="18"/>
        <v>fin renseignement rentrée(s)</v>
      </c>
      <c r="J35" s="5">
        <v>44585</v>
      </c>
      <c r="K35" s="2" t="s">
        <v>16</v>
      </c>
      <c r="L35" s="7" t="str">
        <f t="shared" si="3"/>
        <v/>
      </c>
      <c r="M35" s="5">
        <v>44616</v>
      </c>
      <c r="N35" s="2" t="s">
        <v>17</v>
      </c>
      <c r="O35" s="7" t="str">
        <f t="shared" si="4"/>
        <v/>
      </c>
      <c r="P35" s="5">
        <v>44644</v>
      </c>
      <c r="Q35" s="2" t="s">
        <v>17</v>
      </c>
      <c r="R35" s="7" t="str">
        <f t="shared" si="5"/>
        <v/>
      </c>
      <c r="S35" s="5">
        <v>44675</v>
      </c>
      <c r="T35" s="1" t="s">
        <v>15</v>
      </c>
      <c r="U35" s="7" t="str">
        <f t="shared" si="6"/>
        <v/>
      </c>
      <c r="V35" s="5">
        <v>44705</v>
      </c>
      <c r="W35" s="2" t="s">
        <v>13</v>
      </c>
      <c r="X35" s="7" t="str">
        <f t="shared" si="7"/>
        <v/>
      </c>
      <c r="Y35" s="5">
        <v>44736</v>
      </c>
      <c r="Z35" s="2" t="s">
        <v>14</v>
      </c>
      <c r="AA35" s="7" t="str">
        <f t="shared" si="8"/>
        <v/>
      </c>
      <c r="AB35" s="5">
        <v>44766</v>
      </c>
      <c r="AC35" s="1" t="s">
        <v>15</v>
      </c>
      <c r="AD35" s="7" t="str">
        <f t="shared" si="9"/>
        <v/>
      </c>
      <c r="AE35" s="5">
        <v>44797</v>
      </c>
      <c r="AF35" s="2" t="s">
        <v>13</v>
      </c>
      <c r="AG35" s="7" t="str">
        <f t="shared" si="10"/>
        <v/>
      </c>
      <c r="AH35" s="5">
        <v>44828</v>
      </c>
      <c r="AI35" s="2" t="s">
        <v>12</v>
      </c>
      <c r="AJ35" s="7" t="str">
        <f t="shared" si="11"/>
        <v/>
      </c>
      <c r="AK35" s="5">
        <v>44858</v>
      </c>
      <c r="AL35" s="2" t="s">
        <v>16</v>
      </c>
      <c r="AM35" s="7" t="str">
        <f t="shared" si="12"/>
        <v/>
      </c>
      <c r="AN35" s="5">
        <v>44889</v>
      </c>
      <c r="AO35" s="2" t="s">
        <v>17</v>
      </c>
      <c r="AP35" s="7" t="str">
        <f t="shared" si="13"/>
        <v/>
      </c>
      <c r="AQ35" s="5">
        <v>44919</v>
      </c>
      <c r="AR35" s="2" t="s">
        <v>12</v>
      </c>
      <c r="AS35" s="7" t="str">
        <f t="shared" si="14"/>
        <v/>
      </c>
      <c r="AT35" s="5">
        <v>44950</v>
      </c>
      <c r="AU35" s="2" t="s">
        <v>13</v>
      </c>
      <c r="AV35" s="7" t="str">
        <f t="shared" si="15"/>
        <v/>
      </c>
      <c r="AW35" s="5">
        <v>44981</v>
      </c>
      <c r="AX35" s="2" t="s">
        <v>14</v>
      </c>
      <c r="AY35" s="7" t="str">
        <f t="shared" si="16"/>
        <v/>
      </c>
      <c r="AZ35" s="5">
        <v>45009</v>
      </c>
      <c r="BA35" s="2" t="s">
        <v>14</v>
      </c>
      <c r="BB35" s="7" t="str">
        <f t="shared" si="17"/>
        <v/>
      </c>
    </row>
    <row r="36" spans="1:54" ht="15.95" customHeight="1" x14ac:dyDescent="0.25">
      <c r="A36" s="5">
        <v>44494</v>
      </c>
      <c r="B36" s="4" t="s">
        <v>16</v>
      </c>
      <c r="C36" s="7" t="str">
        <f t="shared" si="0"/>
        <v/>
      </c>
      <c r="D36" s="5">
        <v>44525</v>
      </c>
      <c r="E36" s="4" t="s">
        <v>17</v>
      </c>
      <c r="F36" s="7" t="str">
        <f t="shared" si="1"/>
        <v/>
      </c>
      <c r="G36" s="5">
        <v>44555</v>
      </c>
      <c r="H36" s="1" t="s">
        <v>12</v>
      </c>
      <c r="I36" s="7" t="str">
        <f t="shared" si="18"/>
        <v/>
      </c>
      <c r="J36" s="5">
        <v>44586</v>
      </c>
      <c r="K36" s="2" t="s">
        <v>13</v>
      </c>
      <c r="L36" s="7" t="str">
        <f t="shared" si="3"/>
        <v/>
      </c>
      <c r="M36" s="5">
        <v>44617</v>
      </c>
      <c r="N36" s="2" t="s">
        <v>14</v>
      </c>
      <c r="O36" s="7" t="str">
        <f t="shared" si="4"/>
        <v/>
      </c>
      <c r="P36" s="5">
        <v>44645</v>
      </c>
      <c r="Q36" s="2" t="s">
        <v>14</v>
      </c>
      <c r="R36" s="7" t="str">
        <f t="shared" si="5"/>
        <v/>
      </c>
      <c r="S36" s="5">
        <v>44676</v>
      </c>
      <c r="T36" s="2" t="s">
        <v>16</v>
      </c>
      <c r="U36" s="7" t="str">
        <f t="shared" si="6"/>
        <v/>
      </c>
      <c r="V36" s="5">
        <v>44706</v>
      </c>
      <c r="W36" s="2" t="s">
        <v>13</v>
      </c>
      <c r="X36" s="7" t="str">
        <f t="shared" si="7"/>
        <v/>
      </c>
      <c r="Y36" s="5">
        <v>44737</v>
      </c>
      <c r="Z36" s="2" t="s">
        <v>12</v>
      </c>
      <c r="AA36" s="7" t="str">
        <f t="shared" si="8"/>
        <v/>
      </c>
      <c r="AB36" s="5">
        <v>44767</v>
      </c>
      <c r="AC36" s="2" t="s">
        <v>16</v>
      </c>
      <c r="AD36" s="7" t="str">
        <f t="shared" si="9"/>
        <v/>
      </c>
      <c r="AE36" s="5">
        <v>44798</v>
      </c>
      <c r="AF36" s="2" t="s">
        <v>17</v>
      </c>
      <c r="AG36" s="7" t="str">
        <f t="shared" si="10"/>
        <v/>
      </c>
      <c r="AH36" s="5">
        <v>44829</v>
      </c>
      <c r="AI36" s="1" t="s">
        <v>15</v>
      </c>
      <c r="AJ36" s="7" t="str">
        <f t="shared" si="11"/>
        <v/>
      </c>
      <c r="AK36" s="5">
        <v>44859</v>
      </c>
      <c r="AL36" s="2" t="s">
        <v>13</v>
      </c>
      <c r="AM36" s="7" t="str">
        <f t="shared" si="12"/>
        <v>relance 3 sms</v>
      </c>
      <c r="AN36" s="5">
        <v>44890</v>
      </c>
      <c r="AO36" s="2" t="s">
        <v>14</v>
      </c>
      <c r="AP36" s="7" t="str">
        <f t="shared" si="13"/>
        <v/>
      </c>
      <c r="AQ36" s="5">
        <v>44920</v>
      </c>
      <c r="AR36" s="1" t="s">
        <v>15</v>
      </c>
      <c r="AS36" s="7" t="str">
        <f t="shared" si="14"/>
        <v/>
      </c>
      <c r="AT36" s="5">
        <v>44951</v>
      </c>
      <c r="AU36" s="2" t="s">
        <v>13</v>
      </c>
      <c r="AV36" s="7" t="str">
        <f t="shared" si="15"/>
        <v/>
      </c>
      <c r="AW36" s="5">
        <v>44982</v>
      </c>
      <c r="AX36" s="2" t="s">
        <v>12</v>
      </c>
      <c r="AY36" s="7" t="str">
        <f t="shared" si="16"/>
        <v/>
      </c>
      <c r="AZ36" s="5">
        <v>45010</v>
      </c>
      <c r="BA36" s="2" t="s">
        <v>12</v>
      </c>
      <c r="BB36" s="7" t="str">
        <f t="shared" si="17"/>
        <v/>
      </c>
    </row>
    <row r="37" spans="1:54" ht="15.95" customHeight="1" x14ac:dyDescent="0.25">
      <c r="A37" s="5">
        <v>44495</v>
      </c>
      <c r="B37" s="4" t="s">
        <v>13</v>
      </c>
      <c r="C37" s="7" t="str">
        <f t="shared" si="0"/>
        <v/>
      </c>
      <c r="D37" s="5">
        <v>44526</v>
      </c>
      <c r="E37" s="4" t="s">
        <v>14</v>
      </c>
      <c r="F37" s="7" t="str">
        <f t="shared" si="1"/>
        <v/>
      </c>
      <c r="G37" s="5">
        <v>44556</v>
      </c>
      <c r="H37" s="1" t="s">
        <v>15</v>
      </c>
      <c r="I37" s="7" t="str">
        <f t="shared" si="18"/>
        <v/>
      </c>
      <c r="J37" s="5">
        <v>44587</v>
      </c>
      <c r="K37" s="2" t="s">
        <v>13</v>
      </c>
      <c r="L37" s="7" t="str">
        <f t="shared" si="3"/>
        <v/>
      </c>
      <c r="M37" s="5">
        <v>44618</v>
      </c>
      <c r="N37" s="2" t="s">
        <v>12</v>
      </c>
      <c r="O37" s="7" t="str">
        <f t="shared" si="4"/>
        <v/>
      </c>
      <c r="P37" s="5">
        <v>44646</v>
      </c>
      <c r="Q37" s="2" t="s">
        <v>12</v>
      </c>
      <c r="R37" s="7" t="str">
        <f t="shared" si="5"/>
        <v/>
      </c>
      <c r="S37" s="5">
        <v>44677</v>
      </c>
      <c r="T37" s="2" t="s">
        <v>13</v>
      </c>
      <c r="U37" s="7" t="str">
        <f t="shared" si="6"/>
        <v/>
      </c>
      <c r="V37" s="5">
        <v>44707</v>
      </c>
      <c r="W37" s="1" t="s">
        <v>17</v>
      </c>
      <c r="X37" s="7" t="str">
        <f t="shared" si="7"/>
        <v/>
      </c>
      <c r="Y37" s="5">
        <v>44738</v>
      </c>
      <c r="Z37" s="1" t="s">
        <v>15</v>
      </c>
      <c r="AA37" s="7" t="str">
        <f t="shared" si="8"/>
        <v/>
      </c>
      <c r="AB37" s="5">
        <v>44768</v>
      </c>
      <c r="AC37" s="2" t="s">
        <v>13</v>
      </c>
      <c r="AD37" s="7" t="str">
        <f t="shared" si="9"/>
        <v/>
      </c>
      <c r="AE37" s="5">
        <v>44799</v>
      </c>
      <c r="AF37" s="2" t="s">
        <v>14</v>
      </c>
      <c r="AG37" s="7" t="str">
        <f t="shared" si="10"/>
        <v/>
      </c>
      <c r="AH37" s="5">
        <v>44830</v>
      </c>
      <c r="AI37" s="2" t="s">
        <v>16</v>
      </c>
      <c r="AJ37" s="7" t="str">
        <f t="shared" si="11"/>
        <v>relance mail 3</v>
      </c>
      <c r="AK37" s="5">
        <v>44860</v>
      </c>
      <c r="AL37" s="2" t="s">
        <v>13</v>
      </c>
      <c r="AM37" s="7" t="str">
        <f t="shared" si="12"/>
        <v/>
      </c>
      <c r="AN37" s="5">
        <v>44891</v>
      </c>
      <c r="AO37" s="2" t="s">
        <v>12</v>
      </c>
      <c r="AP37" s="7" t="str">
        <f t="shared" si="13"/>
        <v/>
      </c>
      <c r="AQ37" s="5">
        <v>44921</v>
      </c>
      <c r="AR37" s="2" t="s">
        <v>16</v>
      </c>
      <c r="AS37" s="7" t="str">
        <f t="shared" si="14"/>
        <v/>
      </c>
      <c r="AT37" s="5">
        <v>44952</v>
      </c>
      <c r="AU37" s="2" t="s">
        <v>17</v>
      </c>
      <c r="AV37" s="7" t="str">
        <f t="shared" si="15"/>
        <v/>
      </c>
      <c r="AW37" s="5">
        <v>44983</v>
      </c>
      <c r="AX37" s="1" t="s">
        <v>15</v>
      </c>
      <c r="AY37" s="7" t="str">
        <f t="shared" si="16"/>
        <v/>
      </c>
      <c r="AZ37" s="5">
        <v>45011</v>
      </c>
      <c r="BA37" s="1" t="s">
        <v>15</v>
      </c>
      <c r="BB37" s="7" t="str">
        <f t="shared" si="17"/>
        <v/>
      </c>
    </row>
    <row r="38" spans="1:54" ht="15.95" customHeight="1" x14ac:dyDescent="0.25">
      <c r="A38" s="5">
        <v>44496</v>
      </c>
      <c r="B38" s="4" t="s">
        <v>13</v>
      </c>
      <c r="C38" s="7" t="str">
        <f t="shared" si="0"/>
        <v/>
      </c>
      <c r="D38" s="5">
        <v>44527</v>
      </c>
      <c r="E38" s="4" t="s">
        <v>12</v>
      </c>
      <c r="F38" s="7" t="str">
        <f t="shared" si="1"/>
        <v/>
      </c>
      <c r="G38" s="5">
        <v>44557</v>
      </c>
      <c r="H38" s="4" t="s">
        <v>16</v>
      </c>
      <c r="I38" s="7" t="str">
        <f t="shared" si="18"/>
        <v/>
      </c>
      <c r="J38" s="5">
        <v>44588</v>
      </c>
      <c r="K38" s="2" t="s">
        <v>17</v>
      </c>
      <c r="L38" s="7" t="str">
        <f t="shared" si="3"/>
        <v/>
      </c>
      <c r="M38" s="5">
        <v>44619</v>
      </c>
      <c r="N38" s="1" t="s">
        <v>15</v>
      </c>
      <c r="O38" s="7" t="str">
        <f t="shared" si="4"/>
        <v/>
      </c>
      <c r="P38" s="5">
        <v>44647</v>
      </c>
      <c r="Q38" s="1" t="s">
        <v>15</v>
      </c>
      <c r="R38" s="7" t="str">
        <f t="shared" si="5"/>
        <v/>
      </c>
      <c r="S38" s="5">
        <v>44678</v>
      </c>
      <c r="T38" s="2" t="s">
        <v>13</v>
      </c>
      <c r="U38" s="7" t="str">
        <f t="shared" si="6"/>
        <v/>
      </c>
      <c r="V38" s="5">
        <v>44708</v>
      </c>
      <c r="W38" s="2" t="s">
        <v>14</v>
      </c>
      <c r="X38" s="7" t="str">
        <f t="shared" si="7"/>
        <v/>
      </c>
      <c r="Y38" s="5">
        <v>44739</v>
      </c>
      <c r="Z38" s="2" t="s">
        <v>16</v>
      </c>
      <c r="AA38" s="7" t="str">
        <f t="shared" si="8"/>
        <v/>
      </c>
      <c r="AB38" s="5">
        <v>44769</v>
      </c>
      <c r="AC38" s="2" t="s">
        <v>13</v>
      </c>
      <c r="AD38" s="7" t="str">
        <f t="shared" si="9"/>
        <v/>
      </c>
      <c r="AE38" s="5">
        <v>44800</v>
      </c>
      <c r="AF38" s="2" t="s">
        <v>12</v>
      </c>
      <c r="AG38" s="7" t="str">
        <f t="shared" si="10"/>
        <v/>
      </c>
      <c r="AH38" s="5">
        <v>44831</v>
      </c>
      <c r="AI38" s="2" t="s">
        <v>13</v>
      </c>
      <c r="AJ38" s="7" t="str">
        <f t="shared" si="11"/>
        <v>début relance 4 téléphonique</v>
      </c>
      <c r="AK38" s="5">
        <v>44861</v>
      </c>
      <c r="AL38" s="2" t="s">
        <v>17</v>
      </c>
      <c r="AM38" s="7" t="str">
        <f t="shared" si="12"/>
        <v/>
      </c>
      <c r="AN38" s="5">
        <v>44892</v>
      </c>
      <c r="AO38" s="1" t="s">
        <v>15</v>
      </c>
      <c r="AP38" s="7" t="str">
        <f t="shared" si="13"/>
        <v/>
      </c>
      <c r="AQ38" s="5">
        <v>44922</v>
      </c>
      <c r="AR38" s="2" t="s">
        <v>13</v>
      </c>
      <c r="AS38" s="7" t="str">
        <f t="shared" si="14"/>
        <v/>
      </c>
      <c r="AT38" s="5">
        <v>44953</v>
      </c>
      <c r="AU38" s="2" t="s">
        <v>14</v>
      </c>
      <c r="AV38" s="7" t="str">
        <f t="shared" si="15"/>
        <v/>
      </c>
      <c r="AW38" s="5">
        <v>44984</v>
      </c>
      <c r="AX38" s="2" t="s">
        <v>16</v>
      </c>
      <c r="AY38" s="7" t="str">
        <f t="shared" si="16"/>
        <v/>
      </c>
      <c r="AZ38" s="5">
        <v>45012</v>
      </c>
      <c r="BA38" s="2" t="s">
        <v>16</v>
      </c>
      <c r="BB38" s="7" t="str">
        <f t="shared" si="17"/>
        <v/>
      </c>
    </row>
    <row r="39" spans="1:54" ht="15.95" customHeight="1" x14ac:dyDescent="0.25">
      <c r="A39" s="5">
        <v>44497</v>
      </c>
      <c r="B39" s="4" t="s">
        <v>17</v>
      </c>
      <c r="C39" s="7" t="str">
        <f t="shared" si="0"/>
        <v/>
      </c>
      <c r="D39" s="5">
        <v>44528</v>
      </c>
      <c r="E39" s="1" t="s">
        <v>15</v>
      </c>
      <c r="F39" s="7" t="str">
        <f t="shared" si="1"/>
        <v/>
      </c>
      <c r="G39" s="5">
        <v>44558</v>
      </c>
      <c r="H39" s="4" t="s">
        <v>13</v>
      </c>
      <c r="I39" s="7" t="str">
        <f t="shared" si="18"/>
        <v/>
      </c>
      <c r="J39" s="5">
        <v>44589</v>
      </c>
      <c r="K39" s="2" t="s">
        <v>14</v>
      </c>
      <c r="L39" s="7" t="str">
        <f t="shared" si="3"/>
        <v/>
      </c>
      <c r="M39" s="5">
        <v>44620</v>
      </c>
      <c r="N39" s="2" t="s">
        <v>16</v>
      </c>
      <c r="O39" s="7" t="str">
        <f t="shared" si="4"/>
        <v/>
      </c>
      <c r="P39" s="5">
        <v>44648</v>
      </c>
      <c r="Q39" s="2" t="s">
        <v>16</v>
      </c>
      <c r="R39" s="7" t="str">
        <f t="shared" si="5"/>
        <v/>
      </c>
      <c r="S39" s="5">
        <v>44679</v>
      </c>
      <c r="T39" s="2" t="s">
        <v>17</v>
      </c>
      <c r="U39" s="7" t="str">
        <f t="shared" si="6"/>
        <v/>
      </c>
      <c r="V39" s="5">
        <v>44709</v>
      </c>
      <c r="W39" s="2" t="s">
        <v>12</v>
      </c>
      <c r="X39" s="7" t="str">
        <f t="shared" si="7"/>
        <v/>
      </c>
      <c r="Y39" s="5">
        <v>44740</v>
      </c>
      <c r="Z39" s="2" t="s">
        <v>13</v>
      </c>
      <c r="AA39" s="7" t="str">
        <f t="shared" si="8"/>
        <v/>
      </c>
      <c r="AB39" s="5">
        <v>44770</v>
      </c>
      <c r="AC39" s="2" t="s">
        <v>17</v>
      </c>
      <c r="AD39" s="7" t="str">
        <f t="shared" si="9"/>
        <v/>
      </c>
      <c r="AE39" s="5">
        <v>44801</v>
      </c>
      <c r="AF39" s="1" t="s">
        <v>15</v>
      </c>
      <c r="AG39" s="7" t="str">
        <f t="shared" si="10"/>
        <v/>
      </c>
      <c r="AH39" s="5">
        <v>44832</v>
      </c>
      <c r="AI39" s="2" t="s">
        <v>13</v>
      </c>
      <c r="AJ39" s="7" t="str">
        <f t="shared" si="11"/>
        <v/>
      </c>
      <c r="AK39" s="5">
        <v>44862</v>
      </c>
      <c r="AL39" s="2" t="s">
        <v>14</v>
      </c>
      <c r="AM39" s="7" t="str">
        <f t="shared" si="12"/>
        <v/>
      </c>
      <c r="AN39" s="5">
        <v>44893</v>
      </c>
      <c r="AO39" s="2" t="s">
        <v>16</v>
      </c>
      <c r="AP39" s="7" t="str">
        <f t="shared" si="13"/>
        <v/>
      </c>
      <c r="AQ39" s="5">
        <v>44923</v>
      </c>
      <c r="AR39" s="2" t="s">
        <v>13</v>
      </c>
      <c r="AS39" s="7" t="str">
        <f t="shared" si="14"/>
        <v/>
      </c>
      <c r="AT39" s="5">
        <v>44954</v>
      </c>
      <c r="AU39" s="2" t="s">
        <v>12</v>
      </c>
      <c r="AV39" s="7" t="str">
        <f t="shared" si="15"/>
        <v/>
      </c>
      <c r="AW39" s="5">
        <v>44985</v>
      </c>
      <c r="AX39" s="2" t="s">
        <v>13</v>
      </c>
      <c r="AY39" s="7" t="str">
        <f t="shared" si="16"/>
        <v/>
      </c>
      <c r="AZ39" s="5">
        <v>45013</v>
      </c>
      <c r="BA39" s="2" t="s">
        <v>13</v>
      </c>
      <c r="BB39" s="7" t="str">
        <f t="shared" si="17"/>
        <v/>
      </c>
    </row>
    <row r="40" spans="1:54" ht="15.95" customHeight="1" x14ac:dyDescent="0.25">
      <c r="A40" s="5">
        <v>44498</v>
      </c>
      <c r="B40" s="4" t="s">
        <v>14</v>
      </c>
      <c r="C40" s="7" t="str">
        <f t="shared" si="0"/>
        <v/>
      </c>
      <c r="D40" s="5">
        <v>44529</v>
      </c>
      <c r="E40" s="4" t="s">
        <v>16</v>
      </c>
      <c r="F40" s="7" t="str">
        <f t="shared" si="1"/>
        <v>relance mail 1</v>
      </c>
      <c r="G40" s="5">
        <v>44559</v>
      </c>
      <c r="H40" s="4" t="s">
        <v>13</v>
      </c>
      <c r="I40" s="7" t="str">
        <f t="shared" si="18"/>
        <v/>
      </c>
      <c r="J40" s="5">
        <v>44590</v>
      </c>
      <c r="K40" s="2" t="s">
        <v>12</v>
      </c>
      <c r="L40" s="7" t="str">
        <f t="shared" si="3"/>
        <v/>
      </c>
      <c r="P40" s="5">
        <v>44649</v>
      </c>
      <c r="Q40" s="2" t="s">
        <v>13</v>
      </c>
      <c r="R40" s="7" t="str">
        <f t="shared" si="5"/>
        <v/>
      </c>
      <c r="S40" s="5">
        <v>44680</v>
      </c>
      <c r="T40" s="2" t="s">
        <v>14</v>
      </c>
      <c r="U40" s="7" t="str">
        <f t="shared" si="6"/>
        <v/>
      </c>
      <c r="V40" s="5">
        <v>44710</v>
      </c>
      <c r="W40" s="1" t="s">
        <v>15</v>
      </c>
      <c r="X40" s="7" t="str">
        <f t="shared" si="7"/>
        <v/>
      </c>
      <c r="Y40" s="5">
        <v>44741</v>
      </c>
      <c r="Z40" s="2" t="s">
        <v>13</v>
      </c>
      <c r="AA40" s="7" t="str">
        <f t="shared" si="8"/>
        <v/>
      </c>
      <c r="AB40" s="5">
        <v>44771</v>
      </c>
      <c r="AC40" s="2" t="s">
        <v>14</v>
      </c>
      <c r="AD40" s="7" t="str">
        <f t="shared" si="9"/>
        <v/>
      </c>
      <c r="AE40" s="5">
        <v>44802</v>
      </c>
      <c r="AF40" s="2" t="s">
        <v>16</v>
      </c>
      <c r="AG40" s="7" t="str">
        <f t="shared" si="10"/>
        <v>rappel rentrée</v>
      </c>
      <c r="AH40" s="5">
        <v>44833</v>
      </c>
      <c r="AI40" s="2" t="s">
        <v>17</v>
      </c>
      <c r="AJ40" s="7" t="str">
        <f t="shared" si="11"/>
        <v/>
      </c>
      <c r="AK40" s="5">
        <v>44863</v>
      </c>
      <c r="AL40" s="2" t="s">
        <v>12</v>
      </c>
      <c r="AM40" s="7" t="str">
        <f t="shared" si="12"/>
        <v>relance 4 sms</v>
      </c>
      <c r="AN40" s="5">
        <v>44894</v>
      </c>
      <c r="AO40" s="2" t="s">
        <v>13</v>
      </c>
      <c r="AP40" s="7" t="str">
        <f t="shared" si="13"/>
        <v/>
      </c>
      <c r="AQ40" s="5">
        <v>44924</v>
      </c>
      <c r="AR40" s="2" t="s">
        <v>17</v>
      </c>
      <c r="AS40" s="7" t="str">
        <f t="shared" si="14"/>
        <v/>
      </c>
      <c r="AT40" s="5">
        <v>44955</v>
      </c>
      <c r="AU40" s="1" t="s">
        <v>15</v>
      </c>
      <c r="AV40" s="7" t="str">
        <f t="shared" si="15"/>
        <v/>
      </c>
      <c r="AZ40" s="5">
        <v>45014</v>
      </c>
      <c r="BA40" s="2" t="s">
        <v>13</v>
      </c>
      <c r="BB40" s="7" t="str">
        <f t="shared" si="17"/>
        <v/>
      </c>
    </row>
    <row r="41" spans="1:54" ht="15.95" customHeight="1" x14ac:dyDescent="0.25">
      <c r="A41" s="5">
        <v>44499</v>
      </c>
      <c r="B41" s="4" t="s">
        <v>12</v>
      </c>
      <c r="C41" s="7" t="str">
        <f t="shared" si="0"/>
        <v/>
      </c>
      <c r="D41" s="5">
        <v>44530</v>
      </c>
      <c r="E41" s="4" t="s">
        <v>13</v>
      </c>
      <c r="F41" s="7" t="str">
        <f t="shared" si="1"/>
        <v/>
      </c>
      <c r="G41" s="5">
        <v>44560</v>
      </c>
      <c r="H41" s="4" t="s">
        <v>17</v>
      </c>
      <c r="I41" s="7" t="str">
        <f t="shared" si="18"/>
        <v/>
      </c>
      <c r="J41" s="5">
        <v>44591</v>
      </c>
      <c r="K41" s="1" t="s">
        <v>15</v>
      </c>
      <c r="L41" s="7" t="str">
        <f t="shared" si="3"/>
        <v/>
      </c>
      <c r="P41" s="5">
        <v>44650</v>
      </c>
      <c r="Q41" s="2" t="s">
        <v>13</v>
      </c>
      <c r="R41" s="7" t="str">
        <f t="shared" si="5"/>
        <v/>
      </c>
      <c r="S41" s="5">
        <v>44681</v>
      </c>
      <c r="T41" s="2" t="s">
        <v>12</v>
      </c>
      <c r="U41" s="7" t="str">
        <f t="shared" si="6"/>
        <v/>
      </c>
      <c r="V41" s="5">
        <v>44711</v>
      </c>
      <c r="W41" s="2" t="s">
        <v>16</v>
      </c>
      <c r="X41" s="7" t="str">
        <f t="shared" si="7"/>
        <v/>
      </c>
      <c r="Y41" s="5">
        <v>44742</v>
      </c>
      <c r="Z41" s="2" t="s">
        <v>17</v>
      </c>
      <c r="AA41" s="7" t="str">
        <f t="shared" si="8"/>
        <v/>
      </c>
      <c r="AB41" s="5">
        <v>44772</v>
      </c>
      <c r="AC41" s="2" t="s">
        <v>12</v>
      </c>
      <c r="AD41" s="7" t="str">
        <f t="shared" si="9"/>
        <v/>
      </c>
      <c r="AE41" s="5">
        <v>44803</v>
      </c>
      <c r="AF41" s="2" t="s">
        <v>13</v>
      </c>
      <c r="AG41" s="7" t="str">
        <f t="shared" si="10"/>
        <v/>
      </c>
      <c r="AH41" s="5">
        <v>44834</v>
      </c>
      <c r="AI41" s="2" t="s">
        <v>14</v>
      </c>
      <c r="AJ41" s="7" t="str">
        <f t="shared" si="11"/>
        <v/>
      </c>
      <c r="AK41" s="5">
        <v>44864</v>
      </c>
      <c r="AL41" s="1" t="s">
        <v>15</v>
      </c>
      <c r="AM41" s="7" t="str">
        <f t="shared" si="12"/>
        <v/>
      </c>
      <c r="AN41" s="5">
        <v>44895</v>
      </c>
      <c r="AO41" s="2" t="s">
        <v>13</v>
      </c>
      <c r="AP41" s="7" t="str">
        <f t="shared" si="13"/>
        <v/>
      </c>
      <c r="AQ41" s="5">
        <v>44925</v>
      </c>
      <c r="AR41" s="2" t="s">
        <v>14</v>
      </c>
      <c r="AS41" s="7" t="str">
        <f t="shared" si="14"/>
        <v/>
      </c>
      <c r="AT41" s="5">
        <v>44956</v>
      </c>
      <c r="AU41" s="2" t="s">
        <v>16</v>
      </c>
      <c r="AV41" s="7" t="str">
        <f t="shared" si="15"/>
        <v/>
      </c>
      <c r="AZ41" s="5">
        <v>45015</v>
      </c>
      <c r="BA41" s="2" t="s">
        <v>17</v>
      </c>
      <c r="BB41" s="7" t="str">
        <f t="shared" si="17"/>
        <v/>
      </c>
    </row>
    <row r="42" spans="1:54" ht="15.95" customHeight="1" x14ac:dyDescent="0.3">
      <c r="A42" s="5">
        <v>44500</v>
      </c>
      <c r="B42" s="1" t="s">
        <v>15</v>
      </c>
      <c r="C42" s="7" t="str">
        <f t="shared" si="0"/>
        <v/>
      </c>
      <c r="D42" s="3"/>
      <c r="E42" s="3"/>
      <c r="F42" s="3"/>
      <c r="G42" s="5">
        <v>44561</v>
      </c>
      <c r="H42" s="4" t="s">
        <v>14</v>
      </c>
      <c r="I42" s="7" t="str">
        <f t="shared" si="18"/>
        <v/>
      </c>
      <c r="J42" s="5">
        <v>44592</v>
      </c>
      <c r="K42" s="2" t="s">
        <v>16</v>
      </c>
      <c r="L42" s="7" t="str">
        <f t="shared" si="3"/>
        <v/>
      </c>
      <c r="P42" s="5">
        <v>44651</v>
      </c>
      <c r="Q42" s="2" t="s">
        <v>17</v>
      </c>
      <c r="R42" s="7" t="str">
        <f t="shared" si="5"/>
        <v/>
      </c>
      <c r="V42" s="5">
        <v>44712</v>
      </c>
      <c r="W42" s="2" t="s">
        <v>13</v>
      </c>
      <c r="X42" s="7" t="str">
        <f t="shared" si="7"/>
        <v/>
      </c>
      <c r="AB42" s="5">
        <v>44773</v>
      </c>
      <c r="AC42" s="1" t="s">
        <v>15</v>
      </c>
      <c r="AD42" s="7" t="str">
        <f t="shared" si="9"/>
        <v/>
      </c>
      <c r="AE42" s="5">
        <v>44804</v>
      </c>
      <c r="AF42" s="2" t="s">
        <v>13</v>
      </c>
      <c r="AG42" s="7" t="str">
        <f t="shared" si="10"/>
        <v/>
      </c>
      <c r="AK42" s="5">
        <v>44865</v>
      </c>
      <c r="AL42" s="2" t="s">
        <v>16</v>
      </c>
      <c r="AM42" s="7" t="str">
        <f t="shared" si="12"/>
        <v/>
      </c>
      <c r="AQ42" s="5">
        <v>44926</v>
      </c>
      <c r="AR42" s="2" t="s">
        <v>12</v>
      </c>
      <c r="AS42" s="7" t="str">
        <f t="shared" si="14"/>
        <v/>
      </c>
      <c r="AT42" s="5">
        <v>44957</v>
      </c>
      <c r="AU42" s="2" t="s">
        <v>13</v>
      </c>
      <c r="AV42" s="7" t="str">
        <f t="shared" si="15"/>
        <v/>
      </c>
    </row>
    <row r="43" spans="1:54" ht="15.9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</sheetData>
  <sheetProtection algorithmName="SHA-512" hashValue="nWzS5IlyugPgQXlq3I5zG0O0gWezUd2qmJqDqSEoltAHD9r+t9++/vIQNWjNNTGp8WwQ8/b+sdneAKLGKiILiA==" saltValue="mGtsbDlp8aqY4cK+plxyfw==" spinCount="100000" sheet="1" formatCells="0" formatColumns="0" formatRows="0" insertColumns="0" insertRows="0" insertHyperlinks="0" deleteColumns="0" deleteRows="0" sort="0" autoFilter="0" pivotTables="0"/>
  <protectedRanges>
    <protectedRange sqref="C6" name="DateSession"/>
  </protectedRanges>
  <mergeCells count="28">
    <mergeCell ref="C2:R2"/>
    <mergeCell ref="C3:R3"/>
    <mergeCell ref="C5:F5"/>
    <mergeCell ref="C6:F8"/>
    <mergeCell ref="V11:X11"/>
    <mergeCell ref="Y11:AA11"/>
    <mergeCell ref="AB11:AD11"/>
    <mergeCell ref="AE11:AG11"/>
    <mergeCell ref="M6:R6"/>
    <mergeCell ref="M7:R7"/>
    <mergeCell ref="M8:R8"/>
    <mergeCell ref="S11:U11"/>
    <mergeCell ref="AT11:AV11"/>
    <mergeCell ref="AW11:AY11"/>
    <mergeCell ref="AZ11:BB11"/>
    <mergeCell ref="AT10:BB10"/>
    <mergeCell ref="A10:I10"/>
    <mergeCell ref="J10:AS10"/>
    <mergeCell ref="AK11:AM11"/>
    <mergeCell ref="AN11:AP11"/>
    <mergeCell ref="AQ11:AS11"/>
    <mergeCell ref="A11:C11"/>
    <mergeCell ref="D11:F11"/>
    <mergeCell ref="G11:I11"/>
    <mergeCell ref="J11:L11"/>
    <mergeCell ref="M11:O11"/>
    <mergeCell ref="P11:R11"/>
    <mergeCell ref="AH11:AJ11"/>
  </mergeCells>
  <printOptions horizontalCentered="1" verticalCentered="1"/>
  <pageMargins left="0.25" right="0.25" top="0.75" bottom="0.75" header="0.3" footer="0.3"/>
  <pageSetup paperSize="9" scale="72" fitToWidth="0" orientation="landscape" r:id="rId1"/>
  <headerFooter alignWithMargins="0"/>
  <colBreaks count="2" manualBreakCount="2">
    <brk id="18" min="4" max="41" man="1"/>
    <brk id="36" min="4" max="41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2" stopIfTrue="1" id="{F348EB40-08C0-4D66-ACA7-CFFC66D9F552}">
            <xm:f>IF(ISNA(VLOOKUP(A12,'Dates clées'!$A$2:$A$10,1,FALSE))=ISLOGICAL(TRUE),"",VLOOKUP(A12,'Dates clées'!$A$2:$A$10,1,FALSE))</xm:f>
            <x14:dxf>
              <fill>
                <patternFill>
                  <bgColor theme="7"/>
                </patternFill>
              </fill>
            </x14:dxf>
          </x14:cfRule>
          <x14:cfRule type="expression" priority="23" stopIfTrue="1" id="{2E55A141-CB8B-4723-A0DD-B476EC755E36}">
            <xm:f>IF(ISNA(VLOOKUP(A12,'Dates clées'!$A$19:$A$24,1,FALSE))=ISLOGICAL(TRUE),"",VLOOKUP(A12,'Dates clées'!$A$19:$A$24,1,FALSE))</xm:f>
            <x14:dxf>
              <fill>
                <patternFill>
                  <bgColor rgb="FF0070C0"/>
                </patternFill>
              </fill>
            </x14:dxf>
          </x14:cfRule>
          <x14:cfRule type="expression" priority="24" stopIfTrue="1" id="{C6532D48-B7C8-4D93-86CC-C655679DC445}">
            <xm:f>IF(ISNA(VLOOKUP(A12,'Dates clées'!$A$11:$A$18,1,FALSE))=ISLOGICAL(TRUE),"",VLOOKUP(A12,'Dates clées'!$A$11:$A$18,1,FALSE))</xm:f>
            <x14:dxf>
              <fill>
                <patternFill>
                  <bgColor rgb="FFFF0000"/>
                </patternFill>
              </fill>
            </x14:dxf>
          </x14:cfRule>
          <xm:sqref>A12:BB42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workbookViewId="0">
      <selection activeCell="B4" sqref="B4:G4"/>
    </sheetView>
  </sheetViews>
  <sheetFormatPr baseColWidth="10" defaultRowHeight="15" x14ac:dyDescent="0.25"/>
  <cols>
    <col min="1" max="1" width="32.5703125" customWidth="1"/>
    <col min="2" max="7" width="6.7109375" customWidth="1"/>
  </cols>
  <sheetData>
    <row r="1" spans="1:7" ht="15.75" x14ac:dyDescent="0.25">
      <c r="A1" s="45" t="s">
        <v>29</v>
      </c>
      <c r="B1" s="45"/>
      <c r="C1" s="45"/>
      <c r="D1" s="45"/>
      <c r="E1" s="45"/>
      <c r="F1" s="45"/>
      <c r="G1" s="45"/>
    </row>
    <row r="2" spans="1:7" x14ac:dyDescent="0.25">
      <c r="A2" s="8">
        <v>44491</v>
      </c>
      <c r="B2" s="46" t="s">
        <v>18</v>
      </c>
      <c r="C2" s="46"/>
      <c r="D2" s="46"/>
      <c r="E2" s="46"/>
      <c r="F2" s="46"/>
      <c r="G2" s="46"/>
    </row>
    <row r="3" spans="1:7" x14ac:dyDescent="0.25">
      <c r="A3" s="8">
        <v>44518</v>
      </c>
      <c r="B3" s="46" t="s">
        <v>28</v>
      </c>
      <c r="C3" s="46"/>
      <c r="D3" s="46"/>
      <c r="E3" s="46"/>
      <c r="F3" s="46"/>
      <c r="G3" s="46"/>
    </row>
    <row r="4" spans="1:7" x14ac:dyDescent="0.25">
      <c r="A4" s="8">
        <v>44522</v>
      </c>
      <c r="B4" s="46" t="s">
        <v>37</v>
      </c>
      <c r="C4" s="46"/>
      <c r="D4" s="46"/>
      <c r="E4" s="46"/>
      <c r="F4" s="46"/>
      <c r="G4" s="46"/>
    </row>
    <row r="5" spans="1:7" ht="15" customHeight="1" x14ac:dyDescent="0.25">
      <c r="A5" s="8">
        <v>44529</v>
      </c>
      <c r="B5" s="47" t="s">
        <v>21</v>
      </c>
      <c r="C5" s="47"/>
      <c r="D5" s="47"/>
      <c r="E5" s="47"/>
      <c r="F5" s="47"/>
      <c r="G5" s="47"/>
    </row>
    <row r="6" spans="1:7" x14ac:dyDescent="0.25">
      <c r="A6" s="8">
        <v>44536</v>
      </c>
      <c r="B6" s="46" t="s">
        <v>19</v>
      </c>
      <c r="C6" s="46"/>
      <c r="D6" s="46"/>
      <c r="E6" s="46"/>
      <c r="F6" s="46"/>
      <c r="G6" s="46"/>
    </row>
    <row r="7" spans="1:7" x14ac:dyDescent="0.25">
      <c r="A7" s="8">
        <v>44543</v>
      </c>
      <c r="B7" s="46" t="s">
        <v>20</v>
      </c>
      <c r="C7" s="46"/>
      <c r="D7" s="46"/>
      <c r="E7" s="46"/>
      <c r="F7" s="46"/>
      <c r="G7" s="46"/>
    </row>
    <row r="8" spans="1:7" x14ac:dyDescent="0.25">
      <c r="A8" s="8">
        <v>44544</v>
      </c>
      <c r="B8" s="46" t="s">
        <v>31</v>
      </c>
      <c r="C8" s="46"/>
      <c r="D8" s="46"/>
      <c r="E8" s="46"/>
      <c r="F8" s="46"/>
      <c r="G8" s="46"/>
    </row>
    <row r="9" spans="1:7" x14ac:dyDescent="0.25">
      <c r="A9" s="9">
        <v>44553</v>
      </c>
      <c r="B9" s="46" t="s">
        <v>32</v>
      </c>
      <c r="C9" s="46"/>
      <c r="D9" s="46"/>
      <c r="E9" s="46"/>
      <c r="F9" s="46"/>
      <c r="G9" s="46"/>
    </row>
    <row r="10" spans="1:7" x14ac:dyDescent="0.25">
      <c r="A10" s="8">
        <v>44554</v>
      </c>
      <c r="B10" s="46" t="s">
        <v>38</v>
      </c>
      <c r="C10" s="46"/>
      <c r="D10" s="46"/>
      <c r="E10" s="46"/>
      <c r="F10" s="46"/>
      <c r="G10" s="46"/>
    </row>
    <row r="11" spans="1:7" x14ac:dyDescent="0.25">
      <c r="A11" s="8">
        <f>A12-7</f>
        <v>44802</v>
      </c>
      <c r="B11" s="48" t="s">
        <v>39</v>
      </c>
      <c r="C11" s="48"/>
      <c r="D11" s="48"/>
      <c r="E11" s="48"/>
      <c r="F11" s="48"/>
      <c r="G11" s="48"/>
    </row>
    <row r="12" spans="1:7" x14ac:dyDescent="0.25">
      <c r="A12" s="8">
        <f>Calendrier!C6</f>
        <v>44809</v>
      </c>
      <c r="B12" s="48" t="s">
        <v>40</v>
      </c>
      <c r="C12" s="48"/>
      <c r="D12" s="48"/>
      <c r="E12" s="48"/>
      <c r="F12" s="48"/>
      <c r="G12" s="48"/>
    </row>
    <row r="13" spans="1:7" x14ac:dyDescent="0.25">
      <c r="A13" s="8">
        <f>A12+7</f>
        <v>44816</v>
      </c>
      <c r="B13" s="48" t="s">
        <v>21</v>
      </c>
      <c r="C13" s="48"/>
      <c r="D13" s="48"/>
      <c r="E13" s="48"/>
      <c r="F13" s="48"/>
      <c r="G13" s="48"/>
    </row>
    <row r="14" spans="1:7" x14ac:dyDescent="0.25">
      <c r="A14" s="8">
        <f>A12+14</f>
        <v>44823</v>
      </c>
      <c r="B14" s="48" t="s">
        <v>19</v>
      </c>
      <c r="C14" s="48"/>
      <c r="D14" s="48"/>
      <c r="E14" s="48"/>
      <c r="F14" s="48"/>
      <c r="G14" s="48"/>
    </row>
    <row r="15" spans="1:7" x14ac:dyDescent="0.25">
      <c r="A15" s="8">
        <f>A12+21</f>
        <v>44830</v>
      </c>
      <c r="B15" s="48" t="s">
        <v>20</v>
      </c>
      <c r="C15" s="48"/>
      <c r="D15" s="48"/>
      <c r="E15" s="48"/>
      <c r="F15" s="48"/>
      <c r="G15" s="48"/>
    </row>
    <row r="16" spans="1:7" x14ac:dyDescent="0.25">
      <c r="A16" s="8">
        <f>A12+22</f>
        <v>44831</v>
      </c>
      <c r="B16" s="48" t="s">
        <v>31</v>
      </c>
      <c r="C16" s="48"/>
      <c r="D16" s="48"/>
      <c r="E16" s="48"/>
      <c r="F16" s="48"/>
      <c r="G16" s="48"/>
    </row>
    <row r="17" spans="1:7" x14ac:dyDescent="0.25">
      <c r="A17" s="8">
        <f>A12+29</f>
        <v>44838</v>
      </c>
      <c r="B17" s="48" t="s">
        <v>32</v>
      </c>
      <c r="C17" s="48"/>
      <c r="D17" s="48"/>
      <c r="E17" s="48"/>
      <c r="F17" s="48"/>
      <c r="G17" s="48"/>
    </row>
    <row r="18" spans="1:7" x14ac:dyDescent="0.25">
      <c r="A18" s="8">
        <f>A12+30</f>
        <v>44839</v>
      </c>
      <c r="B18" s="48" t="s">
        <v>30</v>
      </c>
      <c r="C18" s="48"/>
      <c r="D18" s="48"/>
      <c r="E18" s="48"/>
      <c r="F18" s="48"/>
      <c r="G18" s="48"/>
    </row>
    <row r="19" spans="1:7" x14ac:dyDescent="0.25">
      <c r="A19" s="8">
        <f>A12+31</f>
        <v>44840</v>
      </c>
      <c r="B19" s="44" t="s">
        <v>22</v>
      </c>
      <c r="C19" s="44"/>
      <c r="D19" s="44"/>
      <c r="E19" s="44"/>
      <c r="F19" s="44"/>
      <c r="G19" s="44"/>
    </row>
    <row r="20" spans="1:7" x14ac:dyDescent="0.25">
      <c r="A20" s="8">
        <f>A19+8</f>
        <v>44848</v>
      </c>
      <c r="B20" s="44" t="s">
        <v>23</v>
      </c>
      <c r="C20" s="44"/>
      <c r="D20" s="44"/>
      <c r="E20" s="44"/>
      <c r="F20" s="44"/>
      <c r="G20" s="44"/>
    </row>
    <row r="21" spans="1:7" x14ac:dyDescent="0.25">
      <c r="A21" s="8">
        <f>A19+14</f>
        <v>44854</v>
      </c>
      <c r="B21" s="44" t="s">
        <v>24</v>
      </c>
      <c r="C21" s="44"/>
      <c r="D21" s="44"/>
      <c r="E21" s="44"/>
      <c r="F21" s="44"/>
      <c r="G21" s="44"/>
    </row>
    <row r="22" spans="1:7" x14ac:dyDescent="0.25">
      <c r="A22" s="8">
        <f>A19+19</f>
        <v>44859</v>
      </c>
      <c r="B22" s="44" t="s">
        <v>25</v>
      </c>
      <c r="C22" s="44"/>
      <c r="D22" s="44"/>
      <c r="E22" s="44"/>
      <c r="F22" s="44"/>
      <c r="G22" s="44"/>
    </row>
    <row r="23" spans="1:7" x14ac:dyDescent="0.25">
      <c r="A23" s="8">
        <f>A19+23</f>
        <v>44863</v>
      </c>
      <c r="B23" s="44" t="s">
        <v>26</v>
      </c>
      <c r="C23" s="44"/>
      <c r="D23" s="44"/>
      <c r="E23" s="44"/>
      <c r="F23" s="44"/>
      <c r="G23" s="44"/>
    </row>
    <row r="24" spans="1:7" x14ac:dyDescent="0.25">
      <c r="A24" s="8">
        <f>A19+27</f>
        <v>44867</v>
      </c>
      <c r="B24" s="44" t="s">
        <v>27</v>
      </c>
      <c r="C24" s="44"/>
      <c r="D24" s="44"/>
      <c r="E24" s="44"/>
      <c r="F24" s="44"/>
      <c r="G24" s="44"/>
    </row>
  </sheetData>
  <sheetProtection algorithmName="SHA-512" hashValue="B6T5RgzniZ0NvhnhzV9/bBWrkulZVx09DQARXqjD/HGTBwnZ8tl+h/YIRV8wj+9amyQkZGx4KxwNgh57FWp1YQ==" saltValue="s5sB3KAz5ZkvL5wo4aaxkg==" spinCount="100000" sheet="1" formatCells="0" formatColumns="0" formatRows="0" insertColumns="0" insertRows="0" insertHyperlinks="0" deleteColumns="0" deleteRows="0" sort="0" autoFilter="0" pivotTables="0"/>
  <mergeCells count="24">
    <mergeCell ref="B13:G13"/>
    <mergeCell ref="B19:G19"/>
    <mergeCell ref="B8:G8"/>
    <mergeCell ref="B14:G14"/>
    <mergeCell ref="B15:G15"/>
    <mergeCell ref="B16:G16"/>
    <mergeCell ref="B17:G17"/>
    <mergeCell ref="B18:G18"/>
    <mergeCell ref="B21:G21"/>
    <mergeCell ref="B22:G22"/>
    <mergeCell ref="B23:G23"/>
    <mergeCell ref="B24:G24"/>
    <mergeCell ref="A1:G1"/>
    <mergeCell ref="B3:G3"/>
    <mergeCell ref="B4:G4"/>
    <mergeCell ref="B5:G5"/>
    <mergeCell ref="B6:G6"/>
    <mergeCell ref="B7:G7"/>
    <mergeCell ref="B2:G2"/>
    <mergeCell ref="B20:G20"/>
    <mergeCell ref="B9:G9"/>
    <mergeCell ref="B10:G10"/>
    <mergeCell ref="B11:G11"/>
    <mergeCell ref="B12:G12"/>
  </mergeCells>
  <pageMargins left="0.70866141732283472" right="0.70866141732283472" top="0.74803149606299213" bottom="0.74803149606299213" header="0.31496062992125984" footer="0.31496062992125984"/>
  <pageSetup paperSize="9" scale="11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Calendrier</vt:lpstr>
      <vt:lpstr>Dates clées</vt:lpstr>
      <vt:lpstr>Calendrier!Impression_des_titres</vt:lpstr>
      <vt:lpstr>JoursActivites</vt:lpstr>
      <vt:lpstr>Calendrier!Zone_d_impression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2022</dc:title>
  <dc:creator>iCalendrier.fr</dc:creator>
  <cp:lastModifiedBy>SIMON, Marion (DREES/OSAM/BPS)</cp:lastModifiedBy>
  <cp:lastPrinted>2021-09-14T13:47:33Z</cp:lastPrinted>
  <dcterms:created xsi:type="dcterms:W3CDTF">2021-01-07T17:32:47Z</dcterms:created>
  <dcterms:modified xsi:type="dcterms:W3CDTF">2021-10-21T15:04:13Z</dcterms:modified>
</cp:coreProperties>
</file>