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autoCompressPictures="0"/>
  <mc:AlternateContent xmlns:mc="http://schemas.openxmlformats.org/markup-compatibility/2006">
    <mc:Choice Requires="x15">
      <x15ac:absPath xmlns:x15ac="http://schemas.microsoft.com/office/spreadsheetml/2010/11/ac" url="/Users/zyadliman/Desktop/Archive/"/>
    </mc:Choice>
  </mc:AlternateContent>
  <xr:revisionPtr revIDLastSave="0" documentId="13_ncr:1_{3E79BB04-912C-404F-8AA0-36BEE8C97A86}" xr6:coauthVersionLast="47" xr6:coauthVersionMax="47" xr10:uidLastSave="{00000000-0000-0000-0000-000000000000}"/>
  <bookViews>
    <workbookView xWindow="600" yWindow="540" windowWidth="28800" windowHeight="14700" tabRatio="602" activeTab="2" xr2:uid="{00000000-000D-0000-FFFF-FFFF00000000}"/>
  </bookViews>
  <sheets>
    <sheet name="Tableau 1" sheetId="13" r:id="rId1"/>
    <sheet name="Graphique 1" sheetId="12" r:id="rId2"/>
    <sheet name="Tableau 2" sheetId="1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9" i="13" l="1"/>
  <c r="G9" i="13"/>
  <c r="F9" i="13"/>
  <c r="E9" i="13"/>
  <c r="D9" i="13"/>
  <c r="C9" i="13"/>
</calcChain>
</file>

<file path=xl/sharedStrings.xml><?xml version="1.0" encoding="utf-8"?>
<sst xmlns="http://schemas.openxmlformats.org/spreadsheetml/2006/main" count="82" uniqueCount="58">
  <si>
    <t>Ensemble</t>
  </si>
  <si>
    <t>Effectifs</t>
  </si>
  <si>
    <t>1-2 : dépendants sévères</t>
  </si>
  <si>
    <t>3-4 : dépendants</t>
  </si>
  <si>
    <t>5 : quelques difficultés</t>
  </si>
  <si>
    <t>Domicile</t>
  </si>
  <si>
    <t>GIR 1-4</t>
  </si>
  <si>
    <t>F</t>
  </si>
  <si>
    <t>H</t>
  </si>
  <si>
    <t>LF cognitive</t>
  </si>
  <si>
    <t>LF sensorielle</t>
  </si>
  <si>
    <t>LF physique</t>
  </si>
  <si>
    <t>GALI</t>
  </si>
  <si>
    <t>Au moins une RA</t>
  </si>
  <si>
    <t>ADL</t>
  </si>
  <si>
    <t>IADL</t>
  </si>
  <si>
    <t>Au moins une LF</t>
  </si>
  <si>
    <t>GIR 1-2</t>
  </si>
  <si>
    <t>de 60 à 64 ans</t>
  </si>
  <si>
    <t>de 65 à 69 ans</t>
  </si>
  <si>
    <t>de 70 à 74 ans</t>
  </si>
  <si>
    <t>de 75 à 79 ans</t>
  </si>
  <si>
    <t>de 80 à 84 ans</t>
  </si>
  <si>
    <t>de 85 à 89 ans</t>
  </si>
  <si>
    <t>APA</t>
  </si>
  <si>
    <t>ASH des personnes âgées</t>
  </si>
  <si>
    <t>Au moins une limitation fonctionnelle sévère</t>
  </si>
  <si>
    <t>Au moins une restriction d'activité sévère</t>
  </si>
  <si>
    <t>Au moins une limitation fonctionnelle physique sévère</t>
  </si>
  <si>
    <t>Au moins une limitation fonctionnelle sensorielle sévère</t>
  </si>
  <si>
    <t>Au moins une limitation fonctionnelle cognitive sévère</t>
  </si>
  <si>
    <t>B-H : personnes incapables de réaliser seules au moins une des six activités</t>
  </si>
  <si>
    <t>1-3 : confinement au lit ou au fauteuil ou besoin d’aide pour la toilette et l’habillage ou pour sortir du domicile</t>
  </si>
  <si>
    <t>60 ans ou plus</t>
  </si>
  <si>
    <t>dont 75 ans ou plus</t>
  </si>
  <si>
    <t>Établissement</t>
  </si>
  <si>
    <t>Indicateur de Katz (en %)</t>
  </si>
  <si>
    <t>Indicateur de Colvez (en %)</t>
  </si>
  <si>
    <t>Tableau 1 - Indicateurs synthétiques de dépendance, selon le lieu de vie et l’âge, en 2015</t>
  </si>
  <si>
    <t>Graphique 1 - Prévalence de différentes mesures de la perte d’autonomie, selon le lieu de vie et le sexe, en 2015</t>
  </si>
  <si>
    <t>Aide sociale à l'accueil des personnes handicapées âgées de 
60 ans ou plus</t>
  </si>
  <si>
    <t>95 ans ou plus</t>
  </si>
  <si>
    <t>de 90 à 94 ans</t>
  </si>
  <si>
    <t>Tableau 2 - Proportions de bénéficiaires d’aide à l’autonomie, en décembre 2020</t>
  </si>
  <si>
    <t>ACTP ou PCH perçues par des personnes de 60 ans ou plus</t>
  </si>
  <si>
    <r>
      <t>Domicile</t>
    </r>
    <r>
      <rPr>
        <b/>
        <vertAlign val="superscript"/>
        <sz val="8"/>
        <rFont val="Marianne"/>
      </rPr>
      <t>1</t>
    </r>
  </si>
  <si>
    <r>
      <t>GIR estimé (définition large)</t>
    </r>
    <r>
      <rPr>
        <b/>
        <vertAlign val="superscript"/>
        <sz val="8"/>
        <rFont val="Marianne"/>
      </rPr>
      <t>2</t>
    </r>
    <r>
      <rPr>
        <b/>
        <sz val="8"/>
        <rFont val="Marianne"/>
      </rPr>
      <t xml:space="preserve"> (en %)</t>
    </r>
  </si>
  <si>
    <r>
      <t>Limitations fonctionnelles</t>
    </r>
    <r>
      <rPr>
        <b/>
        <vertAlign val="superscript"/>
        <sz val="8"/>
        <rFont val="Marianne"/>
      </rPr>
      <t>3</t>
    </r>
    <r>
      <rPr>
        <b/>
        <sz val="8"/>
        <rFont val="Marianne"/>
      </rPr>
      <t xml:space="preserve"> (en %)</t>
    </r>
  </si>
  <si>
    <r>
      <t>Restrictions d'activité</t>
    </r>
    <r>
      <rPr>
        <b/>
        <vertAlign val="superscript"/>
        <sz val="8"/>
        <rFont val="Marianne"/>
      </rPr>
      <t xml:space="preserve">4 </t>
    </r>
    <r>
      <rPr>
        <b/>
        <sz val="8"/>
        <rFont val="Marianne"/>
      </rPr>
      <t>(en %)</t>
    </r>
  </si>
  <si>
    <r>
      <t>Au moins une restriction sévère dans les activités de la vie quotidienne (ADL)</t>
    </r>
    <r>
      <rPr>
        <vertAlign val="superscript"/>
        <sz val="8"/>
        <rFont val="Marianne"/>
      </rPr>
      <t>5</t>
    </r>
  </si>
  <si>
    <r>
      <t>Au moins une restriction sévère dans les activités instrumentales de la vie quotidienne (IADL)</t>
    </r>
    <r>
      <rPr>
        <vertAlign val="superscript"/>
        <sz val="8"/>
        <rFont val="Marianne"/>
      </rPr>
      <t>5</t>
    </r>
  </si>
  <si>
    <r>
      <t xml:space="preserve">F : femmes ; H : hommes ; GIR : groupe iso-ressources ; LF : limitation fonctionnelle ; RA : restriction d’activité ; ADL : Activities of Daily Living ou « activités de la vie quotidienne » ; IADL : Instrumental Activities of Daily Living ou « activités instrumentales de la vie quotidienne » ; GALI : Global Activity Limitation Indicator ou « indicateur de limitation d’activité générale ».
</t>
    </r>
    <r>
      <rPr>
        <b/>
        <sz val="8"/>
        <rFont val="Marianne"/>
      </rPr>
      <t>Note &gt;</t>
    </r>
    <r>
      <rPr>
        <sz val="8"/>
        <rFont val="Marianne"/>
      </rPr>
      <t xml:space="preserve"> Les définitions des indicateurs sont les mêmes que celles utilisées dans le tableau 1.
</t>
    </r>
    <r>
      <rPr>
        <b/>
        <sz val="8"/>
        <rFont val="Marianne"/>
      </rPr>
      <t>Lecture &gt;</t>
    </r>
    <r>
      <rPr>
        <sz val="8"/>
        <rFont val="Marianne"/>
      </rPr>
      <t xml:space="preserve"> 11 % des femmes de 60 ans ou plus sont en GIR estimé 1 à 4 à domicile, et 4 % supplémentaires sont en GIR estimé 1 à 4 en établissement.
</t>
    </r>
    <r>
      <rPr>
        <b/>
        <sz val="8"/>
        <rFont val="Marianne"/>
      </rPr>
      <t>Champ &gt;</t>
    </r>
    <r>
      <rPr>
        <sz val="8"/>
        <rFont val="Marianne"/>
      </rPr>
      <t xml:space="preserve"> Individus de 60 ans ou plus résidant à domicile (y compris résidence autonomie) ou en établissement, France métropolitaine.
</t>
    </r>
    <r>
      <rPr>
        <b/>
        <sz val="8"/>
        <rFont val="Marianne"/>
      </rPr>
      <t xml:space="preserve">Source &gt; </t>
    </r>
    <r>
      <rPr>
        <sz val="8"/>
        <rFont val="Marianne"/>
      </rPr>
      <t>DREES, enquête Capacités, Aides et REssources des seniors (CARE) en ménages 2015 et en institutions 2016, volet seniors.</t>
    </r>
  </si>
  <si>
    <r>
      <t>Aide ménagère pour personnes âgées ou handicapé</t>
    </r>
    <r>
      <rPr>
        <b/>
        <sz val="8"/>
        <rFont val="Marianne"/>
      </rPr>
      <t>es de 60 ans ou plus</t>
    </r>
  </si>
  <si>
    <r>
      <t>Part dans la population</t>
    </r>
    <r>
      <rPr>
        <sz val="8"/>
        <rFont val="Marianne"/>
      </rPr>
      <t xml:space="preserve"> 
(en %)</t>
    </r>
  </si>
  <si>
    <r>
      <t xml:space="preserve">APA : allocation personnalisée d’autonomie ; ASH : aide sociale à l’hébergement ; ACTP : allocation compensatrice pour tierce personne ; PCH : prestation de compensation du handicap.
</t>
    </r>
    <r>
      <rPr>
        <b/>
        <sz val="8"/>
        <rFont val="Marianne"/>
      </rPr>
      <t xml:space="preserve">Note &gt; </t>
    </r>
    <r>
      <rPr>
        <sz val="8"/>
        <rFont val="Marianne"/>
      </rPr>
      <t xml:space="preserve">Sont dénombrés ici les bénéficiaires d’une aide sociale, c’est-à-dire les personnes ayant un droit ouvert à la prestation au 31 décembre de l’année, hormis pour l’APA pour laquelle sont dénombrés des bénéficiaires payés au titre du mois de décembre. L’aide ménagère étudiée ici est uniquement celle accordée par les conseils départementaux, mais d’autres aides ménagères peuvent être versées par les caisses de retraite aux personnes âgées dont les revenus dépassent le plafond de l’allocation de solidarité aux personnes âgées (Aspa).
</t>
    </r>
    <r>
      <rPr>
        <b/>
        <sz val="8"/>
        <rFont val="Marianne"/>
      </rPr>
      <t>Lecture &gt;</t>
    </r>
    <r>
      <rPr>
        <sz val="8"/>
        <rFont val="Marianne"/>
      </rPr>
      <t xml:space="preserve"> En décembre 2020, 7,3 % des personnes âgées de 60 ans ou plus sont bénéficiaires de l’APA. Parmi les personnes âgées de 60 à 64 ans, elles sont 0,5 %.
</t>
    </r>
    <r>
      <rPr>
        <b/>
        <sz val="8"/>
        <rFont val="Marianne"/>
      </rPr>
      <t>Champ &gt;</t>
    </r>
    <r>
      <rPr>
        <sz val="8"/>
        <rFont val="Marianne"/>
      </rPr>
      <t xml:space="preserve"> France métropolitaine et DROM, hors Mayotte. Personnes de 60 ans ou plus.
</t>
    </r>
    <r>
      <rPr>
        <b/>
        <sz val="8"/>
        <rFont val="Marianne"/>
      </rPr>
      <t xml:space="preserve">Sources &gt; </t>
    </r>
    <r>
      <rPr>
        <sz val="8"/>
        <rFont val="Marianne"/>
      </rPr>
      <t>DREES, enquête Aide sociale ; Insee, estimations provisoires de population au 1er janvier 2021 (résultats arrêtés fin 2021).</t>
    </r>
  </si>
  <si>
    <t>Effectifs (en milliers)</t>
  </si>
  <si>
    <t>Au moins une restriction sévère d'activité générale (GALI)6</t>
  </si>
  <si>
    <r>
      <t xml:space="preserve">GIR : groupe iso-ressources ; ADL : Activities of Daily Living ou « activités de la vie quotidienne » ; IADL : Instrumental Activities of Daily Living ou « activités instrumentales de la vie quotidienne » ; GALI : Global Activity Limitation Indicator ou « indicateur de limitation d’activité générale ».
1. La population à domicile inclut les logements-foyers (rebaptisés depuis « résidences autonomie »).
2. Il s’agit de l’estimation prenant en compte les « quelques difficultés » (définition large).
3. Les limitations fonctionnelles concernent ici les personnes déclarant beaucoup de difficultés ou ne pouvant pas du tout faire l’activité.
4. Les restrictions d’activité concernent ici les personnes déclarant beaucoup de difficultés ou ne pouvant pas du tout faire l’activité.
5. Les ADL représentent les activités nécessaires pour prendre soin de son propre corps (se laver, se nourrir...), tandis que les IADL désignent les activités qui permettent de vivre de manière autonome (faire ses courses, préparer ses repas...).
6. Sont dénombrées les personnes déclarant être fortement limitées depuis au moins 6 mois, à cause d'un problème de santé, dans les activités que les gens font habituellement. </t>
    </r>
    <r>
      <rPr>
        <b/>
        <sz val="8"/>
        <rFont val="Marianne"/>
      </rPr>
      <t xml:space="preserve">                                                                                                                                                                 Lecture &gt;</t>
    </r>
    <r>
      <rPr>
        <sz val="8"/>
        <rFont val="Marianne"/>
      </rPr>
      <t xml:space="preserve"> 4 % des personnes âgées de 60 ans ou plus sont en GIR estimé 1 ou 2. Ils sont 8 % parmi les 75 ans ou plus.
</t>
    </r>
    <r>
      <rPr>
        <b/>
        <sz val="8"/>
        <rFont val="Marianne"/>
      </rPr>
      <t>Champ &gt;</t>
    </r>
    <r>
      <rPr>
        <sz val="8"/>
        <rFont val="Marianne"/>
      </rPr>
      <t xml:space="preserve"> Individus de 60 ans ou plus résidant à domicile (y compris résidence autonomie) ou en établissement, France métropolitaine.
</t>
    </r>
    <r>
      <rPr>
        <b/>
        <sz val="8"/>
        <rFont val="Marianne"/>
      </rPr>
      <t xml:space="preserve">Source &gt; </t>
    </r>
    <r>
      <rPr>
        <sz val="8"/>
        <rFont val="Marianne"/>
      </rPr>
      <t>DREES, enquête Capacités, Aides et REssources des seniors (CARE) en ménages 2015 et en institutions 2016, volet seniors.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</si>
</sst>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00\ _€_-;\-* #,##0.00\ _€_-;_-* &quot;-&quot;??\ _€_-;_-@_-"/>
    <numFmt numFmtId="166" formatCode="0.0"/>
    <numFmt numFmtId="167" formatCode="_-* #,##0_-;\-* #,##0_-;_-* &quot;-&quot;??_-;_-@_-"/>
    <numFmt numFmtId="168" formatCode="_-* #,##0.0\ _€_-;\-* #,##0.0\ _€_-;_-* &quot;-&quot;??\ _€_-;_-@_-"/>
  </numFmts>
  <fonts count="10">
    <font>
      <sz val="11"/>
      <color theme="1"/>
      <name val="Calibri"/>
      <family val="2"/>
      <scheme val="minor"/>
    </font>
    <font>
      <sz val="11"/>
      <color theme="1"/>
      <name val="Calibri"/>
      <family val="2"/>
      <scheme val="minor"/>
    </font>
    <font>
      <sz val="10"/>
      <name val="Arial"/>
      <family val="2"/>
    </font>
    <font>
      <sz val="10"/>
      <name val="Arial"/>
      <family val="2"/>
    </font>
    <font>
      <b/>
      <sz val="8"/>
      <name val="Marianne"/>
    </font>
    <font>
      <sz val="8"/>
      <name val="Marianne"/>
    </font>
    <font>
      <b/>
      <vertAlign val="superscript"/>
      <sz val="8"/>
      <name val="Marianne"/>
    </font>
    <font>
      <b/>
      <sz val="8"/>
      <color theme="1"/>
      <name val="Marianne"/>
    </font>
    <font>
      <vertAlign val="superscript"/>
      <sz val="8"/>
      <name val="Marianne"/>
    </font>
    <font>
      <sz val="8"/>
      <color theme="1"/>
      <name val="Marianne"/>
    </font>
  </fonts>
  <fills count="3">
    <fill>
      <patternFill patternType="none"/>
    </fill>
    <fill>
      <patternFill patternType="gray125"/>
    </fill>
    <fill>
      <patternFill patternType="solid">
        <fgColor theme="0"/>
        <bgColor indexed="64"/>
      </patternFill>
    </fill>
  </fills>
  <borders count="15">
    <border>
      <left/>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s>
  <cellStyleXfs count="6">
    <xf numFmtId="0" fontId="0" fillId="0" borderId="0"/>
    <xf numFmtId="9" fontId="1" fillId="0" borderId="0" applyFont="0" applyFill="0" applyBorder="0" applyAlignment="0" applyProtection="0"/>
    <xf numFmtId="0" fontId="2" fillId="0" borderId="0"/>
    <xf numFmtId="165" fontId="2" fillId="0" borderId="0" applyFont="0" applyFill="0" applyBorder="0" applyAlignment="0" applyProtection="0"/>
    <xf numFmtId="0" fontId="3" fillId="0" borderId="0"/>
    <xf numFmtId="164" fontId="1" fillId="0" borderId="0" applyFont="0" applyFill="0" applyBorder="0" applyAlignment="0" applyProtection="0"/>
  </cellStyleXfs>
  <cellXfs count="65">
    <xf numFmtId="0" fontId="0" fillId="0" borderId="0" xfId="0"/>
    <xf numFmtId="0" fontId="5" fillId="0" borderId="0" xfId="0" applyFont="1" applyFill="1"/>
    <xf numFmtId="0" fontId="4" fillId="0" borderId="0" xfId="0" applyFont="1" applyFill="1" applyBorder="1" applyAlignment="1">
      <alignment horizontal="left" vertical="top"/>
    </xf>
    <xf numFmtId="0" fontId="5" fillId="0" borderId="4" xfId="0" applyFont="1" applyFill="1" applyBorder="1" applyAlignment="1">
      <alignment vertical="center"/>
    </xf>
    <xf numFmtId="0" fontId="5" fillId="0" borderId="6" xfId="0"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3" fontId="7" fillId="0" borderId="5" xfId="0" applyNumberFormat="1" applyFont="1" applyBorder="1" applyAlignment="1">
      <alignment horizontal="right" vertical="center" indent="1"/>
    </xf>
    <xf numFmtId="3" fontId="7" fillId="0" borderId="1" xfId="0" applyNumberFormat="1" applyFont="1" applyBorder="1" applyAlignment="1">
      <alignment horizontal="right" vertical="center" indent="1"/>
    </xf>
    <xf numFmtId="0" fontId="7" fillId="0" borderId="5" xfId="0" applyFont="1" applyBorder="1" applyAlignment="1">
      <alignment horizontal="right" vertical="center" indent="1"/>
    </xf>
    <xf numFmtId="0" fontId="4" fillId="0" borderId="1" xfId="0" applyFont="1" applyFill="1" applyBorder="1" applyAlignment="1">
      <alignment vertical="center" wrapText="1"/>
    </xf>
    <xf numFmtId="0" fontId="5" fillId="0" borderId="1" xfId="0" applyFont="1" applyFill="1" applyBorder="1" applyAlignment="1">
      <alignment horizontal="right" vertical="center" wrapText="1" indent="1"/>
    </xf>
    <xf numFmtId="166" fontId="5" fillId="0" borderId="1" xfId="0" applyNumberFormat="1" applyFont="1" applyFill="1" applyBorder="1" applyAlignment="1">
      <alignment horizontal="right" vertical="center" wrapText="1" indent="1"/>
    </xf>
    <xf numFmtId="166" fontId="5" fillId="0" borderId="9" xfId="0" applyNumberFormat="1" applyFont="1" applyFill="1" applyBorder="1" applyAlignment="1">
      <alignment horizontal="right" vertical="center" wrapText="1" indent="1"/>
    </xf>
    <xf numFmtId="0" fontId="5" fillId="0" borderId="2" xfId="0" applyFont="1" applyFill="1" applyBorder="1" applyAlignment="1">
      <alignment horizontal="left" vertical="center" wrapText="1" indent="1"/>
    </xf>
    <xf numFmtId="1" fontId="5" fillId="0" borderId="2" xfId="0" applyNumberFormat="1" applyFont="1" applyFill="1" applyBorder="1" applyAlignment="1">
      <alignment horizontal="right" vertical="center" wrapText="1" indent="1"/>
    </xf>
    <xf numFmtId="167" fontId="5" fillId="0" borderId="0" xfId="5" applyNumberFormat="1" applyFont="1" applyFill="1"/>
    <xf numFmtId="9" fontId="5" fillId="0" borderId="0" xfId="1" applyFont="1" applyFill="1"/>
    <xf numFmtId="1" fontId="5" fillId="0" borderId="1" xfId="0" applyNumberFormat="1" applyFont="1" applyFill="1" applyBorder="1" applyAlignment="1">
      <alignment horizontal="right" vertical="center" wrapText="1" indent="1"/>
    </xf>
    <xf numFmtId="0" fontId="5" fillId="0" borderId="3" xfId="0" applyFont="1" applyFill="1" applyBorder="1" applyAlignment="1">
      <alignment horizontal="left" vertical="center" wrapText="1" indent="1"/>
    </xf>
    <xf numFmtId="1" fontId="5" fillId="0" borderId="3" xfId="0" applyNumberFormat="1" applyFont="1" applyFill="1" applyBorder="1" applyAlignment="1">
      <alignment horizontal="right" vertical="center" wrapText="1" indent="1"/>
    </xf>
    <xf numFmtId="0" fontId="5" fillId="0" borderId="0" xfId="0" applyFont="1" applyFill="1" applyBorder="1" applyAlignment="1">
      <alignment horizontal="left" vertical="center" wrapText="1" indent="1"/>
    </xf>
    <xf numFmtId="1" fontId="5" fillId="0" borderId="0" xfId="0" applyNumberFormat="1" applyFont="1" applyFill="1" applyBorder="1" applyAlignment="1">
      <alignment horizontal="right" vertical="center" wrapText="1" indent="1"/>
    </xf>
    <xf numFmtId="0" fontId="5" fillId="0" borderId="0" xfId="0" applyFont="1" applyFill="1" applyAlignment="1">
      <alignment vertical="center"/>
    </xf>
    <xf numFmtId="0" fontId="5" fillId="2" borderId="0" xfId="0" applyFont="1" applyFill="1"/>
    <xf numFmtId="0" fontId="5" fillId="2" borderId="0" xfId="0" applyFont="1" applyFill="1" applyBorder="1"/>
    <xf numFmtId="0" fontId="5" fillId="2" borderId="1" xfId="0" applyFont="1" applyFill="1" applyBorder="1"/>
    <xf numFmtId="0" fontId="5" fillId="2" borderId="5" xfId="0" applyFont="1" applyFill="1" applyBorder="1"/>
    <xf numFmtId="1" fontId="5" fillId="2" borderId="5" xfId="0" applyNumberFormat="1" applyFont="1" applyFill="1" applyBorder="1"/>
    <xf numFmtId="0" fontId="4" fillId="2" borderId="0" xfId="0" applyFont="1" applyFill="1"/>
    <xf numFmtId="0" fontId="9" fillId="2" borderId="0" xfId="0" applyFont="1" applyFill="1" applyBorder="1"/>
    <xf numFmtId="0" fontId="7" fillId="2" borderId="5" xfId="0" applyFont="1" applyFill="1" applyBorder="1" applyAlignment="1">
      <alignment horizontal="center" vertical="center" wrapText="1"/>
    </xf>
    <xf numFmtId="3" fontId="7" fillId="2" borderId="1" xfId="0" applyNumberFormat="1" applyFont="1" applyFill="1" applyBorder="1" applyAlignment="1">
      <alignment horizontal="right" indent="2"/>
    </xf>
    <xf numFmtId="3" fontId="9" fillId="2" borderId="0" xfId="0" applyNumberFormat="1" applyFont="1" applyFill="1" applyBorder="1"/>
    <xf numFmtId="0" fontId="7" fillId="2" borderId="1" xfId="0" applyFont="1" applyFill="1" applyBorder="1" applyAlignment="1">
      <alignment vertical="center" wrapText="1"/>
    </xf>
    <xf numFmtId="168" fontId="7" fillId="2" borderId="13" xfId="0" applyNumberFormat="1" applyFont="1" applyFill="1" applyBorder="1" applyAlignment="1">
      <alignment horizontal="right" vertical="center" wrapText="1" indent="2"/>
    </xf>
    <xf numFmtId="168" fontId="7" fillId="2" borderId="10" xfId="0" applyNumberFormat="1" applyFont="1" applyFill="1" applyBorder="1" applyAlignment="1">
      <alignment horizontal="right" vertical="center" wrapText="1" indent="2"/>
    </xf>
    <xf numFmtId="168" fontId="7" fillId="2" borderId="1" xfId="0" applyNumberFormat="1" applyFont="1" applyFill="1" applyBorder="1" applyAlignment="1">
      <alignment horizontal="right" vertical="center" wrapText="1" indent="2"/>
    </xf>
    <xf numFmtId="0" fontId="9" fillId="2" borderId="2" xfId="0" applyFont="1" applyFill="1" applyBorder="1" applyAlignment="1">
      <alignment horizontal="left" vertical="center" wrapText="1"/>
    </xf>
    <xf numFmtId="168" fontId="9" fillId="2" borderId="0" xfId="0" applyNumberFormat="1" applyFont="1" applyFill="1" applyBorder="1" applyAlignment="1">
      <alignment horizontal="right" vertical="center" wrapText="1" indent="2"/>
    </xf>
    <xf numFmtId="168" fontId="9" fillId="2" borderId="11" xfId="0" applyNumberFormat="1" applyFont="1" applyFill="1" applyBorder="1" applyAlignment="1">
      <alignment horizontal="right" vertical="center" wrapText="1" indent="2"/>
    </xf>
    <xf numFmtId="168" fontId="9" fillId="2" borderId="2" xfId="0" applyNumberFormat="1" applyFont="1" applyFill="1" applyBorder="1" applyAlignment="1">
      <alignment horizontal="right" vertical="center" wrapText="1" indent="2"/>
    </xf>
    <xf numFmtId="0" fontId="9" fillId="2" borderId="3" xfId="0" applyFont="1" applyFill="1" applyBorder="1"/>
    <xf numFmtId="168" fontId="9" fillId="2" borderId="14" xfId="0" applyNumberFormat="1" applyFont="1" applyFill="1" applyBorder="1" applyAlignment="1">
      <alignment horizontal="right" vertical="center" wrapText="1" indent="2"/>
    </xf>
    <xf numFmtId="168" fontId="9" fillId="2" borderId="12" xfId="0" applyNumberFormat="1" applyFont="1" applyFill="1" applyBorder="1" applyAlignment="1">
      <alignment horizontal="right" vertical="center" wrapText="1" indent="2"/>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left" vertical="top"/>
    </xf>
    <xf numFmtId="0" fontId="5" fillId="0" borderId="0" xfId="0" applyFont="1" applyFill="1" applyAlignment="1">
      <alignment horizontal="left" vertical="top" wrapText="1"/>
    </xf>
    <xf numFmtId="0" fontId="4"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5" xfId="0" applyFont="1" applyFill="1" applyBorder="1" applyAlignment="1">
      <alignment horizontal="left" vertical="center" wrapText="1"/>
    </xf>
    <xf numFmtId="0" fontId="5" fillId="2" borderId="0" xfId="2" applyFont="1" applyFill="1" applyBorder="1" applyAlignment="1">
      <alignment vertical="center" wrapText="1"/>
    </xf>
    <xf numFmtId="0" fontId="5" fillId="2" borderId="0" xfId="2" applyFont="1" applyFill="1" applyBorder="1" applyAlignment="1">
      <alignment vertic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1" xfId="0" applyFont="1" applyFill="1" applyBorder="1" applyAlignment="1">
      <alignment horizontal="right" vertical="center" wrapText="1" indent="2"/>
    </xf>
    <xf numFmtId="0" fontId="9" fillId="2" borderId="12" xfId="0" applyFont="1" applyFill="1" applyBorder="1" applyAlignment="1">
      <alignment horizontal="right" vertical="center" wrapText="1" indent="2"/>
    </xf>
    <xf numFmtId="0" fontId="9" fillId="2" borderId="2" xfId="0" applyFont="1" applyFill="1" applyBorder="1" applyAlignment="1">
      <alignment horizontal="right" vertical="center" wrapText="1" indent="2"/>
    </xf>
    <xf numFmtId="0" fontId="9" fillId="2" borderId="3" xfId="0" applyFont="1" applyFill="1" applyBorder="1" applyAlignment="1">
      <alignment horizontal="right" vertical="center" wrapText="1" indent="2"/>
    </xf>
  </cellXfs>
  <cellStyles count="6">
    <cellStyle name="Milliers" xfId="5" builtinId="3"/>
    <cellStyle name="Milliers 2" xfId="3" xr:uid="{00000000-0005-0000-0000-000001000000}"/>
    <cellStyle name="Normal" xfId="0" builtinId="0"/>
    <cellStyle name="Normal 2" xfId="2" xr:uid="{00000000-0005-0000-0000-000003000000}"/>
    <cellStyle name="Normal 3" xfId="4" xr:uid="{00000000-0005-0000-0000-000004000000}"/>
    <cellStyle name="Pourcentage" xfId="1" builtinId="5"/>
  </cellStyles>
  <dxfs count="0"/>
  <tableStyles count="0" defaultTableStyle="TableStyleMedium2" defaultPivotStyle="PivotStyleLight16"/>
  <colors>
    <mruColors>
      <color rgb="FFD38583"/>
      <color rgb="FFD17F7D"/>
      <color rgb="FFAA3F3C"/>
      <color rgb="FFC86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UU28"/>
  <sheetViews>
    <sheetView showGridLines="0" topLeftCell="A6" workbookViewId="0">
      <selection activeCell="B26" sqref="B26:H26"/>
    </sheetView>
  </sheetViews>
  <sheetFormatPr baseColWidth="10" defaultRowHeight="11"/>
  <cols>
    <col min="1" max="1" width="2.6640625" style="24" customWidth="1"/>
    <col min="2" max="2" width="62.33203125" style="1" customWidth="1"/>
    <col min="3" max="3" width="13.5" style="1" customWidth="1"/>
    <col min="4" max="4" width="16.5" style="1" bestFit="1" customWidth="1"/>
    <col min="5" max="5" width="12.33203125" style="1" bestFit="1" customWidth="1"/>
    <col min="6" max="6" width="16.5" style="1" bestFit="1" customWidth="1"/>
    <col min="7" max="7" width="12.33203125" style="1" bestFit="1" customWidth="1"/>
    <col min="8" max="8" width="16.5" style="1" bestFit="1" customWidth="1"/>
    <col min="9" max="232" width="10.83203125" style="24"/>
    <col min="233" max="233" width="3.5" style="24" customWidth="1"/>
    <col min="234" max="234" width="46.5" style="24" customWidth="1"/>
    <col min="235" max="243" width="8.6640625" style="24" customWidth="1"/>
    <col min="244" max="488" width="10.83203125" style="24"/>
    <col min="489" max="489" width="3.5" style="24" customWidth="1"/>
    <col min="490" max="490" width="46.5" style="24" customWidth="1"/>
    <col min="491" max="499" width="8.6640625" style="24" customWidth="1"/>
    <col min="500" max="744" width="10.83203125" style="24"/>
    <col min="745" max="745" width="3.5" style="24" customWidth="1"/>
    <col min="746" max="746" width="46.5" style="24" customWidth="1"/>
    <col min="747" max="755" width="8.6640625" style="24" customWidth="1"/>
    <col min="756" max="1000" width="10.83203125" style="24"/>
    <col min="1001" max="1001" width="3.5" style="24" customWidth="1"/>
    <col min="1002" max="1002" width="46.5" style="24" customWidth="1"/>
    <col min="1003" max="1011" width="8.6640625" style="24" customWidth="1"/>
    <col min="1012" max="1256" width="10.83203125" style="24"/>
    <col min="1257" max="1257" width="3.5" style="24" customWidth="1"/>
    <col min="1258" max="1258" width="46.5" style="24" customWidth="1"/>
    <col min="1259" max="1267" width="8.6640625" style="24" customWidth="1"/>
    <col min="1268" max="1512" width="10.83203125" style="24"/>
    <col min="1513" max="1513" width="3.5" style="24" customWidth="1"/>
    <col min="1514" max="1514" width="46.5" style="24" customWidth="1"/>
    <col min="1515" max="1523" width="8.6640625" style="24" customWidth="1"/>
    <col min="1524" max="1768" width="10.83203125" style="24"/>
    <col min="1769" max="1769" width="3.5" style="24" customWidth="1"/>
    <col min="1770" max="1770" width="46.5" style="24" customWidth="1"/>
    <col min="1771" max="1779" width="8.6640625" style="24" customWidth="1"/>
    <col min="1780" max="2024" width="10.83203125" style="24"/>
    <col min="2025" max="2025" width="3.5" style="24" customWidth="1"/>
    <col min="2026" max="2026" width="46.5" style="24" customWidth="1"/>
    <col min="2027" max="2035" width="8.6640625" style="24" customWidth="1"/>
    <col min="2036" max="2280" width="10.83203125" style="24"/>
    <col min="2281" max="2281" width="3.5" style="24" customWidth="1"/>
    <col min="2282" max="2282" width="46.5" style="24" customWidth="1"/>
    <col min="2283" max="2291" width="8.6640625" style="24" customWidth="1"/>
    <col min="2292" max="2536" width="10.83203125" style="24"/>
    <col min="2537" max="2537" width="3.5" style="24" customWidth="1"/>
    <col min="2538" max="2538" width="46.5" style="24" customWidth="1"/>
    <col min="2539" max="2547" width="8.6640625" style="24" customWidth="1"/>
    <col min="2548" max="2792" width="10.83203125" style="24"/>
    <col min="2793" max="2793" width="3.5" style="24" customWidth="1"/>
    <col min="2794" max="2794" width="46.5" style="24" customWidth="1"/>
    <col min="2795" max="2803" width="8.6640625" style="24" customWidth="1"/>
    <col min="2804" max="3048" width="10.83203125" style="24"/>
    <col min="3049" max="3049" width="3.5" style="24" customWidth="1"/>
    <col min="3050" max="3050" width="46.5" style="24" customWidth="1"/>
    <col min="3051" max="3059" width="8.6640625" style="24" customWidth="1"/>
    <col min="3060" max="3304" width="10.83203125" style="24"/>
    <col min="3305" max="3305" width="3.5" style="24" customWidth="1"/>
    <col min="3306" max="3306" width="46.5" style="24" customWidth="1"/>
    <col min="3307" max="3315" width="8.6640625" style="24" customWidth="1"/>
    <col min="3316" max="3560" width="10.83203125" style="24"/>
    <col min="3561" max="3561" width="3.5" style="24" customWidth="1"/>
    <col min="3562" max="3562" width="46.5" style="24" customWidth="1"/>
    <col min="3563" max="3571" width="8.6640625" style="24" customWidth="1"/>
    <col min="3572" max="3816" width="10.83203125" style="24"/>
    <col min="3817" max="3817" width="3.5" style="24" customWidth="1"/>
    <col min="3818" max="3818" width="46.5" style="24" customWidth="1"/>
    <col min="3819" max="3827" width="8.6640625" style="24" customWidth="1"/>
    <col min="3828" max="4072" width="10.83203125" style="24"/>
    <col min="4073" max="4073" width="3.5" style="24" customWidth="1"/>
    <col min="4074" max="4074" width="46.5" style="24" customWidth="1"/>
    <col min="4075" max="4083" width="8.6640625" style="24" customWidth="1"/>
    <col min="4084" max="4328" width="10.83203125" style="24"/>
    <col min="4329" max="4329" width="3.5" style="24" customWidth="1"/>
    <col min="4330" max="4330" width="46.5" style="24" customWidth="1"/>
    <col min="4331" max="4339" width="8.6640625" style="24" customWidth="1"/>
    <col min="4340" max="4584" width="10.83203125" style="24"/>
    <col min="4585" max="4585" width="3.5" style="24" customWidth="1"/>
    <col min="4586" max="4586" width="46.5" style="24" customWidth="1"/>
    <col min="4587" max="4595" width="8.6640625" style="24" customWidth="1"/>
    <col min="4596" max="4840" width="10.83203125" style="24"/>
    <col min="4841" max="4841" width="3.5" style="24" customWidth="1"/>
    <col min="4842" max="4842" width="46.5" style="24" customWidth="1"/>
    <col min="4843" max="4851" width="8.6640625" style="24" customWidth="1"/>
    <col min="4852" max="5096" width="10.83203125" style="24"/>
    <col min="5097" max="5097" width="3.5" style="24" customWidth="1"/>
    <col min="5098" max="5098" width="46.5" style="24" customWidth="1"/>
    <col min="5099" max="5107" width="8.6640625" style="24" customWidth="1"/>
    <col min="5108" max="5352" width="10.83203125" style="24"/>
    <col min="5353" max="5353" width="3.5" style="24" customWidth="1"/>
    <col min="5354" max="5354" width="46.5" style="24" customWidth="1"/>
    <col min="5355" max="5363" width="8.6640625" style="24" customWidth="1"/>
    <col min="5364" max="5608" width="10.83203125" style="24"/>
    <col min="5609" max="5609" width="3.5" style="24" customWidth="1"/>
    <col min="5610" max="5610" width="46.5" style="24" customWidth="1"/>
    <col min="5611" max="5619" width="8.6640625" style="24" customWidth="1"/>
    <col min="5620" max="5864" width="10.83203125" style="24"/>
    <col min="5865" max="5865" width="3.5" style="24" customWidth="1"/>
    <col min="5866" max="5866" width="46.5" style="24" customWidth="1"/>
    <col min="5867" max="5875" width="8.6640625" style="24" customWidth="1"/>
    <col min="5876" max="6120" width="10.83203125" style="24"/>
    <col min="6121" max="6121" width="3.5" style="24" customWidth="1"/>
    <col min="6122" max="6122" width="46.5" style="24" customWidth="1"/>
    <col min="6123" max="6131" width="8.6640625" style="24" customWidth="1"/>
    <col min="6132" max="6376" width="10.83203125" style="24"/>
    <col min="6377" max="6377" width="3.5" style="24" customWidth="1"/>
    <col min="6378" max="6378" width="46.5" style="24" customWidth="1"/>
    <col min="6379" max="6387" width="8.6640625" style="24" customWidth="1"/>
    <col min="6388" max="6632" width="10.83203125" style="24"/>
    <col min="6633" max="6633" width="3.5" style="24" customWidth="1"/>
    <col min="6634" max="6634" width="46.5" style="24" customWidth="1"/>
    <col min="6635" max="6643" width="8.6640625" style="24" customWidth="1"/>
    <col min="6644" max="6888" width="10.83203125" style="24"/>
    <col min="6889" max="6889" width="3.5" style="24" customWidth="1"/>
    <col min="6890" max="6890" width="46.5" style="24" customWidth="1"/>
    <col min="6891" max="6899" width="8.6640625" style="24" customWidth="1"/>
    <col min="6900" max="7144" width="10.83203125" style="24"/>
    <col min="7145" max="7145" width="3.5" style="24" customWidth="1"/>
    <col min="7146" max="7146" width="46.5" style="24" customWidth="1"/>
    <col min="7147" max="7155" width="8.6640625" style="24" customWidth="1"/>
    <col min="7156" max="7400" width="10.83203125" style="24"/>
    <col min="7401" max="7401" width="3.5" style="24" customWidth="1"/>
    <col min="7402" max="7402" width="46.5" style="24" customWidth="1"/>
    <col min="7403" max="7411" width="8.6640625" style="24" customWidth="1"/>
    <col min="7412" max="7656" width="10.83203125" style="24"/>
    <col min="7657" max="7657" width="3.5" style="24" customWidth="1"/>
    <col min="7658" max="7658" width="46.5" style="24" customWidth="1"/>
    <col min="7659" max="7667" width="8.6640625" style="24" customWidth="1"/>
    <col min="7668" max="7912" width="10.83203125" style="24"/>
    <col min="7913" max="7913" width="3.5" style="24" customWidth="1"/>
    <col min="7914" max="7914" width="46.5" style="24" customWidth="1"/>
    <col min="7915" max="7923" width="8.6640625" style="24" customWidth="1"/>
    <col min="7924" max="8168" width="10.83203125" style="24"/>
    <col min="8169" max="8169" width="3.5" style="24" customWidth="1"/>
    <col min="8170" max="8170" width="46.5" style="24" customWidth="1"/>
    <col min="8171" max="8179" width="8.6640625" style="24" customWidth="1"/>
    <col min="8180" max="8424" width="10.83203125" style="24"/>
    <col min="8425" max="8425" width="3.5" style="24" customWidth="1"/>
    <col min="8426" max="8426" width="46.5" style="24" customWidth="1"/>
    <col min="8427" max="8435" width="8.6640625" style="24" customWidth="1"/>
    <col min="8436" max="8680" width="10.83203125" style="24"/>
    <col min="8681" max="8681" width="3.5" style="24" customWidth="1"/>
    <col min="8682" max="8682" width="46.5" style="24" customWidth="1"/>
    <col min="8683" max="8691" width="8.6640625" style="24" customWidth="1"/>
    <col min="8692" max="8936" width="10.83203125" style="24"/>
    <col min="8937" max="8937" width="3.5" style="24" customWidth="1"/>
    <col min="8938" max="8938" width="46.5" style="24" customWidth="1"/>
    <col min="8939" max="8947" width="8.6640625" style="24" customWidth="1"/>
    <col min="8948" max="9192" width="10.83203125" style="24"/>
    <col min="9193" max="9193" width="3.5" style="24" customWidth="1"/>
    <col min="9194" max="9194" width="46.5" style="24" customWidth="1"/>
    <col min="9195" max="9203" width="8.6640625" style="24" customWidth="1"/>
    <col min="9204" max="9448" width="10.83203125" style="24"/>
    <col min="9449" max="9449" width="3.5" style="24" customWidth="1"/>
    <col min="9450" max="9450" width="46.5" style="24" customWidth="1"/>
    <col min="9451" max="9459" width="8.6640625" style="24" customWidth="1"/>
    <col min="9460" max="9704" width="10.83203125" style="24"/>
    <col min="9705" max="9705" width="3.5" style="24" customWidth="1"/>
    <col min="9706" max="9706" width="46.5" style="24" customWidth="1"/>
    <col min="9707" max="9715" width="8.6640625" style="24" customWidth="1"/>
    <col min="9716" max="9960" width="10.83203125" style="24"/>
    <col min="9961" max="9961" width="3.5" style="24" customWidth="1"/>
    <col min="9962" max="9962" width="46.5" style="24" customWidth="1"/>
    <col min="9963" max="9971" width="8.6640625" style="24" customWidth="1"/>
    <col min="9972" max="10216" width="10.83203125" style="24"/>
    <col min="10217" max="10217" width="3.5" style="24" customWidth="1"/>
    <col min="10218" max="10218" width="46.5" style="24" customWidth="1"/>
    <col min="10219" max="10227" width="8.6640625" style="24" customWidth="1"/>
    <col min="10228" max="10472" width="10.83203125" style="24"/>
    <col min="10473" max="10473" width="3.5" style="24" customWidth="1"/>
    <col min="10474" max="10474" width="46.5" style="24" customWidth="1"/>
    <col min="10475" max="10483" width="8.6640625" style="24" customWidth="1"/>
    <col min="10484" max="10728" width="10.83203125" style="24"/>
    <col min="10729" max="10729" width="3.5" style="24" customWidth="1"/>
    <col min="10730" max="10730" width="46.5" style="24" customWidth="1"/>
    <col min="10731" max="10739" width="8.6640625" style="24" customWidth="1"/>
    <col min="10740" max="10984" width="10.83203125" style="24"/>
    <col min="10985" max="10985" width="3.5" style="24" customWidth="1"/>
    <col min="10986" max="10986" width="46.5" style="24" customWidth="1"/>
    <col min="10987" max="10995" width="8.6640625" style="24" customWidth="1"/>
    <col min="10996" max="11240" width="10.83203125" style="24"/>
    <col min="11241" max="11241" width="3.5" style="24" customWidth="1"/>
    <col min="11242" max="11242" width="46.5" style="24" customWidth="1"/>
    <col min="11243" max="11251" width="8.6640625" style="24" customWidth="1"/>
    <col min="11252" max="11496" width="10.83203125" style="24"/>
    <col min="11497" max="11497" width="3.5" style="24" customWidth="1"/>
    <col min="11498" max="11498" width="46.5" style="24" customWidth="1"/>
    <col min="11499" max="11507" width="8.6640625" style="24" customWidth="1"/>
    <col min="11508" max="11752" width="10.83203125" style="24"/>
    <col min="11753" max="11753" width="3.5" style="24" customWidth="1"/>
    <col min="11754" max="11754" width="46.5" style="24" customWidth="1"/>
    <col min="11755" max="11763" width="8.6640625" style="24" customWidth="1"/>
    <col min="11764" max="12008" width="10.83203125" style="24"/>
    <col min="12009" max="12009" width="3.5" style="24" customWidth="1"/>
    <col min="12010" max="12010" width="46.5" style="24" customWidth="1"/>
    <col min="12011" max="12019" width="8.6640625" style="24" customWidth="1"/>
    <col min="12020" max="12264" width="10.83203125" style="24"/>
    <col min="12265" max="12265" width="3.5" style="24" customWidth="1"/>
    <col min="12266" max="12266" width="46.5" style="24" customWidth="1"/>
    <col min="12267" max="12275" width="8.6640625" style="24" customWidth="1"/>
    <col min="12276" max="12520" width="10.83203125" style="24"/>
    <col min="12521" max="12521" width="3.5" style="24" customWidth="1"/>
    <col min="12522" max="12522" width="46.5" style="24" customWidth="1"/>
    <col min="12523" max="12531" width="8.6640625" style="24" customWidth="1"/>
    <col min="12532" max="12776" width="10.83203125" style="24"/>
    <col min="12777" max="12777" width="3.5" style="24" customWidth="1"/>
    <col min="12778" max="12778" width="46.5" style="24" customWidth="1"/>
    <col min="12779" max="12787" width="8.6640625" style="24" customWidth="1"/>
    <col min="12788" max="13032" width="10.83203125" style="24"/>
    <col min="13033" max="13033" width="3.5" style="24" customWidth="1"/>
    <col min="13034" max="13034" width="46.5" style="24" customWidth="1"/>
    <col min="13035" max="13043" width="8.6640625" style="24" customWidth="1"/>
    <col min="13044" max="13288" width="10.83203125" style="24"/>
    <col min="13289" max="13289" width="3.5" style="24" customWidth="1"/>
    <col min="13290" max="13290" width="46.5" style="24" customWidth="1"/>
    <col min="13291" max="13299" width="8.6640625" style="24" customWidth="1"/>
    <col min="13300" max="13544" width="10.83203125" style="24"/>
    <col min="13545" max="13545" width="3.5" style="24" customWidth="1"/>
    <col min="13546" max="13546" width="46.5" style="24" customWidth="1"/>
    <col min="13547" max="13555" width="8.6640625" style="24" customWidth="1"/>
    <col min="13556" max="13800" width="10.83203125" style="24"/>
    <col min="13801" max="13801" width="3.5" style="24" customWidth="1"/>
    <col min="13802" max="13802" width="46.5" style="24" customWidth="1"/>
    <col min="13803" max="13811" width="8.6640625" style="24" customWidth="1"/>
    <col min="13812" max="14056" width="10.83203125" style="24"/>
    <col min="14057" max="14057" width="3.5" style="24" customWidth="1"/>
    <col min="14058" max="14058" width="46.5" style="24" customWidth="1"/>
    <col min="14059" max="14067" width="8.6640625" style="24" customWidth="1"/>
    <col min="14068" max="14312" width="10.83203125" style="24"/>
    <col min="14313" max="14313" width="3.5" style="24" customWidth="1"/>
    <col min="14314" max="14314" width="46.5" style="24" customWidth="1"/>
    <col min="14315" max="14323" width="8.6640625" style="24" customWidth="1"/>
    <col min="14324" max="14568" width="10.83203125" style="24"/>
    <col min="14569" max="14569" width="3.5" style="24" customWidth="1"/>
    <col min="14570" max="14570" width="46.5" style="24" customWidth="1"/>
    <col min="14571" max="14579" width="8.6640625" style="24" customWidth="1"/>
    <col min="14580" max="14824" width="10.83203125" style="24"/>
    <col min="14825" max="14825" width="3.5" style="24" customWidth="1"/>
    <col min="14826" max="14826" width="46.5" style="24" customWidth="1"/>
    <col min="14827" max="14835" width="8.6640625" style="24" customWidth="1"/>
    <col min="14836" max="15080" width="10.83203125" style="24"/>
    <col min="15081" max="15081" width="3.5" style="24" customWidth="1"/>
    <col min="15082" max="15082" width="46.5" style="24" customWidth="1"/>
    <col min="15083" max="15091" width="8.6640625" style="24" customWidth="1"/>
    <col min="15092" max="15336" width="10.83203125" style="24"/>
    <col min="15337" max="15337" width="3.5" style="24" customWidth="1"/>
    <col min="15338" max="15338" width="46.5" style="24" customWidth="1"/>
    <col min="15339" max="15347" width="8.6640625" style="24" customWidth="1"/>
    <col min="15348" max="15592" width="10.83203125" style="24"/>
    <col min="15593" max="15593" width="3.5" style="24" customWidth="1"/>
    <col min="15594" max="15594" width="46.5" style="24" customWidth="1"/>
    <col min="15595" max="15603" width="8.6640625" style="24" customWidth="1"/>
    <col min="15604" max="15848" width="10.83203125" style="24"/>
    <col min="15849" max="15849" width="3.5" style="24" customWidth="1"/>
    <col min="15850" max="15850" width="46.5" style="24" customWidth="1"/>
    <col min="15851" max="15859" width="8.6640625" style="24" customWidth="1"/>
    <col min="15860" max="16104" width="10.83203125" style="24"/>
    <col min="16105" max="16105" width="3.5" style="24" customWidth="1"/>
    <col min="16106" max="16106" width="46.5" style="24" customWidth="1"/>
    <col min="16107" max="16115" width="8.6640625" style="24" customWidth="1"/>
    <col min="16116" max="16384" width="10.83203125" style="1"/>
  </cols>
  <sheetData>
    <row r="2" spans="2:10" s="1" customFormat="1" ht="15" customHeight="1">
      <c r="B2" s="47" t="s">
        <v>38</v>
      </c>
      <c r="C2" s="47"/>
      <c r="D2" s="47"/>
    </row>
    <row r="3" spans="2:10" s="1" customFormat="1" ht="15" customHeight="1">
      <c r="B3" s="2"/>
      <c r="C3" s="2"/>
      <c r="D3" s="2"/>
      <c r="E3" s="2"/>
      <c r="F3" s="2"/>
      <c r="G3" s="2"/>
      <c r="H3" s="2"/>
    </row>
    <row r="4" spans="2:10" s="1" customFormat="1" ht="15" customHeight="1">
      <c r="B4" s="3"/>
      <c r="C4" s="45" t="s">
        <v>0</v>
      </c>
      <c r="D4" s="46"/>
      <c r="E4" s="45" t="s">
        <v>45</v>
      </c>
      <c r="F4" s="46"/>
      <c r="G4" s="45" t="s">
        <v>35</v>
      </c>
      <c r="H4" s="46"/>
    </row>
    <row r="5" spans="2:10" s="1" customFormat="1" ht="15" customHeight="1">
      <c r="B5" s="4"/>
      <c r="C5" s="5" t="s">
        <v>33</v>
      </c>
      <c r="D5" s="5" t="s">
        <v>34</v>
      </c>
      <c r="E5" s="5" t="s">
        <v>33</v>
      </c>
      <c r="F5" s="5" t="s">
        <v>34</v>
      </c>
      <c r="G5" s="5" t="s">
        <v>33</v>
      </c>
      <c r="H5" s="5" t="s">
        <v>34</v>
      </c>
    </row>
    <row r="6" spans="2:10" s="1" customFormat="1" ht="15" customHeight="1">
      <c r="B6" s="6" t="s">
        <v>55</v>
      </c>
      <c r="C6" s="7">
        <v>15036</v>
      </c>
      <c r="D6" s="7">
        <v>5741</v>
      </c>
      <c r="E6" s="8">
        <v>14445</v>
      </c>
      <c r="F6" s="7">
        <v>5212</v>
      </c>
      <c r="G6" s="9">
        <v>590</v>
      </c>
      <c r="H6" s="9">
        <v>529</v>
      </c>
    </row>
    <row r="7" spans="2:10" s="1" customFormat="1" ht="15" customHeight="1">
      <c r="B7" s="10" t="s">
        <v>46</v>
      </c>
      <c r="C7" s="11"/>
      <c r="D7" s="11"/>
      <c r="E7" s="12"/>
      <c r="F7" s="13"/>
      <c r="G7" s="12"/>
      <c r="H7" s="12"/>
    </row>
    <row r="8" spans="2:10" s="1" customFormat="1" ht="15" customHeight="1">
      <c r="B8" s="14" t="s">
        <v>2</v>
      </c>
      <c r="C8" s="15">
        <v>3.67</v>
      </c>
      <c r="D8" s="15">
        <v>8.36</v>
      </c>
      <c r="E8" s="15">
        <v>1.8</v>
      </c>
      <c r="F8" s="15">
        <v>4.0999999999999996</v>
      </c>
      <c r="G8" s="15">
        <v>49.48</v>
      </c>
      <c r="H8" s="15">
        <v>50.28</v>
      </c>
      <c r="I8" s="16"/>
    </row>
    <row r="9" spans="2:10" s="1" customFormat="1" ht="15" customHeight="1">
      <c r="B9" s="14" t="s">
        <v>3</v>
      </c>
      <c r="C9" s="15">
        <f>2.14+6.96</f>
        <v>9.1</v>
      </c>
      <c r="D9" s="15">
        <f>4.62+12.47</f>
        <v>17.09</v>
      </c>
      <c r="E9" s="15">
        <f>1.59+6.71</f>
        <v>8.3000000000000007</v>
      </c>
      <c r="F9" s="15">
        <f>3.5+12.37</f>
        <v>15.87</v>
      </c>
      <c r="G9" s="15">
        <f>15.65+13.06</f>
        <v>28.71</v>
      </c>
      <c r="H9" s="15">
        <f>15.69+13.51</f>
        <v>29.2</v>
      </c>
      <c r="I9" s="16"/>
      <c r="J9" s="17"/>
    </row>
    <row r="10" spans="2:10" s="1" customFormat="1" ht="15" customHeight="1">
      <c r="B10" s="14" t="s">
        <v>4</v>
      </c>
      <c r="C10" s="15">
        <v>6.24</v>
      </c>
      <c r="D10" s="15">
        <v>9.82</v>
      </c>
      <c r="E10" s="15">
        <v>6.2</v>
      </c>
      <c r="F10" s="15">
        <v>10.08</v>
      </c>
      <c r="G10" s="15">
        <v>7.23</v>
      </c>
      <c r="H10" s="15">
        <v>7.28</v>
      </c>
      <c r="I10" s="16"/>
    </row>
    <row r="11" spans="2:10" s="1" customFormat="1" ht="15" customHeight="1">
      <c r="B11" s="10" t="s">
        <v>36</v>
      </c>
      <c r="C11" s="18"/>
      <c r="D11" s="18"/>
      <c r="E11" s="18"/>
      <c r="F11" s="18"/>
      <c r="G11" s="18"/>
      <c r="H11" s="18"/>
    </row>
    <row r="12" spans="2:10" s="1" customFormat="1" ht="15" customHeight="1">
      <c r="B12" s="19" t="s">
        <v>31</v>
      </c>
      <c r="C12" s="20">
        <v>5.62</v>
      </c>
      <c r="D12" s="20">
        <v>12.38</v>
      </c>
      <c r="E12" s="20">
        <v>3.29</v>
      </c>
      <c r="F12" s="20">
        <v>7.19</v>
      </c>
      <c r="G12" s="20">
        <v>62.59</v>
      </c>
      <c r="H12" s="20">
        <v>63.54</v>
      </c>
    </row>
    <row r="13" spans="2:10" s="1" customFormat="1" ht="15" customHeight="1">
      <c r="B13" s="10" t="s">
        <v>37</v>
      </c>
      <c r="C13" s="18"/>
      <c r="D13" s="18"/>
      <c r="E13" s="18"/>
      <c r="F13" s="18"/>
      <c r="G13" s="18"/>
      <c r="H13" s="18"/>
    </row>
    <row r="14" spans="2:10" s="1" customFormat="1" ht="30" customHeight="1">
      <c r="B14" s="14" t="s">
        <v>32</v>
      </c>
      <c r="C14" s="15">
        <v>4.84</v>
      </c>
      <c r="D14" s="15">
        <v>10.93</v>
      </c>
      <c r="E14" s="15">
        <v>2.64</v>
      </c>
      <c r="F14" s="15">
        <v>6</v>
      </c>
      <c r="G14" s="15">
        <v>58.64</v>
      </c>
      <c r="H14" s="15">
        <v>59.55</v>
      </c>
    </row>
    <row r="15" spans="2:10" s="1" customFormat="1" ht="15" customHeight="1">
      <c r="B15" s="10" t="s">
        <v>47</v>
      </c>
      <c r="C15" s="18"/>
      <c r="D15" s="18"/>
      <c r="E15" s="18"/>
      <c r="F15" s="18"/>
      <c r="G15" s="18"/>
      <c r="H15" s="18"/>
    </row>
    <row r="16" spans="2:10" s="1" customFormat="1" ht="15" customHeight="1">
      <c r="B16" s="14" t="s">
        <v>26</v>
      </c>
      <c r="C16" s="15">
        <v>42.45</v>
      </c>
      <c r="D16" s="15">
        <v>65.569999999999993</v>
      </c>
      <c r="E16" s="15">
        <v>40.26</v>
      </c>
      <c r="F16" s="15">
        <v>62.41</v>
      </c>
      <c r="G16" s="15">
        <v>96.05</v>
      </c>
      <c r="H16" s="15">
        <v>96.67</v>
      </c>
    </row>
    <row r="17" spans="2:8" s="1" customFormat="1" ht="15" customHeight="1">
      <c r="B17" s="14" t="s">
        <v>28</v>
      </c>
      <c r="C17" s="15">
        <v>31.95</v>
      </c>
      <c r="D17" s="15">
        <v>54.57</v>
      </c>
      <c r="E17" s="15">
        <v>29.48</v>
      </c>
      <c r="F17" s="15">
        <v>50.54</v>
      </c>
      <c r="G17" s="15">
        <v>92.47</v>
      </c>
      <c r="H17" s="15">
        <v>94.27</v>
      </c>
    </row>
    <row r="18" spans="2:8" s="1" customFormat="1" ht="15" customHeight="1">
      <c r="B18" s="14" t="s">
        <v>29</v>
      </c>
      <c r="C18" s="15">
        <v>20.309999999999999</v>
      </c>
      <c r="D18" s="15">
        <v>34.19</v>
      </c>
      <c r="E18" s="15">
        <v>18.940000000000001</v>
      </c>
      <c r="F18" s="15">
        <v>32.049999999999997</v>
      </c>
      <c r="G18" s="15">
        <v>53.77</v>
      </c>
      <c r="H18" s="15">
        <v>55.31</v>
      </c>
    </row>
    <row r="19" spans="2:8" s="1" customFormat="1" ht="15" customHeight="1">
      <c r="B19" s="19" t="s">
        <v>30</v>
      </c>
      <c r="C19" s="20">
        <v>13.31</v>
      </c>
      <c r="D19" s="20">
        <v>22.84</v>
      </c>
      <c r="E19" s="20">
        <v>11.05</v>
      </c>
      <c r="F19" s="20">
        <v>18.16</v>
      </c>
      <c r="G19" s="20">
        <v>68.540000000000006</v>
      </c>
      <c r="H19" s="20">
        <v>68.97</v>
      </c>
    </row>
    <row r="20" spans="2:8" s="1" customFormat="1" ht="15" customHeight="1">
      <c r="B20" s="10" t="s">
        <v>48</v>
      </c>
      <c r="C20" s="18"/>
      <c r="D20" s="18"/>
      <c r="E20" s="18"/>
      <c r="F20" s="18"/>
      <c r="G20" s="18"/>
      <c r="H20" s="18"/>
    </row>
    <row r="21" spans="2:8" s="1" customFormat="1" ht="15" customHeight="1">
      <c r="B21" s="14" t="s">
        <v>27</v>
      </c>
      <c r="C21" s="15">
        <v>25.86</v>
      </c>
      <c r="D21" s="15">
        <v>46.41</v>
      </c>
      <c r="E21" s="15">
        <v>22.97</v>
      </c>
      <c r="F21" s="15">
        <v>41.3</v>
      </c>
      <c r="G21" s="15">
        <v>96.57</v>
      </c>
      <c r="H21" s="15">
        <v>96.78</v>
      </c>
    </row>
    <row r="22" spans="2:8" s="1" customFormat="1" ht="15" customHeight="1">
      <c r="B22" s="14" t="s">
        <v>49</v>
      </c>
      <c r="C22" s="15">
        <v>8.33</v>
      </c>
      <c r="D22" s="15">
        <v>17.8</v>
      </c>
      <c r="E22" s="15">
        <v>5.85</v>
      </c>
      <c r="F22" s="15">
        <v>12.52</v>
      </c>
      <c r="G22" s="15">
        <v>68.8</v>
      </c>
      <c r="H22" s="15">
        <v>69.8</v>
      </c>
    </row>
    <row r="23" spans="2:8" s="1" customFormat="1" ht="22.5" customHeight="1">
      <c r="B23" s="14" t="s">
        <v>50</v>
      </c>
      <c r="C23" s="15">
        <v>20.190000000000001</v>
      </c>
      <c r="D23" s="15">
        <v>40.29</v>
      </c>
      <c r="E23" s="15">
        <v>17.079999999999998</v>
      </c>
      <c r="F23" s="15">
        <v>34.6</v>
      </c>
      <c r="G23" s="15">
        <v>96.21</v>
      </c>
      <c r="H23" s="15">
        <v>96.38</v>
      </c>
    </row>
    <row r="24" spans="2:8" s="1" customFormat="1" ht="15" customHeight="1">
      <c r="B24" s="19" t="s">
        <v>56</v>
      </c>
      <c r="C24" s="20">
        <v>17.5</v>
      </c>
      <c r="D24" s="20">
        <v>29.82</v>
      </c>
      <c r="E24" s="20">
        <v>15.62</v>
      </c>
      <c r="F24" s="20">
        <v>26.35</v>
      </c>
      <c r="G24" s="20">
        <v>63.47</v>
      </c>
      <c r="H24" s="20">
        <v>63.92</v>
      </c>
    </row>
    <row r="25" spans="2:8" s="1" customFormat="1" ht="15" customHeight="1">
      <c r="B25" s="21"/>
      <c r="C25" s="22"/>
      <c r="D25" s="22"/>
      <c r="E25" s="22"/>
      <c r="F25" s="22"/>
      <c r="G25" s="22"/>
      <c r="H25" s="22"/>
    </row>
    <row r="26" spans="2:8" s="1" customFormat="1" ht="158.25" customHeight="1">
      <c r="B26" s="48" t="s">
        <v>57</v>
      </c>
      <c r="C26" s="48"/>
      <c r="D26" s="48"/>
      <c r="E26" s="48"/>
      <c r="F26" s="48"/>
      <c r="G26" s="48"/>
      <c r="H26" s="48"/>
    </row>
    <row r="27" spans="2:8" s="1" customFormat="1">
      <c r="B27" s="23"/>
    </row>
    <row r="28" spans="2:8" s="1" customFormat="1" ht="11.25" customHeight="1"/>
  </sheetData>
  <mergeCells count="5">
    <mergeCell ref="G4:H4"/>
    <mergeCell ref="C4:D4"/>
    <mergeCell ref="E4:F4"/>
    <mergeCell ref="B2:D2"/>
    <mergeCell ref="B26:H26"/>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30"/>
  <sheetViews>
    <sheetView zoomScaleNormal="100" zoomScalePageLayoutView="85" workbookViewId="0">
      <selection activeCell="B26" sqref="B26:K26"/>
    </sheetView>
  </sheetViews>
  <sheetFormatPr baseColWidth="10" defaultRowHeight="11"/>
  <cols>
    <col min="1" max="1" width="2.83203125" style="25" customWidth="1"/>
    <col min="2" max="2" width="15.83203125" style="25" customWidth="1"/>
    <col min="3" max="3" width="2.1640625" style="25" bestFit="1" customWidth="1"/>
    <col min="4" max="11" width="10.5" style="25" bestFit="1" customWidth="1"/>
    <col min="12" max="235" width="10.83203125" style="25"/>
    <col min="236" max="236" width="3.5" style="25" customWidth="1"/>
    <col min="237" max="237" width="46.5" style="25" customWidth="1"/>
    <col min="238" max="246" width="8.6640625" style="25" customWidth="1"/>
    <col min="247" max="491" width="10.83203125" style="25"/>
    <col min="492" max="492" width="3.5" style="25" customWidth="1"/>
    <col min="493" max="493" width="46.5" style="25" customWidth="1"/>
    <col min="494" max="502" width="8.6640625" style="25" customWidth="1"/>
    <col min="503" max="747" width="10.83203125" style="25"/>
    <col min="748" max="748" width="3.5" style="25" customWidth="1"/>
    <col min="749" max="749" width="46.5" style="25" customWidth="1"/>
    <col min="750" max="758" width="8.6640625" style="25" customWidth="1"/>
    <col min="759" max="1003" width="10.83203125" style="25"/>
    <col min="1004" max="1004" width="3.5" style="25" customWidth="1"/>
    <col min="1005" max="1005" width="46.5" style="25" customWidth="1"/>
    <col min="1006" max="1014" width="8.6640625" style="25" customWidth="1"/>
    <col min="1015" max="1259" width="10.83203125" style="25"/>
    <col min="1260" max="1260" width="3.5" style="25" customWidth="1"/>
    <col min="1261" max="1261" width="46.5" style="25" customWidth="1"/>
    <col min="1262" max="1270" width="8.6640625" style="25" customWidth="1"/>
    <col min="1271" max="1515" width="10.83203125" style="25"/>
    <col min="1516" max="1516" width="3.5" style="25" customWidth="1"/>
    <col min="1517" max="1517" width="46.5" style="25" customWidth="1"/>
    <col min="1518" max="1526" width="8.6640625" style="25" customWidth="1"/>
    <col min="1527" max="1771" width="10.83203125" style="25"/>
    <col min="1772" max="1772" width="3.5" style="25" customWidth="1"/>
    <col min="1773" max="1773" width="46.5" style="25" customWidth="1"/>
    <col min="1774" max="1782" width="8.6640625" style="25" customWidth="1"/>
    <col min="1783" max="2027" width="10.83203125" style="25"/>
    <col min="2028" max="2028" width="3.5" style="25" customWidth="1"/>
    <col min="2029" max="2029" width="46.5" style="25" customWidth="1"/>
    <col min="2030" max="2038" width="8.6640625" style="25" customWidth="1"/>
    <col min="2039" max="2283" width="10.83203125" style="25"/>
    <col min="2284" max="2284" width="3.5" style="25" customWidth="1"/>
    <col min="2285" max="2285" width="46.5" style="25" customWidth="1"/>
    <col min="2286" max="2294" width="8.6640625" style="25" customWidth="1"/>
    <col min="2295" max="2539" width="10.83203125" style="25"/>
    <col min="2540" max="2540" width="3.5" style="25" customWidth="1"/>
    <col min="2541" max="2541" width="46.5" style="25" customWidth="1"/>
    <col min="2542" max="2550" width="8.6640625" style="25" customWidth="1"/>
    <col min="2551" max="2795" width="10.83203125" style="25"/>
    <col min="2796" max="2796" width="3.5" style="25" customWidth="1"/>
    <col min="2797" max="2797" width="46.5" style="25" customWidth="1"/>
    <col min="2798" max="2806" width="8.6640625" style="25" customWidth="1"/>
    <col min="2807" max="3051" width="10.83203125" style="25"/>
    <col min="3052" max="3052" width="3.5" style="25" customWidth="1"/>
    <col min="3053" max="3053" width="46.5" style="25" customWidth="1"/>
    <col min="3054" max="3062" width="8.6640625" style="25" customWidth="1"/>
    <col min="3063" max="3307" width="10.83203125" style="25"/>
    <col min="3308" max="3308" width="3.5" style="25" customWidth="1"/>
    <col min="3309" max="3309" width="46.5" style="25" customWidth="1"/>
    <col min="3310" max="3318" width="8.6640625" style="25" customWidth="1"/>
    <col min="3319" max="3563" width="10.83203125" style="25"/>
    <col min="3564" max="3564" width="3.5" style="25" customWidth="1"/>
    <col min="3565" max="3565" width="46.5" style="25" customWidth="1"/>
    <col min="3566" max="3574" width="8.6640625" style="25" customWidth="1"/>
    <col min="3575" max="3819" width="10.83203125" style="25"/>
    <col min="3820" max="3820" width="3.5" style="25" customWidth="1"/>
    <col min="3821" max="3821" width="46.5" style="25" customWidth="1"/>
    <col min="3822" max="3830" width="8.6640625" style="25" customWidth="1"/>
    <col min="3831" max="4075" width="10.83203125" style="25"/>
    <col min="4076" max="4076" width="3.5" style="25" customWidth="1"/>
    <col min="4077" max="4077" width="46.5" style="25" customWidth="1"/>
    <col min="4078" max="4086" width="8.6640625" style="25" customWidth="1"/>
    <col min="4087" max="4331" width="10.83203125" style="25"/>
    <col min="4332" max="4332" width="3.5" style="25" customWidth="1"/>
    <col min="4333" max="4333" width="46.5" style="25" customWidth="1"/>
    <col min="4334" max="4342" width="8.6640625" style="25" customWidth="1"/>
    <col min="4343" max="4587" width="10.83203125" style="25"/>
    <col min="4588" max="4588" width="3.5" style="25" customWidth="1"/>
    <col min="4589" max="4589" width="46.5" style="25" customWidth="1"/>
    <col min="4590" max="4598" width="8.6640625" style="25" customWidth="1"/>
    <col min="4599" max="4843" width="10.83203125" style="25"/>
    <col min="4844" max="4844" width="3.5" style="25" customWidth="1"/>
    <col min="4845" max="4845" width="46.5" style="25" customWidth="1"/>
    <col min="4846" max="4854" width="8.6640625" style="25" customWidth="1"/>
    <col min="4855" max="5099" width="10.83203125" style="25"/>
    <col min="5100" max="5100" width="3.5" style="25" customWidth="1"/>
    <col min="5101" max="5101" width="46.5" style="25" customWidth="1"/>
    <col min="5102" max="5110" width="8.6640625" style="25" customWidth="1"/>
    <col min="5111" max="5355" width="10.83203125" style="25"/>
    <col min="5356" max="5356" width="3.5" style="25" customWidth="1"/>
    <col min="5357" max="5357" width="46.5" style="25" customWidth="1"/>
    <col min="5358" max="5366" width="8.6640625" style="25" customWidth="1"/>
    <col min="5367" max="5611" width="10.83203125" style="25"/>
    <col min="5612" max="5612" width="3.5" style="25" customWidth="1"/>
    <col min="5613" max="5613" width="46.5" style="25" customWidth="1"/>
    <col min="5614" max="5622" width="8.6640625" style="25" customWidth="1"/>
    <col min="5623" max="5867" width="10.83203125" style="25"/>
    <col min="5868" max="5868" width="3.5" style="25" customWidth="1"/>
    <col min="5869" max="5869" width="46.5" style="25" customWidth="1"/>
    <col min="5870" max="5878" width="8.6640625" style="25" customWidth="1"/>
    <col min="5879" max="6123" width="10.83203125" style="25"/>
    <col min="6124" max="6124" width="3.5" style="25" customWidth="1"/>
    <col min="6125" max="6125" width="46.5" style="25" customWidth="1"/>
    <col min="6126" max="6134" width="8.6640625" style="25" customWidth="1"/>
    <col min="6135" max="6379" width="10.83203125" style="25"/>
    <col min="6380" max="6380" width="3.5" style="25" customWidth="1"/>
    <col min="6381" max="6381" width="46.5" style="25" customWidth="1"/>
    <col min="6382" max="6390" width="8.6640625" style="25" customWidth="1"/>
    <col min="6391" max="6635" width="10.83203125" style="25"/>
    <col min="6636" max="6636" width="3.5" style="25" customWidth="1"/>
    <col min="6637" max="6637" width="46.5" style="25" customWidth="1"/>
    <col min="6638" max="6646" width="8.6640625" style="25" customWidth="1"/>
    <col min="6647" max="6891" width="10.83203125" style="25"/>
    <col min="6892" max="6892" width="3.5" style="25" customWidth="1"/>
    <col min="6893" max="6893" width="46.5" style="25" customWidth="1"/>
    <col min="6894" max="6902" width="8.6640625" style="25" customWidth="1"/>
    <col min="6903" max="7147" width="10.83203125" style="25"/>
    <col min="7148" max="7148" width="3.5" style="25" customWidth="1"/>
    <col min="7149" max="7149" width="46.5" style="25" customWidth="1"/>
    <col min="7150" max="7158" width="8.6640625" style="25" customWidth="1"/>
    <col min="7159" max="7403" width="10.83203125" style="25"/>
    <col min="7404" max="7404" width="3.5" style="25" customWidth="1"/>
    <col min="7405" max="7405" width="46.5" style="25" customWidth="1"/>
    <col min="7406" max="7414" width="8.6640625" style="25" customWidth="1"/>
    <col min="7415" max="7659" width="10.83203125" style="25"/>
    <col min="7660" max="7660" width="3.5" style="25" customWidth="1"/>
    <col min="7661" max="7661" width="46.5" style="25" customWidth="1"/>
    <col min="7662" max="7670" width="8.6640625" style="25" customWidth="1"/>
    <col min="7671" max="7915" width="10.83203125" style="25"/>
    <col min="7916" max="7916" width="3.5" style="25" customWidth="1"/>
    <col min="7917" max="7917" width="46.5" style="25" customWidth="1"/>
    <col min="7918" max="7926" width="8.6640625" style="25" customWidth="1"/>
    <col min="7927" max="8171" width="10.83203125" style="25"/>
    <col min="8172" max="8172" width="3.5" style="25" customWidth="1"/>
    <col min="8173" max="8173" width="46.5" style="25" customWidth="1"/>
    <col min="8174" max="8182" width="8.6640625" style="25" customWidth="1"/>
    <col min="8183" max="8427" width="10.83203125" style="25"/>
    <col min="8428" max="8428" width="3.5" style="25" customWidth="1"/>
    <col min="8429" max="8429" width="46.5" style="25" customWidth="1"/>
    <col min="8430" max="8438" width="8.6640625" style="25" customWidth="1"/>
    <col min="8439" max="8683" width="10.83203125" style="25"/>
    <col min="8684" max="8684" width="3.5" style="25" customWidth="1"/>
    <col min="8685" max="8685" width="46.5" style="25" customWidth="1"/>
    <col min="8686" max="8694" width="8.6640625" style="25" customWidth="1"/>
    <col min="8695" max="8939" width="10.83203125" style="25"/>
    <col min="8940" max="8940" width="3.5" style="25" customWidth="1"/>
    <col min="8941" max="8941" width="46.5" style="25" customWidth="1"/>
    <col min="8942" max="8950" width="8.6640625" style="25" customWidth="1"/>
    <col min="8951" max="9195" width="10.83203125" style="25"/>
    <col min="9196" max="9196" width="3.5" style="25" customWidth="1"/>
    <col min="9197" max="9197" width="46.5" style="25" customWidth="1"/>
    <col min="9198" max="9206" width="8.6640625" style="25" customWidth="1"/>
    <col min="9207" max="9451" width="10.83203125" style="25"/>
    <col min="9452" max="9452" width="3.5" style="25" customWidth="1"/>
    <col min="9453" max="9453" width="46.5" style="25" customWidth="1"/>
    <col min="9454" max="9462" width="8.6640625" style="25" customWidth="1"/>
    <col min="9463" max="9707" width="10.83203125" style="25"/>
    <col min="9708" max="9708" width="3.5" style="25" customWidth="1"/>
    <col min="9709" max="9709" width="46.5" style="25" customWidth="1"/>
    <col min="9710" max="9718" width="8.6640625" style="25" customWidth="1"/>
    <col min="9719" max="9963" width="10.83203125" style="25"/>
    <col min="9964" max="9964" width="3.5" style="25" customWidth="1"/>
    <col min="9965" max="9965" width="46.5" style="25" customWidth="1"/>
    <col min="9966" max="9974" width="8.6640625" style="25" customWidth="1"/>
    <col min="9975" max="10219" width="10.83203125" style="25"/>
    <col min="10220" max="10220" width="3.5" style="25" customWidth="1"/>
    <col min="10221" max="10221" width="46.5" style="25" customWidth="1"/>
    <col min="10222" max="10230" width="8.6640625" style="25" customWidth="1"/>
    <col min="10231" max="10475" width="10.83203125" style="25"/>
    <col min="10476" max="10476" width="3.5" style="25" customWidth="1"/>
    <col min="10477" max="10477" width="46.5" style="25" customWidth="1"/>
    <col min="10478" max="10486" width="8.6640625" style="25" customWidth="1"/>
    <col min="10487" max="10731" width="10.83203125" style="25"/>
    <col min="10732" max="10732" width="3.5" style="25" customWidth="1"/>
    <col min="10733" max="10733" width="46.5" style="25" customWidth="1"/>
    <col min="10734" max="10742" width="8.6640625" style="25" customWidth="1"/>
    <col min="10743" max="10987" width="10.83203125" style="25"/>
    <col min="10988" max="10988" width="3.5" style="25" customWidth="1"/>
    <col min="10989" max="10989" width="46.5" style="25" customWidth="1"/>
    <col min="10990" max="10998" width="8.6640625" style="25" customWidth="1"/>
    <col min="10999" max="11243" width="10.83203125" style="25"/>
    <col min="11244" max="11244" width="3.5" style="25" customWidth="1"/>
    <col min="11245" max="11245" width="46.5" style="25" customWidth="1"/>
    <col min="11246" max="11254" width="8.6640625" style="25" customWidth="1"/>
    <col min="11255" max="11499" width="10.83203125" style="25"/>
    <col min="11500" max="11500" width="3.5" style="25" customWidth="1"/>
    <col min="11501" max="11501" width="46.5" style="25" customWidth="1"/>
    <col min="11502" max="11510" width="8.6640625" style="25" customWidth="1"/>
    <col min="11511" max="11755" width="10.83203125" style="25"/>
    <col min="11756" max="11756" width="3.5" style="25" customWidth="1"/>
    <col min="11757" max="11757" width="46.5" style="25" customWidth="1"/>
    <col min="11758" max="11766" width="8.6640625" style="25" customWidth="1"/>
    <col min="11767" max="12011" width="10.83203125" style="25"/>
    <col min="12012" max="12012" width="3.5" style="25" customWidth="1"/>
    <col min="12013" max="12013" width="46.5" style="25" customWidth="1"/>
    <col min="12014" max="12022" width="8.6640625" style="25" customWidth="1"/>
    <col min="12023" max="12267" width="10.83203125" style="25"/>
    <col min="12268" max="12268" width="3.5" style="25" customWidth="1"/>
    <col min="12269" max="12269" width="46.5" style="25" customWidth="1"/>
    <col min="12270" max="12278" width="8.6640625" style="25" customWidth="1"/>
    <col min="12279" max="12523" width="10.83203125" style="25"/>
    <col min="12524" max="12524" width="3.5" style="25" customWidth="1"/>
    <col min="12525" max="12525" width="46.5" style="25" customWidth="1"/>
    <col min="12526" max="12534" width="8.6640625" style="25" customWidth="1"/>
    <col min="12535" max="12779" width="10.83203125" style="25"/>
    <col min="12780" max="12780" width="3.5" style="25" customWidth="1"/>
    <col min="12781" max="12781" width="46.5" style="25" customWidth="1"/>
    <col min="12782" max="12790" width="8.6640625" style="25" customWidth="1"/>
    <col min="12791" max="13035" width="10.83203125" style="25"/>
    <col min="13036" max="13036" width="3.5" style="25" customWidth="1"/>
    <col min="13037" max="13037" width="46.5" style="25" customWidth="1"/>
    <col min="13038" max="13046" width="8.6640625" style="25" customWidth="1"/>
    <col min="13047" max="13291" width="10.83203125" style="25"/>
    <col min="13292" max="13292" width="3.5" style="25" customWidth="1"/>
    <col min="13293" max="13293" width="46.5" style="25" customWidth="1"/>
    <col min="13294" max="13302" width="8.6640625" style="25" customWidth="1"/>
    <col min="13303" max="13547" width="10.83203125" style="25"/>
    <col min="13548" max="13548" width="3.5" style="25" customWidth="1"/>
    <col min="13549" max="13549" width="46.5" style="25" customWidth="1"/>
    <col min="13550" max="13558" width="8.6640625" style="25" customWidth="1"/>
    <col min="13559" max="13803" width="10.83203125" style="25"/>
    <col min="13804" max="13804" width="3.5" style="25" customWidth="1"/>
    <col min="13805" max="13805" width="46.5" style="25" customWidth="1"/>
    <col min="13806" max="13814" width="8.6640625" style="25" customWidth="1"/>
    <col min="13815" max="14059" width="10.83203125" style="25"/>
    <col min="14060" max="14060" width="3.5" style="25" customWidth="1"/>
    <col min="14061" max="14061" width="46.5" style="25" customWidth="1"/>
    <col min="14062" max="14070" width="8.6640625" style="25" customWidth="1"/>
    <col min="14071" max="14315" width="10.83203125" style="25"/>
    <col min="14316" max="14316" width="3.5" style="25" customWidth="1"/>
    <col min="14317" max="14317" width="46.5" style="25" customWidth="1"/>
    <col min="14318" max="14326" width="8.6640625" style="25" customWidth="1"/>
    <col min="14327" max="14571" width="10.83203125" style="25"/>
    <col min="14572" max="14572" width="3.5" style="25" customWidth="1"/>
    <col min="14573" max="14573" width="46.5" style="25" customWidth="1"/>
    <col min="14574" max="14582" width="8.6640625" style="25" customWidth="1"/>
    <col min="14583" max="14827" width="10.83203125" style="25"/>
    <col min="14828" max="14828" width="3.5" style="25" customWidth="1"/>
    <col min="14829" max="14829" width="46.5" style="25" customWidth="1"/>
    <col min="14830" max="14838" width="8.6640625" style="25" customWidth="1"/>
    <col min="14839" max="15083" width="10.83203125" style="25"/>
    <col min="15084" max="15084" width="3.5" style="25" customWidth="1"/>
    <col min="15085" max="15085" width="46.5" style="25" customWidth="1"/>
    <col min="15086" max="15094" width="8.6640625" style="25" customWidth="1"/>
    <col min="15095" max="15339" width="10.83203125" style="25"/>
    <col min="15340" max="15340" width="3.5" style="25" customWidth="1"/>
    <col min="15341" max="15341" width="46.5" style="25" customWidth="1"/>
    <col min="15342" max="15350" width="8.6640625" style="25" customWidth="1"/>
    <col min="15351" max="15595" width="10.83203125" style="25"/>
    <col min="15596" max="15596" width="3.5" style="25" customWidth="1"/>
    <col min="15597" max="15597" width="46.5" style="25" customWidth="1"/>
    <col min="15598" max="15606" width="8.6640625" style="25" customWidth="1"/>
    <col min="15607" max="15851" width="10.83203125" style="25"/>
    <col min="15852" max="15852" width="3.5" style="25" customWidth="1"/>
    <col min="15853" max="15853" width="46.5" style="25" customWidth="1"/>
    <col min="15854" max="15862" width="8.6640625" style="25" customWidth="1"/>
    <col min="15863" max="16107" width="10.83203125" style="25"/>
    <col min="16108" max="16108" width="3.5" style="25" customWidth="1"/>
    <col min="16109" max="16109" width="46.5" style="25" customWidth="1"/>
    <col min="16110" max="16118" width="8.6640625" style="25" customWidth="1"/>
    <col min="16119" max="16384" width="10.83203125" style="25"/>
  </cols>
  <sheetData>
    <row r="2" spans="2:12">
      <c r="B2" s="49" t="s">
        <v>39</v>
      </c>
      <c r="C2" s="50"/>
      <c r="D2" s="50"/>
      <c r="E2" s="50"/>
      <c r="F2" s="50"/>
      <c r="G2" s="50"/>
      <c r="H2" s="50"/>
      <c r="I2" s="50"/>
      <c r="J2" s="50"/>
      <c r="K2" s="50"/>
      <c r="L2" s="50"/>
    </row>
    <row r="4" spans="2:12" ht="15" customHeight="1">
      <c r="D4" s="26" t="s">
        <v>5</v>
      </c>
      <c r="E4" s="26" t="s">
        <v>35</v>
      </c>
    </row>
    <row r="5" spans="2:12">
      <c r="B5" s="52" t="s">
        <v>6</v>
      </c>
      <c r="C5" s="27" t="s">
        <v>7</v>
      </c>
      <c r="D5" s="28">
        <v>11.06</v>
      </c>
      <c r="E5" s="28">
        <v>4.16</v>
      </c>
    </row>
    <row r="6" spans="2:12">
      <c r="B6" s="52"/>
      <c r="C6" s="27" t="s">
        <v>8</v>
      </c>
      <c r="D6" s="28">
        <v>7.93</v>
      </c>
      <c r="E6" s="28">
        <v>1.66</v>
      </c>
    </row>
    <row r="7" spans="2:12">
      <c r="B7" s="52" t="s">
        <v>17</v>
      </c>
      <c r="C7" s="27" t="s">
        <v>7</v>
      </c>
      <c r="D7" s="28">
        <v>1.93</v>
      </c>
      <c r="E7" s="28">
        <v>2.68</v>
      </c>
    </row>
    <row r="8" spans="2:12">
      <c r="B8" s="52"/>
      <c r="C8" s="27" t="s">
        <v>8</v>
      </c>
      <c r="D8" s="28">
        <v>1.47</v>
      </c>
      <c r="E8" s="28">
        <v>0.99</v>
      </c>
    </row>
    <row r="9" spans="2:12">
      <c r="B9" s="53" t="s">
        <v>16</v>
      </c>
      <c r="C9" s="27" t="s">
        <v>7</v>
      </c>
      <c r="D9" s="28">
        <v>42.22</v>
      </c>
      <c r="E9" s="28">
        <v>5.0599999999999996</v>
      </c>
    </row>
    <row r="10" spans="2:12">
      <c r="B10" s="52"/>
      <c r="C10" s="27" t="s">
        <v>8</v>
      </c>
      <c r="D10" s="28">
        <v>34.119999999999997</v>
      </c>
      <c r="E10" s="28">
        <v>2.11</v>
      </c>
    </row>
    <row r="11" spans="2:12">
      <c r="B11" s="53" t="s">
        <v>11</v>
      </c>
      <c r="C11" s="27" t="s">
        <v>7</v>
      </c>
      <c r="D11" s="28">
        <v>35.03</v>
      </c>
      <c r="E11" s="28">
        <v>4.92</v>
      </c>
    </row>
    <row r="12" spans="2:12">
      <c r="B12" s="52"/>
      <c r="C12" s="27" t="s">
        <v>8</v>
      </c>
      <c r="D12" s="28">
        <v>19.68</v>
      </c>
      <c r="E12" s="28">
        <v>1.97</v>
      </c>
    </row>
    <row r="13" spans="2:12">
      <c r="B13" s="53" t="s">
        <v>10</v>
      </c>
      <c r="C13" s="27" t="s">
        <v>7</v>
      </c>
      <c r="D13" s="28">
        <v>17.190000000000001</v>
      </c>
      <c r="E13" s="28">
        <v>2.89</v>
      </c>
    </row>
    <row r="14" spans="2:12">
      <c r="B14" s="52"/>
      <c r="C14" s="27" t="s">
        <v>8</v>
      </c>
      <c r="D14" s="28">
        <v>19.48</v>
      </c>
      <c r="E14" s="28">
        <v>1.1100000000000001</v>
      </c>
    </row>
    <row r="15" spans="2:12">
      <c r="B15" s="53" t="s">
        <v>9</v>
      </c>
      <c r="C15" s="27" t="s">
        <v>7</v>
      </c>
      <c r="D15" s="28">
        <v>11.3</v>
      </c>
      <c r="E15" s="28">
        <v>3.71</v>
      </c>
    </row>
    <row r="16" spans="2:12">
      <c r="B16" s="52"/>
      <c r="C16" s="27" t="s">
        <v>8</v>
      </c>
      <c r="D16" s="28">
        <v>9.74</v>
      </c>
      <c r="E16" s="28">
        <v>1.38</v>
      </c>
    </row>
    <row r="17" spans="2:11">
      <c r="B17" s="53" t="s">
        <v>13</v>
      </c>
      <c r="C17" s="27" t="s">
        <v>7</v>
      </c>
      <c r="D17" s="28">
        <v>24.8</v>
      </c>
      <c r="E17" s="28">
        <v>5.07</v>
      </c>
    </row>
    <row r="18" spans="2:11">
      <c r="B18" s="52"/>
      <c r="C18" s="27" t="s">
        <v>8</v>
      </c>
      <c r="D18" s="28">
        <v>18.55</v>
      </c>
      <c r="E18" s="28">
        <v>2.15</v>
      </c>
    </row>
    <row r="19" spans="2:11">
      <c r="B19" s="53" t="s">
        <v>14</v>
      </c>
      <c r="C19" s="27" t="s">
        <v>7</v>
      </c>
      <c r="D19" s="28">
        <v>6.61</v>
      </c>
      <c r="E19" s="28">
        <v>3.69</v>
      </c>
    </row>
    <row r="20" spans="2:11">
      <c r="B20" s="52"/>
      <c r="C20" s="27" t="s">
        <v>8</v>
      </c>
      <c r="D20" s="28">
        <v>4.3600000000000003</v>
      </c>
      <c r="E20" s="28">
        <v>1.43</v>
      </c>
    </row>
    <row r="21" spans="2:11">
      <c r="B21" s="53" t="s">
        <v>15</v>
      </c>
      <c r="C21" s="27" t="s">
        <v>7</v>
      </c>
      <c r="D21" s="28">
        <v>20.25</v>
      </c>
      <c r="E21" s="28">
        <v>5.05</v>
      </c>
    </row>
    <row r="22" spans="2:11">
      <c r="B22" s="52"/>
      <c r="C22" s="27" t="s">
        <v>8</v>
      </c>
      <c r="D22" s="28">
        <v>11.46</v>
      </c>
      <c r="E22" s="28">
        <v>2.14</v>
      </c>
    </row>
    <row r="23" spans="2:11">
      <c r="B23" s="53" t="s">
        <v>12</v>
      </c>
      <c r="C23" s="27" t="s">
        <v>7</v>
      </c>
      <c r="D23" s="28">
        <v>15.57</v>
      </c>
      <c r="E23" s="28">
        <v>3.37</v>
      </c>
    </row>
    <row r="24" spans="2:11">
      <c r="B24" s="52"/>
      <c r="C24" s="27" t="s">
        <v>8</v>
      </c>
      <c r="D24" s="28">
        <v>14.28</v>
      </c>
      <c r="E24" s="28">
        <v>1.36</v>
      </c>
    </row>
    <row r="26" spans="2:11" ht="109.5" customHeight="1">
      <c r="B26" s="51" t="s">
        <v>51</v>
      </c>
      <c r="C26" s="51"/>
      <c r="D26" s="51"/>
      <c r="E26" s="51"/>
      <c r="F26" s="51"/>
      <c r="G26" s="51"/>
      <c r="H26" s="51"/>
      <c r="I26" s="51"/>
      <c r="J26" s="51"/>
      <c r="K26" s="51"/>
    </row>
    <row r="30" spans="2:11" ht="120.75" customHeight="1"/>
  </sheetData>
  <mergeCells count="12">
    <mergeCell ref="B2:L2"/>
    <mergeCell ref="B26:K26"/>
    <mergeCell ref="B5:B6"/>
    <mergeCell ref="B23:B24"/>
    <mergeCell ref="B21:B22"/>
    <mergeCell ref="B19:B20"/>
    <mergeCell ref="B17:B18"/>
    <mergeCell ref="B15:B16"/>
    <mergeCell ref="B13:B14"/>
    <mergeCell ref="B11:B12"/>
    <mergeCell ref="B9:B10"/>
    <mergeCell ref="B7:B8"/>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1"/>
  <sheetViews>
    <sheetView tabSelected="1" zoomScaleNormal="100" zoomScalePageLayoutView="145" workbookViewId="0">
      <selection activeCell="I31" sqref="I31"/>
    </sheetView>
  </sheetViews>
  <sheetFormatPr baseColWidth="10" defaultColWidth="11.5" defaultRowHeight="11"/>
  <cols>
    <col min="1" max="1" width="3.5" style="30" customWidth="1"/>
    <col min="2" max="2" width="13" style="30" customWidth="1"/>
    <col min="3" max="3" width="15.83203125" style="30" customWidth="1"/>
    <col min="4" max="16384" width="11.5" style="30"/>
  </cols>
  <sheetData>
    <row r="2" spans="2:9">
      <c r="B2" s="29" t="s">
        <v>43</v>
      </c>
    </row>
    <row r="3" spans="2:9" ht="15.75" customHeight="1"/>
    <row r="4" spans="2:9" ht="94.5" customHeight="1">
      <c r="B4" s="56"/>
      <c r="C4" s="57"/>
      <c r="D4" s="31" t="s">
        <v>24</v>
      </c>
      <c r="E4" s="31" t="s">
        <v>25</v>
      </c>
      <c r="F4" s="31" t="s">
        <v>52</v>
      </c>
      <c r="G4" s="31" t="s">
        <v>40</v>
      </c>
      <c r="H4" s="31" t="s">
        <v>44</v>
      </c>
    </row>
    <row r="5" spans="2:9" ht="15" customHeight="1">
      <c r="B5" s="58" t="s">
        <v>1</v>
      </c>
      <c r="C5" s="59"/>
      <c r="D5" s="32">
        <v>1318170</v>
      </c>
      <c r="E5" s="32">
        <v>118220</v>
      </c>
      <c r="F5" s="32">
        <v>23050</v>
      </c>
      <c r="G5" s="32">
        <v>35680</v>
      </c>
      <c r="H5" s="32">
        <v>116010</v>
      </c>
      <c r="I5" s="33"/>
    </row>
    <row r="6" spans="2:9" ht="15" customHeight="1">
      <c r="B6" s="60" t="s">
        <v>53</v>
      </c>
      <c r="C6" s="34" t="s">
        <v>0</v>
      </c>
      <c r="D6" s="35">
        <v>7.3</v>
      </c>
      <c r="E6" s="36">
        <v>0.7</v>
      </c>
      <c r="F6" s="36">
        <v>0.1</v>
      </c>
      <c r="G6" s="36">
        <v>0.2</v>
      </c>
      <c r="H6" s="37">
        <v>0.6</v>
      </c>
    </row>
    <row r="7" spans="2:9" ht="15" customHeight="1">
      <c r="B7" s="60"/>
      <c r="C7" s="38" t="s">
        <v>18</v>
      </c>
      <c r="D7" s="39">
        <v>0.5</v>
      </c>
      <c r="E7" s="40">
        <v>0.1</v>
      </c>
      <c r="F7" s="40">
        <v>0.1</v>
      </c>
      <c r="G7" s="40">
        <v>0.3</v>
      </c>
      <c r="H7" s="41">
        <v>1.3</v>
      </c>
    </row>
    <row r="8" spans="2:9" ht="15" customHeight="1">
      <c r="B8" s="60"/>
      <c r="C8" s="38" t="s">
        <v>19</v>
      </c>
      <c r="D8" s="39">
        <v>1.4</v>
      </c>
      <c r="E8" s="40">
        <v>0.3</v>
      </c>
      <c r="F8" s="40">
        <v>0.1</v>
      </c>
      <c r="G8" s="40">
        <v>0.3</v>
      </c>
      <c r="H8" s="41">
        <v>0.9</v>
      </c>
    </row>
    <row r="9" spans="2:9" ht="15" customHeight="1">
      <c r="B9" s="60"/>
      <c r="C9" s="38" t="s">
        <v>20</v>
      </c>
      <c r="D9" s="39">
        <v>2.7</v>
      </c>
      <c r="E9" s="40">
        <v>0.4</v>
      </c>
      <c r="F9" s="40">
        <v>0.1</v>
      </c>
      <c r="G9" s="40">
        <v>0.2</v>
      </c>
      <c r="H9" s="41">
        <v>0.5</v>
      </c>
    </row>
    <row r="10" spans="2:9" ht="15" customHeight="1">
      <c r="B10" s="60"/>
      <c r="C10" s="38" t="s">
        <v>21</v>
      </c>
      <c r="D10" s="39">
        <v>5.6</v>
      </c>
      <c r="E10" s="40">
        <v>0.6</v>
      </c>
      <c r="F10" s="40">
        <v>0.1</v>
      </c>
      <c r="G10" s="61">
        <v>0.1</v>
      </c>
      <c r="H10" s="63">
        <v>0.2</v>
      </c>
    </row>
    <row r="11" spans="2:9" ht="15" customHeight="1">
      <c r="B11" s="60"/>
      <c r="C11" s="38" t="s">
        <v>22</v>
      </c>
      <c r="D11" s="39">
        <v>11.9</v>
      </c>
      <c r="E11" s="40">
        <v>1</v>
      </c>
      <c r="F11" s="40">
        <v>0.1</v>
      </c>
      <c r="G11" s="61">
        <v>0</v>
      </c>
      <c r="H11" s="63"/>
    </row>
    <row r="12" spans="2:9" ht="15" customHeight="1">
      <c r="B12" s="60"/>
      <c r="C12" s="38" t="s">
        <v>23</v>
      </c>
      <c r="D12" s="39">
        <v>24.4</v>
      </c>
      <c r="E12" s="40">
        <v>1.6</v>
      </c>
      <c r="F12" s="40">
        <v>0.2</v>
      </c>
      <c r="G12" s="61">
        <v>11</v>
      </c>
      <c r="H12" s="63"/>
    </row>
    <row r="13" spans="2:9" ht="15" customHeight="1">
      <c r="B13" s="60"/>
      <c r="C13" s="38" t="s">
        <v>42</v>
      </c>
      <c r="D13" s="39">
        <v>44.7</v>
      </c>
      <c r="E13" s="40">
        <v>2.9</v>
      </c>
      <c r="F13" s="40">
        <v>0.2</v>
      </c>
      <c r="G13" s="61">
        <v>0</v>
      </c>
      <c r="H13" s="63"/>
    </row>
    <row r="14" spans="2:9" ht="15" customHeight="1">
      <c r="B14" s="60"/>
      <c r="C14" s="42" t="s">
        <v>41</v>
      </c>
      <c r="D14" s="43">
        <v>69.099999999999994</v>
      </c>
      <c r="E14" s="44">
        <v>5.3</v>
      </c>
      <c r="F14" s="44">
        <v>0.1</v>
      </c>
      <c r="G14" s="62">
        <v>0</v>
      </c>
      <c r="H14" s="64"/>
    </row>
    <row r="16" spans="2:9" ht="15" customHeight="1">
      <c r="B16" s="54" t="s">
        <v>54</v>
      </c>
      <c r="C16" s="55"/>
      <c r="D16" s="55"/>
      <c r="E16" s="55"/>
      <c r="F16" s="55"/>
      <c r="G16" s="55"/>
      <c r="H16" s="55"/>
    </row>
    <row r="17" spans="2:8" ht="18" customHeight="1">
      <c r="B17" s="55"/>
      <c r="C17" s="55"/>
      <c r="D17" s="55"/>
      <c r="E17" s="55"/>
      <c r="F17" s="55"/>
      <c r="G17" s="55"/>
      <c r="H17" s="55"/>
    </row>
    <row r="18" spans="2:8" ht="66.75" customHeight="1">
      <c r="B18" s="55"/>
      <c r="C18" s="55"/>
      <c r="D18" s="55"/>
      <c r="E18" s="55"/>
      <c r="F18" s="55"/>
      <c r="G18" s="55"/>
      <c r="H18" s="55"/>
    </row>
    <row r="19" spans="2:8" ht="25" customHeight="1">
      <c r="B19" s="55"/>
      <c r="C19" s="55"/>
      <c r="D19" s="55"/>
      <c r="E19" s="55"/>
      <c r="F19" s="55"/>
      <c r="G19" s="55"/>
      <c r="H19" s="55"/>
    </row>
    <row r="20" spans="2:8" ht="15" customHeight="1">
      <c r="B20" s="55"/>
      <c r="C20" s="55"/>
      <c r="D20" s="55"/>
      <c r="E20" s="55"/>
      <c r="F20" s="55"/>
      <c r="G20" s="55"/>
      <c r="H20" s="55"/>
    </row>
    <row r="21" spans="2:8" ht="25" customHeight="1">
      <c r="B21" s="55"/>
      <c r="C21" s="55"/>
      <c r="D21" s="55"/>
      <c r="E21" s="55"/>
      <c r="F21" s="55"/>
      <c r="G21" s="55"/>
      <c r="H21" s="55"/>
    </row>
  </sheetData>
  <mergeCells count="6">
    <mergeCell ref="B16:H21"/>
    <mergeCell ref="B4:C4"/>
    <mergeCell ref="B5:C5"/>
    <mergeCell ref="B6:B14"/>
    <mergeCell ref="G10:G14"/>
    <mergeCell ref="H10:H14"/>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Tableau 1</vt:lpstr>
      <vt:lpstr>Graphique 1</vt:lpstr>
      <vt:lpstr>Tableau 2</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LEROUX, Isabelle (DREES/OS/BCL)</dc:creator>
  <cp:lastModifiedBy>Zyad LIMAM</cp:lastModifiedBy>
  <cp:lastPrinted>2019-07-17T14:21:29Z</cp:lastPrinted>
  <dcterms:created xsi:type="dcterms:W3CDTF">2018-08-10T09:09:01Z</dcterms:created>
  <dcterms:modified xsi:type="dcterms:W3CDTF">2022-12-15T16:49:47Z</dcterms:modified>
</cp:coreProperties>
</file>