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iler1.ac.intranet.sante.gouv.fr\DREEScommun$\ECHANGE\_CNS_edition2023\Punaises_2023\"/>
    </mc:Choice>
  </mc:AlternateContent>
  <bookViews>
    <workbookView xWindow="0" yWindow="0" windowWidth="25200" windowHeight="10650" firstSheet="27" activeTab="32"/>
  </bookViews>
  <sheets>
    <sheet name="F13 Tab1" sheetId="1" r:id="rId1"/>
    <sheet name="F13 Graph1" sheetId="2" r:id="rId2"/>
    <sheet name="F13 Tab2" sheetId="3" r:id="rId3"/>
    <sheet name="F13 Tab3" sheetId="4" r:id="rId4"/>
    <sheet name="F13 Tab4" sheetId="5" r:id="rId5"/>
    <sheet name="F13 Graph2" sheetId="6" r:id="rId6"/>
    <sheet name="F14 Tab1" sheetId="7" r:id="rId7"/>
    <sheet name="F14 Graph1" sheetId="8" r:id="rId8"/>
    <sheet name="F14 Graph2" sheetId="9" r:id="rId9"/>
    <sheet name="F14 Graph3" sheetId="10" r:id="rId10"/>
    <sheet name="F15 Tab1" sheetId="11" r:id="rId11"/>
    <sheet name="F15 Graph1" sheetId="12" r:id="rId12"/>
    <sheet name="F15 Graph2" sheetId="13" r:id="rId13"/>
    <sheet name="F15 Tab2" sheetId="14" r:id="rId14"/>
    <sheet name="F16 Tab1" sheetId="15" r:id="rId15"/>
    <sheet name="F16 Tab2" sheetId="17" r:id="rId16"/>
    <sheet name="F16 Graph1" sheetId="16" r:id="rId17"/>
    <sheet name="F17 Tab1" sheetId="18" r:id="rId18"/>
    <sheet name="F17 Graph1" sheetId="19" r:id="rId19"/>
    <sheet name="F17 Graph2" sheetId="20" r:id="rId20"/>
    <sheet name="F17 Graph3" sheetId="21" r:id="rId21"/>
    <sheet name="F17 Tab2" sheetId="22" r:id="rId22"/>
    <sheet name="F17 Graph4" sheetId="23" r:id="rId23"/>
    <sheet name="F17 Graph5" sheetId="24" r:id="rId24"/>
    <sheet name="F17 Graph6" sheetId="25" r:id="rId25"/>
    <sheet name="F17 Graph7" sheetId="26" r:id="rId26"/>
    <sheet name="F17 Tab3" sheetId="28" r:id="rId27"/>
    <sheet name="F17 Graph8" sheetId="27" r:id="rId28"/>
    <sheet name="F17 Graph9" sheetId="29" r:id="rId29"/>
    <sheet name="F17 Graph10" sheetId="30" r:id="rId30"/>
    <sheet name="F17 Graph11" sheetId="31" r:id="rId31"/>
    <sheet name="F17 Tab4" sheetId="32" r:id="rId32"/>
    <sheet name="F17 Graph12" sheetId="33" r:id="rId3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4" l="1"/>
</calcChain>
</file>

<file path=xl/sharedStrings.xml><?xml version="1.0" encoding="utf-8"?>
<sst xmlns="http://schemas.openxmlformats.org/spreadsheetml/2006/main" count="417" uniqueCount="216">
  <si>
    <t>2020 </t>
  </si>
  <si>
    <t>2022 </t>
  </si>
  <si>
    <t>Ensemble</t>
  </si>
  <si>
    <t>Médicaments remboursables</t>
  </si>
  <si>
    <t>officine de ville, prescrit</t>
  </si>
  <si>
    <t>officine de ville, non prescrit</t>
  </si>
  <si>
    <t>officine de ville, honoraires de dispensation</t>
  </si>
  <si>
    <t>rétrocédé</t>
  </si>
  <si>
    <t>Médicaments non remboursables</t>
  </si>
  <si>
    <t>Remises</t>
  </si>
  <si>
    <t>DIPA</t>
  </si>
  <si>
    <t>Valeur</t>
  </si>
  <si>
    <t>Evolution (en %)</t>
  </si>
  <si>
    <t xml:space="preserve">Prix </t>
  </si>
  <si>
    <t>Volume</t>
  </si>
  <si>
    <t xml:space="preserve">Tableau 1 - Consommation de médicaments en ambulatoire (y compris remises conventionnelles et rétrocession hospitalière)  </t>
  </si>
  <si>
    <t>En millions d’euros</t>
  </si>
  <si>
    <r>
      <t>1. Honoraire de dispensation.</t>
    </r>
    <r>
      <rPr>
        <sz val="8"/>
        <color rgb="FF6A7FC4"/>
        <rFont val="Marianne"/>
      </rPr>
      <t xml:space="preserve"> </t>
    </r>
  </si>
  <si>
    <r>
      <t>2. Dispositif d’indemnisation de la perte d’activité</t>
    </r>
    <r>
      <rPr>
        <i/>
        <sz val="8"/>
        <color theme="1"/>
        <rFont val="Marianne"/>
      </rPr>
      <t>.</t>
    </r>
  </si>
  <si>
    <r>
      <t xml:space="preserve">Sources &gt; </t>
    </r>
    <r>
      <rPr>
        <sz val="8"/>
        <color theme="1"/>
        <rFont val="Marianne"/>
      </rPr>
      <t>DREES, comptes de la santé ; Insee pour l’indice des prix.</t>
    </r>
  </si>
  <si>
    <r>
      <t xml:space="preserve">Note &gt; </t>
    </r>
    <r>
      <rPr>
        <sz val="8"/>
        <color theme="1"/>
        <rFont val="Marianne"/>
      </rPr>
      <t xml:space="preserve">Ces montants sont plus élevés que ceux présentés dans la fiche 14. En effet, ces derniers sont restreints aux ventes en officine de ville, ce qui correspondrait aux trois lignes </t>
    </r>
    <r>
      <rPr>
        <i/>
        <sz val="8"/>
        <color theme="1"/>
        <rFont val="Marianne"/>
      </rPr>
      <t>Médicaments remboursables</t>
    </r>
    <r>
      <rPr>
        <sz val="8"/>
        <color theme="1"/>
        <rFont val="Marianne"/>
      </rPr>
      <t xml:space="preserve">  - </t>
    </r>
    <r>
      <rPr>
        <i/>
        <sz val="8"/>
        <color theme="1"/>
        <rFont val="Marianne"/>
      </rPr>
      <t>délivrés en officine, avec prescription</t>
    </r>
    <r>
      <rPr>
        <sz val="8"/>
        <color theme="1"/>
        <rFont val="Marianne"/>
      </rPr>
      <t xml:space="preserve">, </t>
    </r>
    <r>
      <rPr>
        <i/>
        <sz val="8"/>
        <color theme="1"/>
        <rFont val="Marianne"/>
      </rPr>
      <t>Médicaments remboursables</t>
    </r>
    <r>
      <rPr>
        <sz val="8"/>
        <color theme="1"/>
        <rFont val="Marianne"/>
      </rPr>
      <t xml:space="preserve">  - </t>
    </r>
    <r>
      <rPr>
        <i/>
        <sz val="8"/>
        <color theme="1"/>
        <rFont val="Marianne"/>
      </rPr>
      <t>délivrés en officine, sans prescription ou non présentés au remboursement</t>
    </r>
    <r>
      <rPr>
        <sz val="8"/>
        <color theme="1"/>
        <rFont val="Marianne"/>
      </rPr>
      <t xml:space="preserve"> et </t>
    </r>
    <r>
      <rPr>
        <i/>
        <sz val="8"/>
        <color theme="1"/>
        <rFont val="Marianne"/>
      </rPr>
      <t>Médicaments non remboursables</t>
    </r>
    <r>
      <rPr>
        <sz val="8"/>
        <color theme="1"/>
        <rFont val="Marianne"/>
      </rPr>
      <t>. De plus, la fiche 14 porte sur la France métropolitaine et les prix fabricant hors taxes (PFHT), ce qui exclut les marges des grossistes-répartiteurs et des pharmaciens, les taxes et les remises commerciales aux pharmaciens.</t>
    </r>
  </si>
  <si>
    <t>Graphique 1 - Évolution annuelle de l’indice de prix des médicaments remboursables et non remboursables (hors remises conventionnelles)</t>
  </si>
  <si>
    <t>En %</t>
  </si>
  <si>
    <r>
      <t xml:space="preserve">Note &gt; </t>
    </r>
    <r>
      <rPr>
        <sz val="8"/>
        <color theme="1"/>
        <rFont val="Marianne"/>
      </rPr>
      <t>L’indice des prix à la consommation (IPC) est calculé chaque année par l’Insee à qualité constante. L’effet sur les dépenses de l’innovation, souvent coûteuse, n’y est donc pas retracée et fait partie de l’« effet volume ».</t>
    </r>
  </si>
  <si>
    <r>
      <t xml:space="preserve">Lecture &gt; </t>
    </r>
    <r>
      <rPr>
        <sz val="8"/>
        <color theme="1"/>
        <rFont val="Marianne"/>
      </rPr>
      <t xml:space="preserve">En 2022, l'indice de prix des médicaments remboursables diminue de 3,8 %, celui des médicaments non remboursables augmente de 1,8 %. </t>
    </r>
  </si>
  <si>
    <r>
      <t xml:space="preserve">Champ &gt; </t>
    </r>
    <r>
      <rPr>
        <sz val="8"/>
        <color theme="1"/>
        <rFont val="Marianne"/>
      </rPr>
      <t>France métropolitaine</t>
    </r>
  </si>
  <si>
    <t>Tableau 2 - Consommation de médicaments en ambulatoire et de la liste en sus en 2022</t>
  </si>
  <si>
    <t>Consommation de médicaments en ambulatoire et médicaments en sus (y compris remises)</t>
  </si>
  <si>
    <t>Consommation de médicaments en ambulatoire (y compris remises)</t>
  </si>
  <si>
    <t>Consommation de médicaments en sus (y compris remises)</t>
  </si>
  <si>
    <t>Achats de médicaments en ambulatoire (hors remises)</t>
  </si>
  <si>
    <t>Remises conventionnelles</t>
  </si>
  <si>
    <t>Dépense présentée au remboursement</t>
  </si>
  <si>
    <t>Dépense non présentée au remboursement</t>
  </si>
  <si>
    <t>Délivrés à l'hôpital</t>
  </si>
  <si>
    <t>A l'hôpital</t>
  </si>
  <si>
    <t>Prestations de la Sécurité sociale</t>
  </si>
  <si>
    <t xml:space="preserve">Prestations de l'État        </t>
  </si>
  <si>
    <t>Médicaments remboursables non présentées au remboursement ou achetés sans prescription</t>
  </si>
  <si>
    <t>Prestations des organismes de base au titre de la CSS</t>
  </si>
  <si>
    <t>Délivrés en clinique</t>
  </si>
  <si>
    <t>En clinique</t>
  </si>
  <si>
    <t>Ticket modérateur hors CSS</t>
  </si>
  <si>
    <t>Franchise</t>
  </si>
  <si>
    <t>Contrat et rémunérations forfaitaires</t>
  </si>
  <si>
    <r>
      <t xml:space="preserve">Source &gt; </t>
    </r>
    <r>
      <rPr>
        <sz val="8"/>
        <color theme="1"/>
        <rFont val="Marianne"/>
      </rPr>
      <t>DREES, comptes de la santé.</t>
    </r>
  </si>
  <si>
    <t>Tableau 3 - Répartition des dépenses de médicaments par financeur en 2022</t>
  </si>
  <si>
    <t>Dépenses</t>
  </si>
  <si>
    <t>Part (en %)</t>
  </si>
  <si>
    <t>Securité sociale</t>
  </si>
  <si>
    <t>État</t>
  </si>
  <si>
    <t>Organismes complémenaires</t>
  </si>
  <si>
    <t>Ménages</t>
  </si>
  <si>
    <t>Prévention</t>
  </si>
  <si>
    <t>Tests antigéniques réalisés en officine de ville</t>
  </si>
  <si>
    <t>Délivrance d'autotests du Covid-19</t>
  </si>
  <si>
    <t>Vaccination contre le Covid-19 réalisée en officine de ville</t>
  </si>
  <si>
    <t>Délivrance de vaccins</t>
  </si>
  <si>
    <t>Tableau 4 - Les dépenses de prévention réalisées par les pharmaciens de ville</t>
  </si>
  <si>
    <t>Graphique 2 - Nombre de tests antigéniques réalisés par jour en 2021 et en 2022</t>
  </si>
  <si>
    <t>Nombre de tests antigéniques</t>
  </si>
  <si>
    <r>
      <t xml:space="preserve">Note &gt; </t>
    </r>
    <r>
      <rPr>
        <sz val="8"/>
        <color theme="1"/>
        <rFont val="Marianne"/>
      </rPr>
      <t>Cette série quotidienne est lissée par une moyenne mobile centrée hebdomadaire.</t>
    </r>
  </si>
  <si>
    <r>
      <t xml:space="preserve">Champ &gt; </t>
    </r>
    <r>
      <rPr>
        <sz val="8"/>
        <color theme="1"/>
        <rFont val="Marianne"/>
      </rPr>
      <t>France entière.</t>
    </r>
  </si>
  <si>
    <r>
      <t xml:space="preserve">Source &gt; </t>
    </r>
    <r>
      <rPr>
        <sz val="8"/>
        <color theme="1"/>
        <rFont val="Marianne"/>
      </rPr>
      <t>DREES, à partir de données SI-DEP et Assurance maladie.</t>
    </r>
  </si>
  <si>
    <t>Ensemble des médicaments</t>
  </si>
  <si>
    <t>En milliards d’euros</t>
  </si>
  <si>
    <r>
      <t xml:space="preserve">Champ &gt; </t>
    </r>
    <r>
      <rPr>
        <sz val="8"/>
        <color theme="1"/>
        <rFont val="Marianne"/>
      </rPr>
      <t>Ventes aux officines pharmaceutiques en France métropolitaine.</t>
    </r>
  </si>
  <si>
    <r>
      <t xml:space="preserve">Source &gt; </t>
    </r>
    <r>
      <rPr>
        <sz val="8"/>
        <color theme="1"/>
        <rFont val="Marianne"/>
      </rPr>
      <t>GERS ; traitements DREES.</t>
    </r>
  </si>
  <si>
    <t>Graphique 1 - Parts de marché des médicaments vendus aux officines selon leur taux de remboursement</t>
  </si>
  <si>
    <t xml:space="preserve">  taux de 15 %</t>
  </si>
  <si>
    <t xml:space="preserve">  taux de 30 %</t>
  </si>
  <si>
    <t xml:space="preserve">  taux de 65 %</t>
  </si>
  <si>
    <t xml:space="preserve">  taux de 100 %</t>
  </si>
  <si>
    <r>
      <t xml:space="preserve">Note &gt; </t>
    </r>
    <r>
      <rPr>
        <sz val="8"/>
        <color theme="1"/>
        <rFont val="Marianne"/>
      </rPr>
      <t>Les parts de marché sont calculées sur le chiffre d'affaires.</t>
    </r>
  </si>
  <si>
    <r>
      <t xml:space="preserve">Lecture </t>
    </r>
    <r>
      <rPr>
        <sz val="8"/>
        <color theme="1"/>
        <rFont val="Marianne"/>
      </rPr>
      <t>&gt; En 2022, les médicaments remboursés à 100 % représentent 24,5 % du marché.</t>
    </r>
  </si>
  <si>
    <t>Graphique 2 - Ventilation du nombre de boîtes des médicaments remboursables (en %) et CA des médicaments du répertoire générique (en milliards d’euros)</t>
  </si>
  <si>
    <t>Part de marché (en %)</t>
  </si>
  <si>
    <t>Répertoire - Génériques</t>
  </si>
  <si>
    <t>Répertoire - Princeps généricables</t>
  </si>
  <si>
    <t>Hors répertoire</t>
  </si>
  <si>
    <t>Chiffre d'affaires du répertoire des génériques (en milliards d'euros, éch. de droite)</t>
  </si>
  <si>
    <r>
      <t xml:space="preserve">Lecture &gt; </t>
    </r>
    <r>
      <rPr>
        <sz val="8"/>
        <color theme="1"/>
        <rFont val="Marianne"/>
      </rPr>
      <t>En 2022, les médicaments inscrits au répertoire générique représentent 50,8 % du nombre de boîtes vendues, dont 40,8 % pour les seuls génériques. Le chiffre d'affaires des médicaments du répertoire générique atteint 7,32 milliards d'euros.</t>
    </r>
  </si>
  <si>
    <r>
      <t xml:space="preserve">Champ &gt; </t>
    </r>
    <r>
      <rPr>
        <sz val="8"/>
        <color theme="1"/>
        <rFont val="Marianne"/>
      </rPr>
      <t>Ventes de médicaments remboursables aux officines pharmaceutiques en France métropolitaine.</t>
    </r>
  </si>
  <si>
    <t xml:space="preserve">Graphique 3 - Parts de marché des médicaments remboursables vendus aux officines selon leur classe d’âge </t>
  </si>
  <si>
    <t>Moins de 5 ans</t>
  </si>
  <si>
    <t>Entre 5 et 10 ans</t>
  </si>
  <si>
    <t>Entre 10 et 20 ans</t>
  </si>
  <si>
    <t>Plus de 20 ans</t>
  </si>
  <si>
    <r>
      <t xml:space="preserve">Note &gt; </t>
    </r>
    <r>
      <rPr>
        <sz val="8"/>
        <color theme="1"/>
        <rFont val="Marianne"/>
      </rPr>
      <t>L’âge du médicament est calculé au 31 décembre de l’année considérée. En raison d'une remontée de données incomplète sur l'année 2020, la ventilation des chiffres d'affaires a été effectuée sur 96 % du montant global des médicaments remboursables.</t>
    </r>
  </si>
  <si>
    <r>
      <t xml:space="preserve">Lecture &gt; </t>
    </r>
    <r>
      <rPr>
        <sz val="8"/>
        <color theme="1"/>
        <rFont val="Marianne"/>
      </rPr>
      <t>En 2022, les médicaments âgés de 20 ans ou plus représentent 37,4 % du chiffre d’affaires des médicaments remboursables.</t>
    </r>
  </si>
  <si>
    <r>
      <t xml:space="preserve">Source &gt; </t>
    </r>
    <r>
      <rPr>
        <sz val="8"/>
        <color theme="1"/>
        <rFont val="Marianne"/>
      </rPr>
      <t>GERS ; traitements DREES.</t>
    </r>
  </si>
  <si>
    <t>Tableau 1 - Consommation d’optique médicale</t>
  </si>
  <si>
    <t>Consommation totale</t>
  </si>
  <si>
    <t>Verre</t>
  </si>
  <si>
    <t>Monture</t>
  </si>
  <si>
    <t>Lentille</t>
  </si>
  <si>
    <t>Évolution (en %)</t>
  </si>
  <si>
    <t>Prix (en %)</t>
  </si>
  <si>
    <t>Volume (en %)</t>
  </si>
  <si>
    <t xml:space="preserve">Graphique 1 - Répartition de la consommation d’optique médicale en 2022 </t>
  </si>
  <si>
    <t>Verres</t>
  </si>
  <si>
    <t>Montures</t>
  </si>
  <si>
    <t>Lentilles</t>
  </si>
  <si>
    <t>Total</t>
  </si>
  <si>
    <t>Graphique 2 - Part de la consommation d’optique médicale par fournisseur</t>
  </si>
  <si>
    <t>En milliards d'euros</t>
  </si>
  <si>
    <t>Autres</t>
  </si>
  <si>
    <t>Opticiens</t>
  </si>
  <si>
    <t>Tableau 2 - Répartition des dépenses de soins d’optique par type de financeur en 2022</t>
  </si>
  <si>
    <t xml:space="preserve">Dépenses </t>
  </si>
  <si>
    <t>Sécurité sociale</t>
  </si>
  <si>
    <t>Organismes complémentaires</t>
  </si>
  <si>
    <t>Tableau 1 - Consommation des biens médicaux, hors optique médicale</t>
  </si>
  <si>
    <t>Matériels, aliments et pansements</t>
  </si>
  <si>
    <t>Prothèses, orthèses</t>
  </si>
  <si>
    <t>Audioprothèses</t>
  </si>
  <si>
    <t>Véhicules pour handicapé physique</t>
  </si>
  <si>
    <t>Évolution  (en %)</t>
  </si>
  <si>
    <t>n.d. : non disponible.</t>
  </si>
  <si>
    <t>n.d.</t>
  </si>
  <si>
    <t>Tableau 2 - Répartition des dépenses d’autres biens médicaux, hors optique médicale, par type de financeur en 2022</t>
  </si>
  <si>
    <t>Autres biens médicaux</t>
  </si>
  <si>
    <t>Matériel, aliments et pansements</t>
  </si>
  <si>
    <t>Prothèses, orthèses et VHP</t>
  </si>
  <si>
    <t xml:space="preserve">État </t>
  </si>
  <si>
    <t>Graphique 1 - Répartition des dépenses d’autres biens médicaux par type de financeur en 2012 et en 2022</t>
  </si>
  <si>
    <t>TOTAL</t>
  </si>
  <si>
    <t>Tableau 1 - Dépense totale des postes 100 % santé et par panier</t>
  </si>
  <si>
    <t xml:space="preserve">Audioprothèses </t>
  </si>
  <si>
    <t>Classe I - 100% santé</t>
  </si>
  <si>
    <t>Classe II - Tarif libre</t>
  </si>
  <si>
    <t xml:space="preserve">Optiques médicale hors lentilles et accessoires </t>
  </si>
  <si>
    <t>Panier A - 100% santé</t>
  </si>
  <si>
    <t>Panier B - Tarif libre</t>
  </si>
  <si>
    <t>Prothèses dentaires</t>
  </si>
  <si>
    <t xml:space="preserve"> 100% santé</t>
  </si>
  <si>
    <t>Tarif modéré</t>
  </si>
  <si>
    <t>Tarif libre</t>
  </si>
  <si>
    <t xml:space="preserve">Graphique 1 - Répartition de la dépense totale d’audioprothèses par type de panier </t>
  </si>
  <si>
    <t xml:space="preserve">Classe I </t>
  </si>
  <si>
    <t>Classe II</t>
  </si>
  <si>
    <t>Graphique 2 - Répartition du nombre d’appareils d’aide auditive vendus par type de panier</t>
  </si>
  <si>
    <t>Graphique 3 - Répartition de la dépense totale des paniers d’audioprothèses par tranches d’âges</t>
  </si>
  <si>
    <t>Classe I</t>
  </si>
  <si>
    <t>0-14 ans</t>
  </si>
  <si>
    <t>15-19 ans</t>
  </si>
  <si>
    <t>20-24 ans</t>
  </si>
  <si>
    <t>25-29 ans</t>
  </si>
  <si>
    <t>30-34 ans</t>
  </si>
  <si>
    <t>35-39 ans</t>
  </si>
  <si>
    <t>40-44 ans</t>
  </si>
  <si>
    <t>45-49 ans</t>
  </si>
  <si>
    <t>50-54 ans</t>
  </si>
  <si>
    <t>55-59 ans</t>
  </si>
  <si>
    <t>60-64 ans</t>
  </si>
  <si>
    <t>65-69 ans</t>
  </si>
  <si>
    <t>70-74 ans</t>
  </si>
  <si>
    <t>75 ans ou plus</t>
  </si>
  <si>
    <t>Non renseigné</t>
  </si>
  <si>
    <t>Tableau 2 - Répartition de la consommation d’audioprothèses par panier et financeur en 2022</t>
  </si>
  <si>
    <t>Total audioprothèses</t>
  </si>
  <si>
    <t>Graphique 4 - Évolution de la part du reste à charge des ménages dans la consommation d’audioprothèses</t>
  </si>
  <si>
    <t>Graphique 5 - Répartition de la dépense totale d’optique médicale hors lentilles par type de panier</t>
  </si>
  <si>
    <t>Panier A</t>
  </si>
  <si>
    <t>Panier B</t>
  </si>
  <si>
    <t>Graphique 6 - Répartition du nombre d’équipements d’optique hors lentilles vendus par type de panier en 2022</t>
  </si>
  <si>
    <t>Graphique 8 - Évolution de la part du reste à charge des ménages dans la consommation de biens d’optique médicale hors lentilles</t>
  </si>
  <si>
    <t>Tableau 3 - Répartition de la consommation d’optique médicale hors lentilles par panier et financeur en 2022</t>
  </si>
  <si>
    <t>Total optique médicale hors lentilles et accessoires</t>
  </si>
  <si>
    <t>Graphique 9 - Répartition de la dépense totale des prothèses dentaires par type de panier</t>
  </si>
  <si>
    <t>100 % santé</t>
  </si>
  <si>
    <t>Tarifs modérés</t>
  </si>
  <si>
    <t>Tarifs libres</t>
  </si>
  <si>
    <t>Graphique 10 - Répartition du nombre de prothèses dentaires consommées par type de panier</t>
  </si>
  <si>
    <t>Graphique 11 - Répartition de la dépense totale des paniers de prothèses dentaires par tranches d’âges</t>
  </si>
  <si>
    <t>100  % santé</t>
  </si>
  <si>
    <t xml:space="preserve">Tarifs libres </t>
  </si>
  <si>
    <t>Tableau 4 -  Répartition de la consommation de prothèses dentaires par panier et financeur en 2022</t>
  </si>
  <si>
    <t>Total prothèses dentaires</t>
  </si>
  <si>
    <t>Panier « 100 % santé »</t>
  </si>
  <si>
    <t>Panier tarif maîtrisés</t>
  </si>
  <si>
    <t>Panier tarif libre</t>
  </si>
  <si>
    <t>Graphique 12 - Évolution de la part du reste à charge des ménages par panier pour les prothèses dentaires</t>
  </si>
  <si>
    <r>
      <t xml:space="preserve">Champ &gt; </t>
    </r>
    <r>
      <rPr>
        <sz val="8"/>
        <color theme="1"/>
        <rFont val="Marianne"/>
      </rPr>
      <t>France.</t>
    </r>
  </si>
  <si>
    <r>
      <t xml:space="preserve">Sources &gt; </t>
    </r>
    <r>
      <rPr>
        <sz val="8"/>
        <color theme="1"/>
        <rFont val="Marianne"/>
      </rPr>
      <t>DREES, comptes de la santé ; Insee pour l’indice des prix à la consommation.</t>
    </r>
  </si>
  <si>
    <t>100% santé</t>
  </si>
  <si>
    <r>
      <t xml:space="preserve">Source &gt; </t>
    </r>
    <r>
      <rPr>
        <sz val="8"/>
        <color theme="1"/>
        <rFont val="Marianne"/>
      </rPr>
      <t>SNDS ; calculs DREES.</t>
    </r>
  </si>
  <si>
    <t>Classe I - 100 % santé</t>
  </si>
  <si>
    <t>Classe II - Tarifs libres</t>
  </si>
  <si>
    <r>
      <t xml:space="preserve">Note &gt; </t>
    </r>
    <r>
      <rPr>
        <sz val="8"/>
        <color theme="1"/>
        <rFont val="Marianne"/>
      </rPr>
      <t>En 2022, les moins de 15 ans représentent 13 % de la consommation d'optique médicale hors lentilles du panier A.</t>
    </r>
  </si>
  <si>
    <t>Panier A - « 100% santé »</t>
  </si>
  <si>
    <t>Panier B - « Tarif libre »</t>
  </si>
  <si>
    <r>
      <t xml:space="preserve">Source &gt; </t>
    </r>
    <r>
      <rPr>
        <sz val="8"/>
        <color theme="1"/>
        <rFont val="Marianne"/>
      </rPr>
      <t>SNDS ; calculs DREES.</t>
    </r>
  </si>
  <si>
    <r>
      <t xml:space="preserve">Source &gt; </t>
    </r>
    <r>
      <rPr>
        <sz val="8"/>
        <color theme="1"/>
        <rFont val="Marianne"/>
      </rPr>
      <t>SNDS ; calculs DREES. </t>
    </r>
  </si>
  <si>
    <t>Part - (en %)</t>
  </si>
  <si>
    <r>
      <t>Remunérations forfaitaires hors HDD</t>
    </r>
    <r>
      <rPr>
        <vertAlign val="superscript"/>
        <sz val="8"/>
        <color theme="1"/>
        <rFont val="Marianne"/>
        <family val="3"/>
      </rPr>
      <t>1</t>
    </r>
  </si>
  <si>
    <r>
      <t>DIPA</t>
    </r>
    <r>
      <rPr>
        <vertAlign val="superscript"/>
        <sz val="8"/>
        <color theme="1"/>
        <rFont val="Marianne"/>
        <family val="3"/>
      </rPr>
      <t>2</t>
    </r>
  </si>
  <si>
    <r>
      <t xml:space="preserve">Source &gt; </t>
    </r>
    <r>
      <rPr>
        <sz val="8"/>
        <color theme="1"/>
        <rFont val="Marianne"/>
      </rPr>
      <t>Insee.</t>
    </r>
  </si>
  <si>
    <t>Médicaments en sus 
(hors remises)</t>
  </si>
  <si>
    <r>
      <t>Vaccination contre le Covid-19 réalisée hors officine de ville</t>
    </r>
    <r>
      <rPr>
        <vertAlign val="superscript"/>
        <sz val="8"/>
        <color theme="1"/>
        <rFont val="Marianne"/>
        <family val="3"/>
      </rPr>
      <t>1</t>
    </r>
  </si>
  <si>
    <t>1. Vacations des pharmaciens en centres de vaccination</t>
  </si>
  <si>
    <r>
      <rPr>
        <sz val="8"/>
        <color theme="1"/>
        <rFont val="Calibri"/>
        <family val="2"/>
      </rPr>
      <t>É</t>
    </r>
    <r>
      <rPr>
        <sz val="8"/>
        <color theme="1"/>
        <rFont val="Marianne"/>
      </rPr>
      <t>volution</t>
    </r>
  </si>
  <si>
    <t>Évolution</t>
  </si>
  <si>
    <r>
      <rPr>
        <b/>
        <sz val="8"/>
        <color theme="1"/>
        <rFont val="Marianne"/>
        <family val="3"/>
      </rPr>
      <t xml:space="preserve">Note &gt; </t>
    </r>
    <r>
      <rPr>
        <sz val="8"/>
        <color theme="1"/>
        <rFont val="Marianne"/>
      </rPr>
      <t>La part des examens est agrégées à la catégorie « Lentilles ».</t>
    </r>
  </si>
  <si>
    <r>
      <rPr>
        <b/>
        <sz val="8"/>
        <color theme="1"/>
        <rFont val="Marianne"/>
        <family val="3"/>
      </rPr>
      <t xml:space="preserve">Note &gt; </t>
    </r>
    <r>
      <rPr>
        <sz val="8"/>
        <color theme="1"/>
        <rFont val="Marianne"/>
      </rPr>
      <t>Les principaux autres lieux d’exécution sont des achats directs auprès de fabricants de produits d’optique.</t>
    </r>
  </si>
  <si>
    <t>Matériels médicaux et produits d'origine humaine</t>
  </si>
  <si>
    <t>Masques</t>
  </si>
  <si>
    <t>Pansements</t>
  </si>
  <si>
    <t>En niveau</t>
  </si>
  <si>
    <t>En millions d'euros</t>
  </si>
  <si>
    <t>En évolution</t>
  </si>
  <si>
    <t>Tranches d’âge</t>
  </si>
  <si>
    <r>
      <t xml:space="preserve">Note &gt; </t>
    </r>
    <r>
      <rPr>
        <sz val="8"/>
        <color theme="1"/>
        <rFont val="Marianne"/>
      </rPr>
      <t>En 2022, les 75 ans et plus représentent 55 % de la consommation d'audioprothèses de la classe I.</t>
    </r>
  </si>
  <si>
    <t>Graphique 7 - Répartition de la dépense totale des paniers d’optique médicale hors lentilles par tranche d’âge</t>
  </si>
  <si>
    <t>Tranche d’âge</t>
  </si>
  <si>
    <r>
      <t xml:space="preserve">Note &gt; </t>
    </r>
    <r>
      <rPr>
        <sz val="8"/>
        <color theme="1"/>
        <rFont val="Marianne"/>
      </rPr>
      <t>En 2022, les 75 ans et plus ans représentent 24 % de la consommation de prothèses dentaires du tarif 100 % santé.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</si>
</sst>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Marianne"/>
    </font>
    <font>
      <b/>
      <sz val="8"/>
      <color theme="1"/>
      <name val="Marianne"/>
    </font>
    <font>
      <i/>
      <sz val="8"/>
      <color theme="1"/>
      <name val="Marianne"/>
    </font>
    <font>
      <sz val="8"/>
      <color rgb="FF6A7FC4"/>
      <name val="Marianne"/>
    </font>
    <font>
      <sz val="8"/>
      <name val="Marianne"/>
    </font>
    <font>
      <b/>
      <i/>
      <sz val="8"/>
      <color theme="1"/>
      <name val="Marianne"/>
    </font>
    <font>
      <vertAlign val="superscript"/>
      <sz val="8"/>
      <color theme="1"/>
      <name val="Marianne"/>
      <family val="3"/>
    </font>
    <font>
      <sz val="8"/>
      <color theme="1"/>
      <name val="Marianne"/>
      <family val="3"/>
    </font>
    <font>
      <b/>
      <sz val="8"/>
      <color theme="1"/>
      <name val="Marianne"/>
      <family val="3"/>
    </font>
    <font>
      <sz val="8"/>
      <color theme="1"/>
      <name val="Calibri"/>
      <family val="2"/>
    </font>
    <font>
      <i/>
      <sz val="8"/>
      <color theme="1"/>
      <name val="Marianne"/>
      <family val="3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/>
    <xf numFmtId="164" fontId="2" fillId="0" borderId="1" xfId="0" applyNumberFormat="1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 wrapText="1"/>
    </xf>
    <xf numFmtId="3" fontId="2" fillId="0" borderId="0" xfId="0" applyNumberFormat="1" applyFont="1"/>
    <xf numFmtId="3" fontId="2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164" fontId="3" fillId="0" borderId="1" xfId="0" applyNumberFormat="1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6" xfId="0" applyFont="1" applyBorder="1" applyAlignment="1">
      <alignment horizontal="right"/>
    </xf>
    <xf numFmtId="0" fontId="2" fillId="0" borderId="8" xfId="0" applyFont="1" applyBorder="1"/>
    <xf numFmtId="0" fontId="3" fillId="0" borderId="3" xfId="0" applyFont="1" applyBorder="1"/>
    <xf numFmtId="3" fontId="3" fillId="0" borderId="3" xfId="0" applyNumberFormat="1" applyFont="1" applyBorder="1"/>
    <xf numFmtId="3" fontId="3" fillId="0" borderId="5" xfId="0" applyNumberFormat="1" applyFont="1" applyBorder="1"/>
    <xf numFmtId="0" fontId="2" fillId="0" borderId="9" xfId="0" applyFont="1" applyBorder="1"/>
    <xf numFmtId="3" fontId="2" fillId="0" borderId="9" xfId="0" applyNumberFormat="1" applyFont="1" applyBorder="1"/>
    <xf numFmtId="3" fontId="2" fillId="0" borderId="14" xfId="0" applyNumberFormat="1" applyFont="1" applyBorder="1"/>
    <xf numFmtId="3" fontId="2" fillId="0" borderId="10" xfId="0" applyNumberFormat="1" applyFont="1" applyBorder="1"/>
    <xf numFmtId="0" fontId="2" fillId="0" borderId="11" xfId="0" applyFont="1" applyBorder="1"/>
    <xf numFmtId="3" fontId="2" fillId="0" borderId="11" xfId="0" applyNumberFormat="1" applyFont="1" applyBorder="1"/>
    <xf numFmtId="3" fontId="2" fillId="0" borderId="15" xfId="0" applyNumberFormat="1" applyFont="1" applyBorder="1"/>
    <xf numFmtId="3" fontId="2" fillId="0" borderId="13" xfId="0" applyNumberFormat="1" applyFont="1" applyBorder="1"/>
    <xf numFmtId="3" fontId="2" fillId="0" borderId="1" xfId="0" applyNumberFormat="1" applyFont="1" applyBorder="1" applyAlignment="1">
      <alignment wrapText="1"/>
    </xf>
    <xf numFmtId="14" fontId="2" fillId="0" borderId="1" xfId="0" applyNumberFormat="1" applyFont="1" applyBorder="1"/>
    <xf numFmtId="0" fontId="2" fillId="0" borderId="4" xfId="0" applyFont="1" applyBorder="1"/>
    <xf numFmtId="0" fontId="2" fillId="0" borderId="5" xfId="0" applyFont="1" applyBorder="1"/>
    <xf numFmtId="165" fontId="2" fillId="0" borderId="7" xfId="0" applyNumberFormat="1" applyFont="1" applyBorder="1"/>
    <xf numFmtId="165" fontId="2" fillId="0" borderId="8" xfId="0" applyNumberFormat="1" applyFont="1" applyBorder="1"/>
    <xf numFmtId="0" fontId="2" fillId="0" borderId="15" xfId="0" applyFont="1" applyBorder="1"/>
    <xf numFmtId="165" fontId="2" fillId="0" borderId="12" xfId="0" applyNumberFormat="1" applyFont="1" applyBorder="1"/>
    <xf numFmtId="165" fontId="2" fillId="0" borderId="13" xfId="0" applyNumberFormat="1" applyFont="1" applyBorder="1"/>
    <xf numFmtId="9" fontId="2" fillId="0" borderId="1" xfId="1" applyFont="1" applyBorder="1"/>
    <xf numFmtId="166" fontId="2" fillId="0" borderId="1" xfId="1" applyNumberFormat="1" applyFont="1" applyBorder="1"/>
    <xf numFmtId="2" fontId="2" fillId="0" borderId="1" xfId="1" applyNumberFormat="1" applyFont="1" applyBorder="1"/>
    <xf numFmtId="0" fontId="2" fillId="0" borderId="3" xfId="0" applyFont="1" applyBorder="1"/>
    <xf numFmtId="3" fontId="3" fillId="0" borderId="4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0" applyNumberFormat="1" applyFont="1" applyBorder="1"/>
    <xf numFmtId="3" fontId="2" fillId="0" borderId="12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2" fillId="0" borderId="0" xfId="0" applyNumberFormat="1" applyFont="1" applyBorder="1"/>
    <xf numFmtId="164" fontId="2" fillId="0" borderId="10" xfId="0" applyNumberFormat="1" applyFont="1" applyBorder="1"/>
    <xf numFmtId="164" fontId="2" fillId="0" borderId="12" xfId="0" applyNumberFormat="1" applyFont="1" applyBorder="1"/>
    <xf numFmtId="164" fontId="2" fillId="0" borderId="13" xfId="0" applyNumberFormat="1" applyFont="1" applyBorder="1"/>
    <xf numFmtId="165" fontId="2" fillId="0" borderId="1" xfId="0" applyNumberFormat="1" applyFont="1" applyBorder="1"/>
    <xf numFmtId="165" fontId="3" fillId="0" borderId="4" xfId="0" applyNumberFormat="1" applyFont="1" applyBorder="1"/>
    <xf numFmtId="0" fontId="3" fillId="0" borderId="5" xfId="0" applyFont="1" applyBorder="1"/>
    <xf numFmtId="164" fontId="2" fillId="0" borderId="6" xfId="0" applyNumberFormat="1" applyFont="1" applyBorder="1"/>
    <xf numFmtId="164" fontId="2" fillId="0" borderId="9" xfId="0" applyNumberFormat="1" applyFont="1" applyBorder="1"/>
    <xf numFmtId="164" fontId="2" fillId="0" borderId="11" xfId="0" applyNumberFormat="1" applyFont="1" applyBorder="1"/>
    <xf numFmtId="165" fontId="3" fillId="0" borderId="3" xfId="0" applyNumberFormat="1" applyFont="1" applyBorder="1"/>
    <xf numFmtId="0" fontId="2" fillId="0" borderId="7" xfId="0" applyFont="1" applyBorder="1"/>
    <xf numFmtId="3" fontId="6" fillId="0" borderId="17" xfId="0" applyNumberFormat="1" applyFont="1" applyFill="1" applyBorder="1" applyAlignment="1">
      <alignment horizontal="right" vertical="center"/>
    </xf>
    <xf numFmtId="3" fontId="6" fillId="0" borderId="16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2" fillId="0" borderId="6" xfId="0" applyNumberFormat="1" applyFont="1" applyBorder="1"/>
    <xf numFmtId="165" fontId="2" fillId="0" borderId="10" xfId="0" applyNumberFormat="1" applyFont="1" applyBorder="1"/>
    <xf numFmtId="0" fontId="2" fillId="0" borderId="8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14" xfId="0" applyFont="1" applyBorder="1"/>
    <xf numFmtId="0" fontId="3" fillId="0" borderId="6" xfId="0" applyFont="1" applyBorder="1"/>
    <xf numFmtId="3" fontId="3" fillId="0" borderId="6" xfId="0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165" fontId="3" fillId="0" borderId="7" xfId="0" applyNumberFormat="1" applyFont="1" applyBorder="1"/>
    <xf numFmtId="165" fontId="3" fillId="0" borderId="8" xfId="0" applyNumberFormat="1" applyFont="1" applyBorder="1"/>
    <xf numFmtId="165" fontId="2" fillId="0" borderId="0" xfId="0" applyNumberFormat="1" applyFont="1" applyBorder="1"/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165" fontId="2" fillId="0" borderId="8" xfId="0" applyNumberFormat="1" applyFont="1" applyBorder="1" applyAlignment="1">
      <alignment horizontal="right"/>
    </xf>
    <xf numFmtId="165" fontId="2" fillId="0" borderId="10" xfId="0" applyNumberFormat="1" applyFont="1" applyBorder="1" applyAlignment="1">
      <alignment horizontal="right"/>
    </xf>
    <xf numFmtId="165" fontId="2" fillId="0" borderId="13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9" xfId="0" applyFont="1" applyBorder="1"/>
    <xf numFmtId="0" fontId="3" fillId="0" borderId="11" xfId="0" applyFont="1" applyBorder="1"/>
    <xf numFmtId="165" fontId="2" fillId="0" borderId="2" xfId="0" applyNumberFormat="1" applyFont="1" applyBorder="1"/>
    <xf numFmtId="165" fontId="2" fillId="0" borderId="15" xfId="0" applyNumberFormat="1" applyFont="1" applyBorder="1"/>
    <xf numFmtId="0" fontId="3" fillId="0" borderId="14" xfId="0" applyFont="1" applyBorder="1"/>
    <xf numFmtId="0" fontId="3" fillId="0" borderId="15" xfId="0" applyFont="1" applyBorder="1"/>
    <xf numFmtId="165" fontId="2" fillId="0" borderId="6" xfId="0" applyNumberFormat="1" applyFont="1" applyBorder="1"/>
    <xf numFmtId="165" fontId="2" fillId="0" borderId="9" xfId="0" applyNumberFormat="1" applyFont="1" applyBorder="1"/>
    <xf numFmtId="165" fontId="2" fillId="0" borderId="14" xfId="0" applyNumberFormat="1" applyFont="1" applyBorder="1"/>
    <xf numFmtId="3" fontId="2" fillId="0" borderId="7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5" fontId="2" fillId="0" borderId="11" xfId="0" applyNumberFormat="1" applyFont="1" applyBorder="1"/>
    <xf numFmtId="165" fontId="3" fillId="0" borderId="6" xfId="0" applyNumberFormat="1" applyFont="1" applyBorder="1"/>
    <xf numFmtId="165" fontId="3" fillId="0" borderId="5" xfId="0" applyNumberFormat="1" applyFont="1" applyBorder="1"/>
    <xf numFmtId="0" fontId="9" fillId="0" borderId="14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0" fillId="0" borderId="0" xfId="0" applyFont="1" applyAlignment="1">
      <alignment horizontal="justify" vertical="center"/>
    </xf>
    <xf numFmtId="3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Border="1"/>
    <xf numFmtId="164" fontId="3" fillId="0" borderId="0" xfId="0" applyNumberFormat="1" applyFont="1" applyBorder="1"/>
    <xf numFmtId="0" fontId="9" fillId="0" borderId="9" xfId="0" applyFont="1" applyBorder="1"/>
    <xf numFmtId="0" fontId="9" fillId="0" borderId="0" xfId="0" applyFont="1" applyAlignment="1">
      <alignment horizontal="left" vertical="center"/>
    </xf>
    <xf numFmtId="14" fontId="2" fillId="0" borderId="0" xfId="0" applyNumberFormat="1" applyFont="1" applyBorder="1"/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right" wrapText="1"/>
    </xf>
    <xf numFmtId="3" fontId="2" fillId="0" borderId="14" xfId="0" applyNumberFormat="1" applyFont="1" applyBorder="1" applyAlignment="1">
      <alignment horizontal="right" wrapText="1"/>
    </xf>
    <xf numFmtId="3" fontId="2" fillId="0" borderId="15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166" fontId="2" fillId="0" borderId="0" xfId="1" applyNumberFormat="1" applyFont="1" applyBorder="1"/>
    <xf numFmtId="2" fontId="2" fillId="0" borderId="0" xfId="1" applyNumberFormat="1" applyFont="1" applyBorder="1"/>
    <xf numFmtId="0" fontId="9" fillId="0" borderId="0" xfId="0" applyFont="1" applyBorder="1"/>
    <xf numFmtId="165" fontId="3" fillId="0" borderId="0" xfId="0" applyNumberFormat="1" applyFont="1" applyBorder="1"/>
    <xf numFmtId="164" fontId="2" fillId="0" borderId="2" xfId="0" applyNumberFormat="1" applyFont="1" applyBorder="1"/>
    <xf numFmtId="164" fontId="2" fillId="0" borderId="14" xfId="0" applyNumberFormat="1" applyFont="1" applyBorder="1"/>
    <xf numFmtId="164" fontId="2" fillId="0" borderId="15" xfId="0" applyNumberFormat="1" applyFont="1" applyBorder="1"/>
    <xf numFmtId="165" fontId="3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10" fillId="0" borderId="0" xfId="0" applyFont="1"/>
    <xf numFmtId="0" fontId="12" fillId="0" borderId="0" xfId="0" applyFont="1" applyAlignment="1">
      <alignment horizontal="right"/>
    </xf>
    <xf numFmtId="0" fontId="9" fillId="0" borderId="1" xfId="0" applyFont="1" applyBorder="1"/>
    <xf numFmtId="0" fontId="10" fillId="0" borderId="0" xfId="0" applyFont="1" applyAlignment="1">
      <alignment horizontal="left" vertical="center"/>
    </xf>
    <xf numFmtId="0" fontId="10" fillId="0" borderId="0" xfId="0" applyFont="1" applyBorder="1"/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0" fontId="10" fillId="0" borderId="1" xfId="0" applyFont="1" applyBorder="1"/>
    <xf numFmtId="0" fontId="9" fillId="0" borderId="3" xfId="0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showGridLines="0" topLeftCell="A10" workbookViewId="0">
      <selection activeCell="B22" sqref="B22:J22"/>
    </sheetView>
  </sheetViews>
  <sheetFormatPr baseColWidth="10" defaultRowHeight="12.75" x14ac:dyDescent="0.25"/>
  <cols>
    <col min="1" max="1" width="3.7109375" style="1" customWidth="1"/>
    <col min="2" max="2" width="42.42578125" style="1" customWidth="1"/>
    <col min="3" max="16384" width="11.42578125" style="1"/>
  </cols>
  <sheetData>
    <row r="2" spans="2:10" s="3" customFormat="1" x14ac:dyDescent="0.25">
      <c r="B2" s="2" t="s">
        <v>15</v>
      </c>
    </row>
    <row r="3" spans="2:10" s="3" customFormat="1" x14ac:dyDescent="0.25">
      <c r="B3" s="2"/>
    </row>
    <row r="4" spans="2:10" s="3" customFormat="1" x14ac:dyDescent="0.25">
      <c r="J4" s="4" t="s">
        <v>16</v>
      </c>
    </row>
    <row r="5" spans="2:10" x14ac:dyDescent="0.25">
      <c r="B5" s="5"/>
      <c r="C5" s="5"/>
      <c r="D5" s="5">
        <v>2012</v>
      </c>
      <c r="E5" s="5">
        <v>2017</v>
      </c>
      <c r="F5" s="5">
        <v>2018</v>
      </c>
      <c r="G5" s="5">
        <v>2019</v>
      </c>
      <c r="H5" s="5" t="s">
        <v>0</v>
      </c>
      <c r="I5" s="5">
        <v>2021</v>
      </c>
      <c r="J5" s="5" t="s">
        <v>1</v>
      </c>
    </row>
    <row r="6" spans="2:10" x14ac:dyDescent="0.25">
      <c r="B6" s="6" t="s">
        <v>2</v>
      </c>
      <c r="C6" s="6"/>
      <c r="D6" s="7">
        <v>32097.72037092167</v>
      </c>
      <c r="E6" s="7">
        <v>31511.050577600752</v>
      </c>
      <c r="F6" s="7">
        <v>30865.441674529811</v>
      </c>
      <c r="G6" s="7">
        <v>30685.984306443803</v>
      </c>
      <c r="H6" s="7">
        <v>29830.882244951692</v>
      </c>
      <c r="I6" s="7">
        <v>31108.447467228983</v>
      </c>
      <c r="J6" s="7">
        <v>32767.879825300028</v>
      </c>
    </row>
    <row r="7" spans="2:10" x14ac:dyDescent="0.25">
      <c r="B7" s="5" t="s">
        <v>3</v>
      </c>
      <c r="C7" s="5"/>
      <c r="D7" s="8">
        <v>29172.57432993361</v>
      </c>
      <c r="E7" s="8">
        <v>29347.468949650261</v>
      </c>
      <c r="F7" s="8">
        <v>29242.536371125025</v>
      </c>
      <c r="G7" s="8">
        <v>29478.10755980423</v>
      </c>
      <c r="H7" s="8">
        <v>29721.220308581222</v>
      </c>
      <c r="I7" s="8">
        <v>31726.126510585418</v>
      </c>
      <c r="J7" s="8">
        <v>33822.871834506899</v>
      </c>
    </row>
    <row r="8" spans="2:10" x14ac:dyDescent="0.25">
      <c r="B8" s="9" t="s">
        <v>4</v>
      </c>
      <c r="C8" s="9"/>
      <c r="D8" s="10">
        <v>26575.400790704502</v>
      </c>
      <c r="E8" s="10">
        <v>22682.395552361901</v>
      </c>
      <c r="F8" s="10">
        <v>23216.522455500599</v>
      </c>
      <c r="G8" s="10">
        <v>22750.129348193499</v>
      </c>
      <c r="H8" s="10">
        <v>22620.686006556502</v>
      </c>
      <c r="I8" s="10">
        <v>24542.0594242234</v>
      </c>
      <c r="J8" s="10">
        <v>26507.542347873699</v>
      </c>
    </row>
    <row r="9" spans="2:10" x14ac:dyDescent="0.25">
      <c r="B9" s="9" t="s">
        <v>5</v>
      </c>
      <c r="C9" s="9"/>
      <c r="D9" s="10">
        <v>866.94590766773695</v>
      </c>
      <c r="E9" s="10">
        <v>785.70619854344102</v>
      </c>
      <c r="F9" s="10">
        <v>721.540081752064</v>
      </c>
      <c r="G9" s="10">
        <v>714.51673294671195</v>
      </c>
      <c r="H9" s="10">
        <v>692.53745271641003</v>
      </c>
      <c r="I9" s="10">
        <v>727.12511236936996</v>
      </c>
      <c r="J9" s="10">
        <v>795.21242647130896</v>
      </c>
    </row>
    <row r="10" spans="2:10" x14ac:dyDescent="0.25">
      <c r="B10" s="9" t="s">
        <v>6</v>
      </c>
      <c r="C10" s="9"/>
      <c r="D10" s="10">
        <v>0</v>
      </c>
      <c r="E10" s="10">
        <v>2693.2850681557802</v>
      </c>
      <c r="F10" s="10">
        <v>2658.51156800739</v>
      </c>
      <c r="G10" s="10">
        <v>3526.01412190464</v>
      </c>
      <c r="H10" s="10">
        <v>3983.9207942449498</v>
      </c>
      <c r="I10" s="10">
        <v>3861.3631928589398</v>
      </c>
      <c r="J10" s="10">
        <v>4082.2890915961498</v>
      </c>
    </row>
    <row r="11" spans="2:10" x14ac:dyDescent="0.25">
      <c r="B11" s="9" t="s">
        <v>7</v>
      </c>
      <c r="C11" s="9"/>
      <c r="D11" s="10">
        <v>1730.2276315613699</v>
      </c>
      <c r="E11" s="10">
        <v>3186.08213058914</v>
      </c>
      <c r="F11" s="10">
        <v>2645.96226586497</v>
      </c>
      <c r="G11" s="10">
        <v>2487.44735675938</v>
      </c>
      <c r="H11" s="10">
        <v>2424.0760550633599</v>
      </c>
      <c r="I11" s="10">
        <v>2595.57878113371</v>
      </c>
      <c r="J11" s="10">
        <v>2437.8279685657399</v>
      </c>
    </row>
    <row r="12" spans="2:10" x14ac:dyDescent="0.25">
      <c r="B12" s="9" t="s">
        <v>8</v>
      </c>
      <c r="C12" s="9"/>
      <c r="D12" s="10">
        <v>3011.0900046659399</v>
      </c>
      <c r="E12" s="10">
        <v>2746.30893034889</v>
      </c>
      <c r="F12" s="10">
        <v>2810.3451632063502</v>
      </c>
      <c r="G12" s="10">
        <v>2573.45490737</v>
      </c>
      <c r="H12" s="10">
        <v>2314.1981110000002</v>
      </c>
      <c r="I12" s="10">
        <v>2355.17882087</v>
      </c>
      <c r="J12" s="10">
        <v>2597.9482286842899</v>
      </c>
    </row>
    <row r="13" spans="2:10" ht="13.5" x14ac:dyDescent="0.25">
      <c r="B13" s="121" t="s">
        <v>195</v>
      </c>
      <c r="C13" s="9"/>
      <c r="D13" s="10">
        <v>190.992942395564</v>
      </c>
      <c r="E13" s="10">
        <v>337.055039296139</v>
      </c>
      <c r="F13" s="10">
        <v>333.27018127960503</v>
      </c>
      <c r="G13" s="10">
        <v>242.23046178125</v>
      </c>
      <c r="H13" s="10">
        <v>225.46905671436201</v>
      </c>
      <c r="I13" s="10">
        <v>98.808298772482004</v>
      </c>
      <c r="J13" s="10">
        <v>120.16406313283601</v>
      </c>
    </row>
    <row r="14" spans="2:10" x14ac:dyDescent="0.25">
      <c r="B14" s="9" t="s">
        <v>9</v>
      </c>
      <c r="C14" s="9"/>
      <c r="D14" s="10">
        <v>-276.93690607344502</v>
      </c>
      <c r="E14" s="10">
        <v>-919.78234169453503</v>
      </c>
      <c r="F14" s="10">
        <v>-1520.7100410811699</v>
      </c>
      <c r="G14" s="10">
        <v>-1607.8086225116799</v>
      </c>
      <c r="H14" s="10">
        <v>-2502.0859154555001</v>
      </c>
      <c r="I14" s="10">
        <v>-3072.2713175817998</v>
      </c>
      <c r="J14" s="10">
        <v>-3773.1387887082901</v>
      </c>
    </row>
    <row r="15" spans="2:10" ht="13.5" x14ac:dyDescent="0.25">
      <c r="B15" s="122" t="s">
        <v>196</v>
      </c>
      <c r="C15" s="11"/>
      <c r="D15" s="12"/>
      <c r="E15" s="12"/>
      <c r="F15" s="12"/>
      <c r="G15" s="12"/>
      <c r="H15" s="12">
        <v>72.080684111607994</v>
      </c>
      <c r="I15" s="12">
        <v>0.60515458287599999</v>
      </c>
      <c r="J15" s="12">
        <v>3.4487684293617399E-2</v>
      </c>
    </row>
    <row r="16" spans="2:10" x14ac:dyDescent="0.25">
      <c r="B16" s="5"/>
      <c r="C16" s="5" t="s">
        <v>11</v>
      </c>
      <c r="D16" s="5">
        <v>-1</v>
      </c>
      <c r="E16" s="5">
        <v>0.1</v>
      </c>
      <c r="F16" s="5">
        <v>-2</v>
      </c>
      <c r="G16" s="5">
        <v>-0.6</v>
      </c>
      <c r="H16" s="5">
        <v>-2.8000000000000003</v>
      </c>
      <c r="I16" s="5">
        <v>4.3</v>
      </c>
      <c r="J16" s="5">
        <v>5.3</v>
      </c>
    </row>
    <row r="17" spans="2:10" x14ac:dyDescent="0.25">
      <c r="B17" s="9" t="s">
        <v>12</v>
      </c>
      <c r="C17" s="9" t="s">
        <v>13</v>
      </c>
      <c r="D17" s="9">
        <v>-3.5000000000000004</v>
      </c>
      <c r="E17" s="9">
        <v>-3.1</v>
      </c>
      <c r="F17" s="9">
        <v>-5.3</v>
      </c>
      <c r="G17" s="9">
        <v>-4.3999999999999995</v>
      </c>
      <c r="H17" s="9">
        <v>-6.9</v>
      </c>
      <c r="I17" s="9">
        <v>-3.3000000000000003</v>
      </c>
      <c r="J17" s="9">
        <v>-3.4000000000000004</v>
      </c>
    </row>
    <row r="18" spans="2:10" x14ac:dyDescent="0.25">
      <c r="B18" s="11"/>
      <c r="C18" s="11" t="s">
        <v>14</v>
      </c>
      <c r="D18" s="11">
        <v>2.6</v>
      </c>
      <c r="E18" s="11">
        <v>3.3000000000000003</v>
      </c>
      <c r="F18" s="11">
        <v>3.4000000000000004</v>
      </c>
      <c r="G18" s="11">
        <v>4</v>
      </c>
      <c r="H18" s="11">
        <v>4.3999999999999995</v>
      </c>
      <c r="I18" s="11">
        <v>7.8</v>
      </c>
      <c r="J18" s="11">
        <v>9</v>
      </c>
    </row>
    <row r="19" spans="2:10" x14ac:dyDescent="0.25">
      <c r="B19" s="123"/>
      <c r="C19" s="123"/>
      <c r="D19" s="123"/>
      <c r="E19" s="123"/>
      <c r="F19" s="123"/>
      <c r="G19" s="123"/>
      <c r="H19" s="123"/>
      <c r="I19" s="123"/>
      <c r="J19" s="123"/>
    </row>
    <row r="20" spans="2:10" x14ac:dyDescent="0.25">
      <c r="B20" s="13" t="s">
        <v>17</v>
      </c>
    </row>
    <row r="21" spans="2:10" x14ac:dyDescent="0.25">
      <c r="B21" s="13" t="s">
        <v>18</v>
      </c>
    </row>
    <row r="22" spans="2:10" ht="60.75" customHeight="1" x14ac:dyDescent="0.25">
      <c r="B22" s="133" t="s">
        <v>20</v>
      </c>
      <c r="C22" s="133"/>
      <c r="D22" s="133"/>
      <c r="E22" s="133"/>
      <c r="F22" s="133"/>
      <c r="G22" s="133"/>
      <c r="H22" s="133"/>
      <c r="I22" s="133"/>
      <c r="J22" s="133"/>
    </row>
    <row r="23" spans="2:10" x14ac:dyDescent="0.25">
      <c r="B23" s="15" t="s">
        <v>19</v>
      </c>
    </row>
  </sheetData>
  <mergeCells count="1">
    <mergeCell ref="B22:J2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showGridLines="0" workbookViewId="0">
      <selection activeCell="B12" sqref="B12"/>
    </sheetView>
  </sheetViews>
  <sheetFormatPr baseColWidth="10" defaultRowHeight="12.75" x14ac:dyDescent="0.25"/>
  <cols>
    <col min="1" max="1" width="3.7109375" style="1" customWidth="1"/>
    <col min="2" max="2" width="24.28515625" style="1" customWidth="1"/>
    <col min="3" max="16384" width="11.42578125" style="1"/>
  </cols>
  <sheetData>
    <row r="2" spans="2:12" x14ac:dyDescent="0.25">
      <c r="B2" s="2" t="s">
        <v>83</v>
      </c>
    </row>
    <row r="3" spans="2:12" x14ac:dyDescent="0.25">
      <c r="B3" s="2"/>
    </row>
    <row r="4" spans="2:12" x14ac:dyDescent="0.25">
      <c r="L4" s="4" t="s">
        <v>22</v>
      </c>
    </row>
    <row r="5" spans="2:12" x14ac:dyDescent="0.25">
      <c r="B5" s="16" t="s">
        <v>76</v>
      </c>
      <c r="C5" s="16">
        <v>2013</v>
      </c>
      <c r="D5" s="16">
        <v>2014</v>
      </c>
      <c r="E5" s="16">
        <v>2015</v>
      </c>
      <c r="F5" s="16">
        <v>2016</v>
      </c>
      <c r="G5" s="16">
        <v>2017</v>
      </c>
      <c r="H5" s="16">
        <v>2018</v>
      </c>
      <c r="I5" s="16">
        <v>2019</v>
      </c>
      <c r="J5" s="16">
        <v>2020</v>
      </c>
      <c r="K5" s="16">
        <v>2021</v>
      </c>
      <c r="L5" s="16">
        <v>2022</v>
      </c>
    </row>
    <row r="6" spans="2:12" x14ac:dyDescent="0.25">
      <c r="B6" s="16" t="s">
        <v>84</v>
      </c>
      <c r="C6" s="54">
        <v>0.10007731817711804</v>
      </c>
      <c r="D6" s="54">
        <v>9.2094566803316319E-2</v>
      </c>
      <c r="E6" s="54">
        <v>9.3102208247108451E-2</v>
      </c>
      <c r="F6" s="54">
        <v>9.8301122139402911E-2</v>
      </c>
      <c r="G6" s="54">
        <v>9.2871536018479389E-2</v>
      </c>
      <c r="H6" s="54">
        <v>0.1004253847512251</v>
      </c>
      <c r="I6" s="54">
        <v>0.11929114298585364</v>
      </c>
      <c r="J6" s="54">
        <v>9.7000000000000003E-2</v>
      </c>
      <c r="K6" s="54">
        <v>9.5100000000000004E-2</v>
      </c>
      <c r="L6" s="54">
        <v>0.113758</v>
      </c>
    </row>
    <row r="7" spans="2:12" x14ac:dyDescent="0.25">
      <c r="B7" s="16" t="s">
        <v>85</v>
      </c>
      <c r="C7" s="54">
        <v>0.20246343780897694</v>
      </c>
      <c r="D7" s="54">
        <v>0.19138312047218775</v>
      </c>
      <c r="E7" s="54">
        <v>0.18359044684831871</v>
      </c>
      <c r="F7" s="54">
        <v>0.14995064829367921</v>
      </c>
      <c r="G7" s="54">
        <v>0.16124247747910742</v>
      </c>
      <c r="H7" s="54">
        <v>0.19003831308569533</v>
      </c>
      <c r="I7" s="54">
        <v>0.18419633337442615</v>
      </c>
      <c r="J7" s="54">
        <v>0.215</v>
      </c>
      <c r="K7" s="54">
        <v>0.25590000000000002</v>
      </c>
      <c r="L7" s="54">
        <v>0.21279200000000001</v>
      </c>
    </row>
    <row r="8" spans="2:12" x14ac:dyDescent="0.25">
      <c r="B8" s="16" t="s">
        <v>86</v>
      </c>
      <c r="C8" s="54">
        <v>0.35875174709942065</v>
      </c>
      <c r="D8" s="54">
        <v>0.36584895732260947</v>
      </c>
      <c r="E8" s="54">
        <v>0.36424061977512395</v>
      </c>
      <c r="F8" s="54">
        <v>0.35548746814042353</v>
      </c>
      <c r="G8" s="54">
        <v>0.33440726282583699</v>
      </c>
      <c r="H8" s="54">
        <v>0.30356225666567521</v>
      </c>
      <c r="I8" s="54">
        <v>0.29746809294411586</v>
      </c>
      <c r="J8" s="54">
        <v>0.30399999999999999</v>
      </c>
      <c r="K8" s="54">
        <v>0.26550000000000001</v>
      </c>
      <c r="L8" s="54">
        <v>0.29949799999999999</v>
      </c>
    </row>
    <row r="9" spans="2:12" x14ac:dyDescent="0.25">
      <c r="B9" s="16" t="s">
        <v>87</v>
      </c>
      <c r="C9" s="54">
        <v>0.33870749691448443</v>
      </c>
      <c r="D9" s="54">
        <v>0.35067335540188649</v>
      </c>
      <c r="E9" s="54">
        <v>0.35906672512944893</v>
      </c>
      <c r="F9" s="54">
        <v>0.39626076142649436</v>
      </c>
      <c r="G9" s="54">
        <v>0.41147872367657623</v>
      </c>
      <c r="H9" s="54">
        <v>0.40597404549740435</v>
      </c>
      <c r="I9" s="54">
        <v>0.39904443069560436</v>
      </c>
      <c r="J9" s="54">
        <v>0.38400000000000001</v>
      </c>
      <c r="K9" s="54">
        <v>0.38350000000000001</v>
      </c>
      <c r="L9" s="54">
        <v>0.37395200000000001</v>
      </c>
    </row>
    <row r="10" spans="2:12" x14ac:dyDescent="0.25">
      <c r="B10" s="3"/>
      <c r="C10" s="162"/>
      <c r="D10" s="162"/>
      <c r="E10" s="162"/>
      <c r="F10" s="162"/>
      <c r="G10" s="162"/>
      <c r="H10" s="162"/>
      <c r="I10" s="162"/>
      <c r="J10" s="162"/>
      <c r="K10" s="162"/>
      <c r="L10" s="162"/>
    </row>
    <row r="11" spans="2:12" ht="30" customHeight="1" x14ac:dyDescent="0.25">
      <c r="B11" s="133" t="s">
        <v>88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</row>
    <row r="12" spans="2:12" x14ac:dyDescent="0.25">
      <c r="B12" s="15" t="s">
        <v>89</v>
      </c>
    </row>
    <row r="13" spans="2:12" x14ac:dyDescent="0.25">
      <c r="B13" s="15" t="s">
        <v>82</v>
      </c>
    </row>
    <row r="14" spans="2:12" x14ac:dyDescent="0.25">
      <c r="B14" s="15" t="s">
        <v>90</v>
      </c>
    </row>
  </sheetData>
  <mergeCells count="1">
    <mergeCell ref="B11:L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showGridLines="0" workbookViewId="0">
      <selection activeCell="B14" sqref="B14"/>
    </sheetView>
  </sheetViews>
  <sheetFormatPr baseColWidth="10" defaultRowHeight="12.75" x14ac:dyDescent="0.25"/>
  <cols>
    <col min="1" max="1" width="3.7109375" style="1" customWidth="1"/>
    <col min="2" max="2" width="19.5703125" style="1" customWidth="1"/>
    <col min="3" max="16384" width="11.42578125" style="1"/>
  </cols>
  <sheetData>
    <row r="2" spans="2:9" x14ac:dyDescent="0.25">
      <c r="B2" s="2" t="s">
        <v>91</v>
      </c>
    </row>
    <row r="3" spans="2:9" x14ac:dyDescent="0.25">
      <c r="B3" s="2"/>
    </row>
    <row r="4" spans="2:9" x14ac:dyDescent="0.25">
      <c r="I4" s="4" t="s">
        <v>16</v>
      </c>
    </row>
    <row r="5" spans="2:9" x14ac:dyDescent="0.25">
      <c r="B5" s="56"/>
      <c r="C5" s="46">
        <v>2012</v>
      </c>
      <c r="D5" s="46">
        <v>2017</v>
      </c>
      <c r="E5" s="46">
        <v>2018</v>
      </c>
      <c r="F5" s="46">
        <v>2019</v>
      </c>
      <c r="G5" s="46">
        <v>2020</v>
      </c>
      <c r="H5" s="46">
        <v>2021</v>
      </c>
      <c r="I5" s="47">
        <v>2022</v>
      </c>
    </row>
    <row r="6" spans="2:9" x14ac:dyDescent="0.25">
      <c r="B6" s="33" t="s">
        <v>92</v>
      </c>
      <c r="C6" s="57">
        <v>5982.3193980835804</v>
      </c>
      <c r="D6" s="57">
        <v>6216.0263426095098</v>
      </c>
      <c r="E6" s="57">
        <v>6491.5656006220697</v>
      </c>
      <c r="F6" s="57">
        <v>6931.3580562555999</v>
      </c>
      <c r="G6" s="57">
        <v>6245.3832168319796</v>
      </c>
      <c r="H6" s="57">
        <v>7255.7036451001704</v>
      </c>
      <c r="I6" s="35">
        <v>7271.9796542089898</v>
      </c>
    </row>
    <row r="7" spans="2:9" x14ac:dyDescent="0.25">
      <c r="B7" s="29" t="s">
        <v>93</v>
      </c>
      <c r="C7" s="58">
        <v>3860.7307603791201</v>
      </c>
      <c r="D7" s="58">
        <v>4051.4940553299011</v>
      </c>
      <c r="E7" s="58">
        <v>4239.8086885974617</v>
      </c>
      <c r="F7" s="58">
        <v>4528.9435927510167</v>
      </c>
      <c r="G7" s="58">
        <v>4151.5095660295719</v>
      </c>
      <c r="H7" s="58">
        <v>4840.1572974592373</v>
      </c>
      <c r="I7" s="59">
        <v>4838.5230861840946</v>
      </c>
    </row>
    <row r="8" spans="2:9" x14ac:dyDescent="0.25">
      <c r="B8" s="36" t="s">
        <v>94</v>
      </c>
      <c r="C8" s="60">
        <v>1741.9377314845101</v>
      </c>
      <c r="D8" s="60">
        <v>1786.73179675541</v>
      </c>
      <c r="E8" s="60">
        <v>1855.6478629230396</v>
      </c>
      <c r="F8" s="60">
        <v>1981.3408982281978</v>
      </c>
      <c r="G8" s="60">
        <v>1647.1064895885384</v>
      </c>
      <c r="H8" s="60">
        <v>1896.3745356440352</v>
      </c>
      <c r="I8" s="39">
        <v>1876.0438946093827</v>
      </c>
    </row>
    <row r="9" spans="2:9" x14ac:dyDescent="0.25">
      <c r="B9" s="40" t="s">
        <v>95</v>
      </c>
      <c r="C9" s="61">
        <v>379.65090621995103</v>
      </c>
      <c r="D9" s="61">
        <v>377.800490524201</v>
      </c>
      <c r="E9" s="61">
        <v>396.10904910156802</v>
      </c>
      <c r="F9" s="61">
        <v>421.07356527638001</v>
      </c>
      <c r="G9" s="61">
        <v>446.76716121387102</v>
      </c>
      <c r="H9" s="61">
        <v>519.17181199690299</v>
      </c>
      <c r="I9" s="43">
        <v>557.41267341550599</v>
      </c>
    </row>
    <row r="10" spans="2:9" x14ac:dyDescent="0.25">
      <c r="B10" s="29" t="s">
        <v>96</v>
      </c>
      <c r="C10" s="62">
        <v>3.9136121643120969</v>
      </c>
      <c r="D10" s="62">
        <v>-1.356406686618417</v>
      </c>
      <c r="E10" s="62">
        <v>4.4327234607066455</v>
      </c>
      <c r="F10" s="62">
        <v>6.774828796174992</v>
      </c>
      <c r="G10" s="62">
        <v>-9.8966874003070906</v>
      </c>
      <c r="H10" s="62">
        <v>16.177076621099403</v>
      </c>
      <c r="I10" s="63">
        <v>0.22432020249067991</v>
      </c>
    </row>
    <row r="11" spans="2:9" x14ac:dyDescent="0.25">
      <c r="B11" s="36" t="s">
        <v>97</v>
      </c>
      <c r="C11" s="64">
        <v>0.81901246627078539</v>
      </c>
      <c r="D11" s="64">
        <v>5.2787372672402633E-2</v>
      </c>
      <c r="E11" s="64">
        <v>1.229681463377563</v>
      </c>
      <c r="F11" s="64">
        <v>0.54851971888840723</v>
      </c>
      <c r="G11" s="64">
        <v>0.58725577077318736</v>
      </c>
      <c r="H11" s="64">
        <v>0.49942493825552159</v>
      </c>
      <c r="I11" s="65">
        <v>0.80846407755992278</v>
      </c>
    </row>
    <row r="12" spans="2:9" x14ac:dyDescent="0.25">
      <c r="B12" s="40" t="s">
        <v>98</v>
      </c>
      <c r="C12" s="66">
        <v>3.0694604344360328</v>
      </c>
      <c r="D12" s="66">
        <v>-1.408450575236764</v>
      </c>
      <c r="E12" s="66">
        <v>3.1641332374318321</v>
      </c>
      <c r="F12" s="66">
        <v>6.192342855662103</v>
      </c>
      <c r="G12" s="66">
        <v>-10.42273505797988</v>
      </c>
      <c r="H12" s="66">
        <v>15.599742677608219</v>
      </c>
      <c r="I12" s="67">
        <v>-0.5794591559492579</v>
      </c>
    </row>
    <row r="13" spans="2:9" x14ac:dyDescent="0.25">
      <c r="B13" s="3"/>
      <c r="C13" s="64"/>
      <c r="D13" s="64"/>
      <c r="E13" s="64"/>
      <c r="F13" s="64"/>
      <c r="G13" s="64"/>
      <c r="H13" s="64"/>
      <c r="I13" s="64"/>
    </row>
    <row r="14" spans="2:9" x14ac:dyDescent="0.25">
      <c r="B14" s="15" t="s">
        <v>184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showGridLines="0" workbookViewId="0">
      <selection activeCell="B11" sqref="B11"/>
    </sheetView>
  </sheetViews>
  <sheetFormatPr baseColWidth="10" defaultRowHeight="12.75" x14ac:dyDescent="0.25"/>
  <cols>
    <col min="1" max="1" width="3.7109375" style="1" customWidth="1"/>
    <col min="2" max="16384" width="11.42578125" style="1"/>
  </cols>
  <sheetData>
    <row r="2" spans="2:3" x14ac:dyDescent="0.25">
      <c r="B2" s="2" t="s">
        <v>99</v>
      </c>
    </row>
    <row r="3" spans="2:3" x14ac:dyDescent="0.25">
      <c r="B3" s="2"/>
    </row>
    <row r="4" spans="2:3" x14ac:dyDescent="0.25">
      <c r="C4" s="4" t="s">
        <v>22</v>
      </c>
    </row>
    <row r="5" spans="2:3" x14ac:dyDescent="0.25">
      <c r="B5" s="16"/>
      <c r="C5" s="16">
        <v>2022</v>
      </c>
    </row>
    <row r="6" spans="2:3" x14ac:dyDescent="0.25">
      <c r="B6" s="16" t="s">
        <v>100</v>
      </c>
      <c r="C6" s="68">
        <v>66.536532227281228</v>
      </c>
    </row>
    <row r="7" spans="2:3" x14ac:dyDescent="0.25">
      <c r="B7" s="16" t="s">
        <v>101</v>
      </c>
      <c r="C7" s="68">
        <v>25.798255548247283</v>
      </c>
    </row>
    <row r="8" spans="2:3" x14ac:dyDescent="0.25">
      <c r="B8" s="16" t="s">
        <v>102</v>
      </c>
      <c r="C8" s="68">
        <v>7.6652122244714818</v>
      </c>
    </row>
    <row r="9" spans="2:3" x14ac:dyDescent="0.25">
      <c r="B9" s="26" t="s">
        <v>103</v>
      </c>
      <c r="C9" s="26">
        <v>100</v>
      </c>
    </row>
    <row r="10" spans="2:3" x14ac:dyDescent="0.25">
      <c r="B10" s="2"/>
      <c r="C10" s="2"/>
    </row>
    <row r="11" spans="2:3" x14ac:dyDescent="0.25">
      <c r="B11" s="131" t="s">
        <v>203</v>
      </c>
    </row>
    <row r="12" spans="2:3" x14ac:dyDescent="0.25">
      <c r="B12" s="18" t="s">
        <v>183</v>
      </c>
    </row>
    <row r="13" spans="2:3" x14ac:dyDescent="0.25">
      <c r="B13" s="15" t="s">
        <v>45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showGridLines="0" workbookViewId="0">
      <selection activeCell="B10" sqref="B10"/>
    </sheetView>
  </sheetViews>
  <sheetFormatPr baseColWidth="10" defaultRowHeight="12.75" x14ac:dyDescent="0.25"/>
  <cols>
    <col min="1" max="1" width="3.7109375" style="1" customWidth="1"/>
    <col min="2" max="16384" width="11.42578125" style="1"/>
  </cols>
  <sheetData>
    <row r="2" spans="2:5" x14ac:dyDescent="0.25">
      <c r="B2" s="2" t="s">
        <v>104</v>
      </c>
    </row>
    <row r="4" spans="2:5" x14ac:dyDescent="0.25">
      <c r="D4" s="4" t="s">
        <v>22</v>
      </c>
      <c r="E4" s="4"/>
    </row>
    <row r="5" spans="2:5" x14ac:dyDescent="0.25">
      <c r="C5" s="16">
        <v>2012</v>
      </c>
      <c r="D5" s="16">
        <v>2022</v>
      </c>
    </row>
    <row r="6" spans="2:5" x14ac:dyDescent="0.25">
      <c r="B6" s="16" t="s">
        <v>106</v>
      </c>
      <c r="C6" s="68">
        <v>8.2442214402017129</v>
      </c>
      <c r="D6" s="68">
        <v>1.8786808181477239</v>
      </c>
    </row>
    <row r="7" spans="2:5" x14ac:dyDescent="0.25">
      <c r="B7" s="16" t="s">
        <v>107</v>
      </c>
      <c r="C7" s="68">
        <v>91.755778559798301</v>
      </c>
      <c r="D7" s="68">
        <v>98.121319181852272</v>
      </c>
    </row>
    <row r="8" spans="2:5" x14ac:dyDescent="0.25">
      <c r="B8" s="16" t="s">
        <v>103</v>
      </c>
      <c r="C8" s="16">
        <v>100.00000000000001</v>
      </c>
      <c r="D8" s="16">
        <v>100</v>
      </c>
    </row>
    <row r="9" spans="2:5" x14ac:dyDescent="0.25">
      <c r="B9" s="3"/>
      <c r="C9" s="3"/>
      <c r="D9" s="3"/>
    </row>
    <row r="10" spans="2:5" x14ac:dyDescent="0.25">
      <c r="B10" s="164" t="s">
        <v>204</v>
      </c>
      <c r="C10" s="3"/>
      <c r="D10" s="3"/>
    </row>
    <row r="11" spans="2:5" x14ac:dyDescent="0.25">
      <c r="B11" s="15" t="s">
        <v>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workbookViewId="0">
      <selection activeCell="B12" sqref="B12"/>
    </sheetView>
  </sheetViews>
  <sheetFormatPr baseColWidth="10" defaultRowHeight="12.75" x14ac:dyDescent="0.25"/>
  <cols>
    <col min="1" max="1" width="3.7109375" style="1" customWidth="1"/>
    <col min="2" max="16384" width="11.42578125" style="1"/>
  </cols>
  <sheetData>
    <row r="2" spans="2:6" x14ac:dyDescent="0.25">
      <c r="B2" s="2" t="s">
        <v>108</v>
      </c>
    </row>
    <row r="3" spans="2:6" x14ac:dyDescent="0.25">
      <c r="B3" s="2"/>
    </row>
    <row r="4" spans="2:6" x14ac:dyDescent="0.25">
      <c r="D4" s="4" t="s">
        <v>105</v>
      </c>
      <c r="F4" s="4"/>
    </row>
    <row r="5" spans="2:6" x14ac:dyDescent="0.25">
      <c r="C5" s="30" t="s">
        <v>109</v>
      </c>
      <c r="D5" s="32" t="s">
        <v>48</v>
      </c>
    </row>
    <row r="6" spans="2:6" x14ac:dyDescent="0.25">
      <c r="B6" s="29" t="s">
        <v>110</v>
      </c>
      <c r="C6" s="166">
        <v>0.36368757632922499</v>
      </c>
      <c r="D6" s="63">
        <v>5.001218287495127</v>
      </c>
    </row>
    <row r="7" spans="2:6" x14ac:dyDescent="0.25">
      <c r="B7" s="36" t="s">
        <v>50</v>
      </c>
      <c r="C7" s="167">
        <v>3.5580726750703901E-4</v>
      </c>
      <c r="D7" s="65">
        <v>4.8928529014942894E-3</v>
      </c>
    </row>
    <row r="8" spans="2:6" x14ac:dyDescent="0.25">
      <c r="B8" s="36" t="s">
        <v>111</v>
      </c>
      <c r="C8" s="167">
        <v>5.3039338430451295</v>
      </c>
      <c r="D8" s="65">
        <v>72.93658804415432</v>
      </c>
    </row>
    <row r="9" spans="2:6" x14ac:dyDescent="0.25">
      <c r="B9" s="40" t="s">
        <v>52</v>
      </c>
      <c r="C9" s="168">
        <v>1.6040024275671301</v>
      </c>
      <c r="D9" s="67">
        <v>22.057300815449068</v>
      </c>
    </row>
    <row r="10" spans="2:6" x14ac:dyDescent="0.25">
      <c r="B10" s="33" t="s">
        <v>2</v>
      </c>
      <c r="C10" s="169">
        <v>7.271979654208991</v>
      </c>
      <c r="D10" s="70">
        <v>100.00000000000001</v>
      </c>
    </row>
    <row r="11" spans="2:6" x14ac:dyDescent="0.25">
      <c r="B11" s="2"/>
      <c r="C11" s="165"/>
      <c r="D11" s="2"/>
    </row>
    <row r="12" spans="2:6" x14ac:dyDescent="0.25">
      <c r="B12" s="15" t="s">
        <v>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showGridLines="0" workbookViewId="0">
      <selection activeCell="B19" sqref="B19"/>
    </sheetView>
  </sheetViews>
  <sheetFormatPr baseColWidth="10" defaultRowHeight="12.75" x14ac:dyDescent="0.25"/>
  <cols>
    <col min="1" max="1" width="3.7109375" style="1" customWidth="1"/>
    <col min="2" max="2" width="48.5703125" style="1" customWidth="1"/>
    <col min="3" max="16384" width="11.42578125" style="1"/>
  </cols>
  <sheetData>
    <row r="2" spans="2:9" x14ac:dyDescent="0.25">
      <c r="B2" s="2" t="s">
        <v>112</v>
      </c>
    </row>
    <row r="3" spans="2:9" x14ac:dyDescent="0.25">
      <c r="B3" s="2"/>
    </row>
    <row r="4" spans="2:9" x14ac:dyDescent="0.25">
      <c r="B4" s="4"/>
      <c r="I4" s="4" t="s">
        <v>16</v>
      </c>
    </row>
    <row r="5" spans="2:9" x14ac:dyDescent="0.25">
      <c r="C5" s="29">
        <v>2012</v>
      </c>
      <c r="D5" s="75">
        <v>2017</v>
      </c>
      <c r="E5" s="75">
        <v>2018</v>
      </c>
      <c r="F5" s="75">
        <v>2019</v>
      </c>
      <c r="G5" s="75">
        <v>2020</v>
      </c>
      <c r="H5" s="75">
        <v>2021</v>
      </c>
      <c r="I5" s="32">
        <v>2022</v>
      </c>
    </row>
    <row r="6" spans="2:9" x14ac:dyDescent="0.25">
      <c r="B6" s="33" t="s">
        <v>92</v>
      </c>
      <c r="C6" s="34">
        <v>7515.0935047593093</v>
      </c>
      <c r="D6" s="57">
        <v>9909.2252986707808</v>
      </c>
      <c r="E6" s="57">
        <v>10266.698617329583</v>
      </c>
      <c r="F6" s="57">
        <v>10646.18521986308</v>
      </c>
      <c r="G6" s="57">
        <v>11539.019901786631</v>
      </c>
      <c r="H6" s="57">
        <v>12531.431016570572</v>
      </c>
      <c r="I6" s="35">
        <v>12706.386438994659</v>
      </c>
    </row>
    <row r="7" spans="2:9" x14ac:dyDescent="0.25">
      <c r="B7" s="36" t="s">
        <v>113</v>
      </c>
      <c r="C7" s="37">
        <v>5045.3782231078103</v>
      </c>
      <c r="D7" s="60">
        <v>6614.05939386717</v>
      </c>
      <c r="E7" s="60">
        <v>6855.22314157664</v>
      </c>
      <c r="F7" s="60">
        <v>7066.0826643209002</v>
      </c>
      <c r="G7" s="60">
        <v>8222.2069399496904</v>
      </c>
      <c r="H7" s="60">
        <v>8196.53640496753</v>
      </c>
      <c r="I7" s="39">
        <v>8356.6352124593595</v>
      </c>
    </row>
    <row r="8" spans="2:9" x14ac:dyDescent="0.25">
      <c r="B8" s="130" t="s">
        <v>205</v>
      </c>
      <c r="C8" s="37">
        <v>4278.1267924325703</v>
      </c>
      <c r="D8" s="60">
        <v>5627.552232283274</v>
      </c>
      <c r="E8" s="60">
        <v>5835.4292574627198</v>
      </c>
      <c r="F8" s="60">
        <v>6058.5142571757679</v>
      </c>
      <c r="G8" s="60">
        <v>6367.6878711818517</v>
      </c>
      <c r="H8" s="60">
        <v>6684.788647968071</v>
      </c>
      <c r="I8" s="39">
        <v>6846.0672019299427</v>
      </c>
    </row>
    <row r="9" spans="2:9" x14ac:dyDescent="0.25">
      <c r="B9" s="130" t="s">
        <v>206</v>
      </c>
      <c r="C9" s="76" t="s">
        <v>119</v>
      </c>
      <c r="D9" s="77" t="s">
        <v>119</v>
      </c>
      <c r="E9" s="77" t="s">
        <v>119</v>
      </c>
      <c r="F9" s="78" t="s">
        <v>119</v>
      </c>
      <c r="G9" s="60">
        <v>851.70309402011696</v>
      </c>
      <c r="H9" s="60">
        <v>476.07257601583763</v>
      </c>
      <c r="I9" s="39">
        <v>444.92732639811618</v>
      </c>
    </row>
    <row r="10" spans="2:9" x14ac:dyDescent="0.25">
      <c r="B10" s="130" t="s">
        <v>207</v>
      </c>
      <c r="C10" s="37">
        <v>767.25143067523788</v>
      </c>
      <c r="D10" s="60">
        <v>986.50716158389605</v>
      </c>
      <c r="E10" s="60">
        <v>1019.793884113918</v>
      </c>
      <c r="F10" s="60">
        <v>1007.568407145128</v>
      </c>
      <c r="G10" s="60">
        <v>1002.815974747718</v>
      </c>
      <c r="H10" s="60">
        <v>1035.675180983623</v>
      </c>
      <c r="I10" s="39">
        <v>1065.6406841313051</v>
      </c>
    </row>
    <row r="11" spans="2:9" x14ac:dyDescent="0.25">
      <c r="B11" s="36" t="s">
        <v>114</v>
      </c>
      <c r="C11" s="37">
        <v>1478.58947291341</v>
      </c>
      <c r="D11" s="60">
        <v>1938.8862826868201</v>
      </c>
      <c r="E11" s="60">
        <v>1945.68394473271</v>
      </c>
      <c r="F11" s="60">
        <v>2086.3899585372801</v>
      </c>
      <c r="G11" s="60">
        <v>1845.6520834359301</v>
      </c>
      <c r="H11" s="60">
        <v>2068.5250714362701</v>
      </c>
      <c r="I11" s="39">
        <v>2132.1089486846499</v>
      </c>
    </row>
    <row r="12" spans="2:9" x14ac:dyDescent="0.25">
      <c r="B12" s="36" t="s">
        <v>115</v>
      </c>
      <c r="C12" s="37">
        <v>829.54760278000003</v>
      </c>
      <c r="D12" s="60">
        <v>1158.4744896437201</v>
      </c>
      <c r="E12" s="60">
        <v>1254.1976195140601</v>
      </c>
      <c r="F12" s="60">
        <v>1257.0519594678101</v>
      </c>
      <c r="G12" s="60">
        <v>1262.84220224112</v>
      </c>
      <c r="H12" s="60">
        <v>2027.49441694342</v>
      </c>
      <c r="I12" s="39">
        <v>1977.1258823201499</v>
      </c>
    </row>
    <row r="13" spans="2:9" x14ac:dyDescent="0.25">
      <c r="B13" s="40" t="s">
        <v>116</v>
      </c>
      <c r="C13" s="41">
        <v>161.578205958089</v>
      </c>
      <c r="D13" s="61">
        <v>197.80513247306999</v>
      </c>
      <c r="E13" s="61">
        <v>211.59391150617299</v>
      </c>
      <c r="F13" s="61">
        <v>236.66063753709</v>
      </c>
      <c r="G13" s="61">
        <v>208.31867615989</v>
      </c>
      <c r="H13" s="61">
        <v>238.87512322335101</v>
      </c>
      <c r="I13" s="43">
        <v>240.51639553050001</v>
      </c>
    </row>
    <row r="14" spans="2:9" x14ac:dyDescent="0.25">
      <c r="B14" s="29" t="s">
        <v>117</v>
      </c>
      <c r="C14" s="71">
        <v>5.0037786213430016</v>
      </c>
      <c r="D14" s="62">
        <v>4.3767898472431233</v>
      </c>
      <c r="E14" s="62">
        <v>3.6074799783465838</v>
      </c>
      <c r="F14" s="62">
        <v>3.6962865734944339</v>
      </c>
      <c r="G14" s="62">
        <v>8.3864282227379192</v>
      </c>
      <c r="H14" s="62">
        <v>8.6004801380946674</v>
      </c>
      <c r="I14" s="63">
        <v>1.3961328294649129</v>
      </c>
    </row>
    <row r="15" spans="2:9" x14ac:dyDescent="0.25">
      <c r="B15" s="36" t="s">
        <v>97</v>
      </c>
      <c r="C15" s="72">
        <v>-1.8515937676577547E-2</v>
      </c>
      <c r="D15" s="64">
        <v>0.17254159293702548</v>
      </c>
      <c r="E15" s="64">
        <v>-0.6515371180418561</v>
      </c>
      <c r="F15" s="64">
        <v>0.34135319847745649</v>
      </c>
      <c r="G15" s="64">
        <v>4.2237551293847542</v>
      </c>
      <c r="H15" s="64">
        <v>-15.55419970799495</v>
      </c>
      <c r="I15" s="65">
        <v>5.760826138403452E-2</v>
      </c>
    </row>
    <row r="16" spans="2:9" x14ac:dyDescent="0.25">
      <c r="B16" s="40" t="s">
        <v>98</v>
      </c>
      <c r="C16" s="73">
        <v>5.0232246561662697</v>
      </c>
      <c r="D16" s="66">
        <v>4.1970066721383148</v>
      </c>
      <c r="E16" s="66">
        <v>4.2869481548484689</v>
      </c>
      <c r="F16" s="66">
        <v>3.3435201620022337</v>
      </c>
      <c r="G16" s="66">
        <v>3.9939772734014278</v>
      </c>
      <c r="H16" s="66">
        <v>28.603766868885351</v>
      </c>
      <c r="I16" s="67">
        <v>1.33775391131099</v>
      </c>
    </row>
    <row r="17" spans="2:9" x14ac:dyDescent="0.25">
      <c r="B17" s="3"/>
      <c r="C17" s="64"/>
      <c r="D17" s="64"/>
      <c r="E17" s="64"/>
      <c r="F17" s="64"/>
      <c r="G17" s="64"/>
      <c r="H17" s="64"/>
      <c r="I17" s="64"/>
    </row>
    <row r="18" spans="2:9" x14ac:dyDescent="0.25">
      <c r="B18" s="19" t="s">
        <v>118</v>
      </c>
    </row>
    <row r="19" spans="2:9" s="15" customFormat="1" ht="15" customHeight="1" x14ac:dyDescent="0.25">
      <c r="B19" s="15" t="s">
        <v>184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showGridLines="0" workbookViewId="0">
      <selection activeCell="B13" sqref="B13"/>
    </sheetView>
  </sheetViews>
  <sheetFormatPr baseColWidth="10" defaultRowHeight="12.75" x14ac:dyDescent="0.25"/>
  <cols>
    <col min="1" max="1" width="3.7109375" style="1" customWidth="1"/>
    <col min="2" max="2" width="23.5703125" style="1" customWidth="1"/>
    <col min="3" max="16384" width="11.42578125" style="1"/>
  </cols>
  <sheetData>
    <row r="2" spans="2:10" x14ac:dyDescent="0.25">
      <c r="B2" s="2" t="s">
        <v>120</v>
      </c>
    </row>
    <row r="3" spans="2:10" x14ac:dyDescent="0.25">
      <c r="B3" s="2"/>
    </row>
    <row r="4" spans="2:10" x14ac:dyDescent="0.25">
      <c r="B4" s="4"/>
      <c r="J4" s="4" t="s">
        <v>16</v>
      </c>
    </row>
    <row r="5" spans="2:10" ht="33" customHeight="1" x14ac:dyDescent="0.25">
      <c r="C5" s="148" t="s">
        <v>121</v>
      </c>
      <c r="D5" s="149"/>
      <c r="E5" s="150" t="s">
        <v>122</v>
      </c>
      <c r="F5" s="151"/>
      <c r="G5" s="150" t="s">
        <v>123</v>
      </c>
      <c r="H5" s="151"/>
      <c r="I5" s="152" t="s">
        <v>115</v>
      </c>
      <c r="J5" s="153"/>
    </row>
    <row r="6" spans="2:10" x14ac:dyDescent="0.25">
      <c r="C6" s="31" t="s">
        <v>47</v>
      </c>
      <c r="D6" s="81" t="s">
        <v>48</v>
      </c>
      <c r="E6" s="31" t="s">
        <v>47</v>
      </c>
      <c r="F6" s="81" t="s">
        <v>48</v>
      </c>
      <c r="G6" s="31" t="s">
        <v>47</v>
      </c>
      <c r="H6" s="81" t="s">
        <v>48</v>
      </c>
      <c r="I6" s="31" t="s">
        <v>47</v>
      </c>
      <c r="J6" s="81" t="s">
        <v>48</v>
      </c>
    </row>
    <row r="7" spans="2:10" x14ac:dyDescent="0.25">
      <c r="B7" s="29" t="s">
        <v>110</v>
      </c>
      <c r="C7" s="79">
        <v>8325.2092981474598</v>
      </c>
      <c r="D7" s="49">
        <v>65.519881188236013</v>
      </c>
      <c r="E7" s="79">
        <v>6578.5036607619704</v>
      </c>
      <c r="F7" s="49">
        <v>78.721919690280657</v>
      </c>
      <c r="G7" s="79">
        <v>1304.6891133706299</v>
      </c>
      <c r="H7" s="49">
        <v>54.989259747716844</v>
      </c>
      <c r="I7" s="79">
        <v>442.01652401486399</v>
      </c>
      <c r="J7" s="49">
        <v>22.356519024279791</v>
      </c>
    </row>
    <row r="8" spans="2:10" x14ac:dyDescent="0.25">
      <c r="B8" s="36" t="s">
        <v>124</v>
      </c>
      <c r="C8" s="37">
        <v>34.722993887988501</v>
      </c>
      <c r="D8" s="80">
        <v>0.2732719806272137</v>
      </c>
      <c r="E8" s="37">
        <v>27.738814950280801</v>
      </c>
      <c r="F8" s="80">
        <v>0.33193760700387526</v>
      </c>
      <c r="G8" s="37">
        <v>6.9842483475568704</v>
      </c>
      <c r="H8" s="80">
        <v>0.29436793991034504</v>
      </c>
      <c r="I8" s="37">
        <v>-6.9409849187242903E-5</v>
      </c>
      <c r="J8" s="80">
        <v>-3.5106439002149273E-6</v>
      </c>
    </row>
    <row r="9" spans="2:10" x14ac:dyDescent="0.25">
      <c r="B9" s="36" t="s">
        <v>111</v>
      </c>
      <c r="C9" s="37">
        <v>2206.7905042336401</v>
      </c>
      <c r="D9" s="80">
        <v>17.367569566916433</v>
      </c>
      <c r="E9" s="37">
        <v>578.61187623091405</v>
      </c>
      <c r="F9" s="80">
        <v>6.9239815011696377</v>
      </c>
      <c r="G9" s="37">
        <v>798.88713142991799</v>
      </c>
      <c r="H9" s="80">
        <v>33.671019041322133</v>
      </c>
      <c r="I9" s="37">
        <v>829.29149657280402</v>
      </c>
      <c r="J9" s="80">
        <v>41.944294189282147</v>
      </c>
    </row>
    <row r="10" spans="2:10" x14ac:dyDescent="0.25">
      <c r="B10" s="40" t="s">
        <v>52</v>
      </c>
      <c r="C10" s="41">
        <v>2139.6636427255798</v>
      </c>
      <c r="D10" s="52">
        <v>16.839277264220094</v>
      </c>
      <c r="E10" s="41">
        <v>1171.7808605161999</v>
      </c>
      <c r="F10" s="52">
        <v>14.022161201545909</v>
      </c>
      <c r="G10" s="41">
        <v>262.06485106705202</v>
      </c>
      <c r="H10" s="52">
        <v>11.045353271050953</v>
      </c>
      <c r="I10" s="41">
        <v>705.81793114233096</v>
      </c>
      <c r="J10" s="52">
        <v>35.699190297081955</v>
      </c>
    </row>
    <row r="11" spans="2:10" x14ac:dyDescent="0.25">
      <c r="B11" s="33" t="s">
        <v>103</v>
      </c>
      <c r="C11" s="34">
        <v>12706.386438994699</v>
      </c>
      <c r="D11" s="70">
        <v>100</v>
      </c>
      <c r="E11" s="34">
        <v>8356.6352124593595</v>
      </c>
      <c r="F11" s="70">
        <v>100</v>
      </c>
      <c r="G11" s="34">
        <v>2372.6253442151501</v>
      </c>
      <c r="H11" s="70">
        <v>100</v>
      </c>
      <c r="I11" s="34">
        <v>1977.1258823201499</v>
      </c>
      <c r="J11" s="70">
        <v>100</v>
      </c>
    </row>
    <row r="12" spans="2:10" x14ac:dyDescent="0.25">
      <c r="B12" s="2"/>
      <c r="C12" s="128"/>
      <c r="D12" s="2"/>
      <c r="E12" s="128"/>
      <c r="F12" s="2"/>
      <c r="G12" s="128"/>
      <c r="H12" s="2"/>
      <c r="I12" s="128"/>
      <c r="J12" s="2"/>
    </row>
    <row r="13" spans="2:10" x14ac:dyDescent="0.25">
      <c r="B13" s="15" t="s">
        <v>45</v>
      </c>
    </row>
  </sheetData>
  <mergeCells count="4">
    <mergeCell ref="C5:D5"/>
    <mergeCell ref="E5:F5"/>
    <mergeCell ref="G5:H5"/>
    <mergeCell ref="I5:J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showGridLines="0" workbookViewId="0">
      <selection activeCell="B9" sqref="B9"/>
    </sheetView>
  </sheetViews>
  <sheetFormatPr baseColWidth="10" defaultRowHeight="12.75" x14ac:dyDescent="0.25"/>
  <cols>
    <col min="1" max="1" width="3.7109375" style="1" customWidth="1"/>
    <col min="2" max="2" width="11.42578125" style="1"/>
    <col min="3" max="3" width="13.85546875" style="1" customWidth="1"/>
    <col min="4" max="4" width="11.42578125" style="1"/>
    <col min="5" max="5" width="25.85546875" style="1" customWidth="1"/>
    <col min="6" max="16384" width="11.42578125" style="1"/>
  </cols>
  <sheetData>
    <row r="2" spans="2:7" x14ac:dyDescent="0.25">
      <c r="B2" s="2" t="s">
        <v>125</v>
      </c>
    </row>
    <row r="3" spans="2:7" x14ac:dyDescent="0.25">
      <c r="B3" s="2"/>
    </row>
    <row r="4" spans="2:7" x14ac:dyDescent="0.25">
      <c r="B4" s="82"/>
      <c r="G4" s="4" t="s">
        <v>22</v>
      </c>
    </row>
    <row r="5" spans="2:7" x14ac:dyDescent="0.25">
      <c r="B5" s="16"/>
      <c r="C5" s="83" t="s">
        <v>110</v>
      </c>
      <c r="D5" s="83" t="s">
        <v>50</v>
      </c>
      <c r="E5" s="83" t="s">
        <v>111</v>
      </c>
      <c r="F5" s="83" t="s">
        <v>52</v>
      </c>
      <c r="G5" s="170" t="s">
        <v>103</v>
      </c>
    </row>
    <row r="6" spans="2:7" x14ac:dyDescent="0.25">
      <c r="B6" s="16">
        <v>2012</v>
      </c>
      <c r="C6" s="68">
        <v>67.845534214707541</v>
      </c>
      <c r="D6" s="68">
        <v>0.94404499778740336</v>
      </c>
      <c r="E6" s="68">
        <v>12.001256158132342</v>
      </c>
      <c r="F6" s="68">
        <v>19.209164629372701</v>
      </c>
      <c r="G6" s="16">
        <v>100</v>
      </c>
    </row>
    <row r="7" spans="2:7" x14ac:dyDescent="0.25">
      <c r="B7" s="16">
        <v>2022</v>
      </c>
      <c r="C7" s="68">
        <v>65.51988118823617</v>
      </c>
      <c r="D7" s="68">
        <v>0.27327198062721436</v>
      </c>
      <c r="E7" s="68">
        <v>17.367569566916476</v>
      </c>
      <c r="F7" s="68">
        <v>16.839277264220136</v>
      </c>
      <c r="G7" s="16">
        <v>100</v>
      </c>
    </row>
    <row r="8" spans="2:7" x14ac:dyDescent="0.25">
      <c r="B8" s="3"/>
      <c r="C8" s="91"/>
      <c r="D8" s="91"/>
      <c r="E8" s="91"/>
      <c r="F8" s="91"/>
      <c r="G8" s="3"/>
    </row>
    <row r="9" spans="2:7" x14ac:dyDescent="0.25">
      <c r="B9" s="15" t="s">
        <v>45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0"/>
  <sheetViews>
    <sheetView showGridLines="0" topLeftCell="A13" workbookViewId="0">
      <selection activeCell="B30" sqref="B30"/>
    </sheetView>
  </sheetViews>
  <sheetFormatPr baseColWidth="10" defaultRowHeight="12.75" x14ac:dyDescent="0.25"/>
  <cols>
    <col min="1" max="1" width="3.7109375" style="1" customWidth="1"/>
    <col min="2" max="2" width="38.85546875" style="1" customWidth="1"/>
    <col min="3" max="16384" width="11.42578125" style="1"/>
  </cols>
  <sheetData>
    <row r="2" spans="2:7" x14ac:dyDescent="0.25">
      <c r="B2" s="2" t="s">
        <v>127</v>
      </c>
    </row>
    <row r="4" spans="2:7" x14ac:dyDescent="0.25">
      <c r="B4" s="171" t="s">
        <v>208</v>
      </c>
      <c r="F4" s="172" t="s">
        <v>209</v>
      </c>
    </row>
    <row r="5" spans="2:7" x14ac:dyDescent="0.25">
      <c r="C5" s="29">
        <v>2019</v>
      </c>
      <c r="D5" s="75">
        <v>2020</v>
      </c>
      <c r="E5" s="75">
        <v>2021</v>
      </c>
      <c r="F5" s="32">
        <v>2022</v>
      </c>
    </row>
    <row r="6" spans="2:7" x14ac:dyDescent="0.25">
      <c r="B6" s="85" t="s">
        <v>128</v>
      </c>
      <c r="C6" s="86">
        <v>1257.0519594678094</v>
      </c>
      <c r="D6" s="87">
        <v>1262.8422022411251</v>
      </c>
      <c r="E6" s="87">
        <v>2027.4944169434239</v>
      </c>
      <c r="F6" s="88">
        <v>1977.1258823201488</v>
      </c>
      <c r="G6" s="3"/>
    </row>
    <row r="7" spans="2:7" x14ac:dyDescent="0.25">
      <c r="B7" s="36" t="s">
        <v>129</v>
      </c>
      <c r="C7" s="37">
        <v>88.203874855569495</v>
      </c>
      <c r="D7" s="60">
        <v>62.452186735985102</v>
      </c>
      <c r="E7" s="60">
        <v>495.91989473340402</v>
      </c>
      <c r="F7" s="39">
        <v>473.74314607621898</v>
      </c>
      <c r="G7" s="3"/>
    </row>
    <row r="8" spans="2:7" x14ac:dyDescent="0.25">
      <c r="B8" s="40" t="s">
        <v>130</v>
      </c>
      <c r="C8" s="41">
        <v>1168.84808461224</v>
      </c>
      <c r="D8" s="61">
        <v>1200.3900155051399</v>
      </c>
      <c r="E8" s="61">
        <v>1531.5745222100199</v>
      </c>
      <c r="F8" s="43">
        <v>1503.3827362439299</v>
      </c>
      <c r="G8" s="3"/>
    </row>
    <row r="9" spans="2:7" x14ac:dyDescent="0.25">
      <c r="B9" s="85" t="s">
        <v>131</v>
      </c>
      <c r="C9" s="86"/>
      <c r="D9" s="87">
        <v>5798.6160556181103</v>
      </c>
      <c r="E9" s="87">
        <v>6736.5318331032722</v>
      </c>
      <c r="F9" s="88">
        <v>6714.5669807934773</v>
      </c>
      <c r="G9" s="3"/>
    </row>
    <row r="10" spans="2:7" x14ac:dyDescent="0.25">
      <c r="B10" s="36" t="s">
        <v>132</v>
      </c>
      <c r="C10" s="37"/>
      <c r="D10" s="60">
        <v>277.83902785814001</v>
      </c>
      <c r="E10" s="60">
        <v>353.079223949702</v>
      </c>
      <c r="F10" s="39">
        <v>379.30834892277699</v>
      </c>
      <c r="G10" s="3"/>
    </row>
    <row r="11" spans="2:7" x14ac:dyDescent="0.25">
      <c r="B11" s="40" t="s">
        <v>133</v>
      </c>
      <c r="C11" s="41"/>
      <c r="D11" s="61">
        <v>5520.7770277599702</v>
      </c>
      <c r="E11" s="61">
        <v>6383.4526091535699</v>
      </c>
      <c r="F11" s="43">
        <v>6335.2586318706999</v>
      </c>
      <c r="G11" s="3"/>
    </row>
    <row r="12" spans="2:7" x14ac:dyDescent="0.25">
      <c r="B12" s="85" t="s">
        <v>134</v>
      </c>
      <c r="C12" s="86">
        <v>5677.2808487329103</v>
      </c>
      <c r="D12" s="87">
        <v>5848.6462140209696</v>
      </c>
      <c r="E12" s="87">
        <v>7024.2030907456201</v>
      </c>
      <c r="F12" s="88">
        <v>7072.1010354666805</v>
      </c>
      <c r="G12" s="3"/>
    </row>
    <row r="13" spans="2:7" x14ac:dyDescent="0.25">
      <c r="B13" s="36" t="s">
        <v>185</v>
      </c>
      <c r="C13" s="37">
        <v>1244.2472758249901</v>
      </c>
      <c r="D13" s="60">
        <v>2259.0746000531899</v>
      </c>
      <c r="E13" s="60">
        <v>2997.6334834408699</v>
      </c>
      <c r="F13" s="39">
        <v>3022.0084490835102</v>
      </c>
      <c r="G13" s="3"/>
    </row>
    <row r="14" spans="2:7" x14ac:dyDescent="0.25">
      <c r="B14" s="36" t="s">
        <v>136</v>
      </c>
      <c r="C14" s="37">
        <v>1281.8196955088399</v>
      </c>
      <c r="D14" s="60">
        <v>1671.67088073327</v>
      </c>
      <c r="E14" s="60">
        <v>1981.3667994657601</v>
      </c>
      <c r="F14" s="39">
        <v>1993.30570853521</v>
      </c>
      <c r="G14" s="3"/>
    </row>
    <row r="15" spans="2:7" x14ac:dyDescent="0.25">
      <c r="B15" s="40" t="s">
        <v>137</v>
      </c>
      <c r="C15" s="41">
        <v>3151.21387739908</v>
      </c>
      <c r="D15" s="61">
        <v>1917.90073323451</v>
      </c>
      <c r="E15" s="61">
        <v>2045.2028078389901</v>
      </c>
      <c r="F15" s="43">
        <v>2056.7868778479601</v>
      </c>
      <c r="G15" s="3"/>
    </row>
    <row r="16" spans="2:7" x14ac:dyDescent="0.25">
      <c r="B16" s="3"/>
      <c r="C16" s="3"/>
      <c r="D16" s="3"/>
      <c r="E16" s="3"/>
      <c r="F16" s="3"/>
      <c r="G16" s="3"/>
    </row>
    <row r="17" spans="2:6" x14ac:dyDescent="0.25">
      <c r="B17" s="171" t="s">
        <v>210</v>
      </c>
      <c r="F17" s="172" t="s">
        <v>22</v>
      </c>
    </row>
    <row r="18" spans="2:6" x14ac:dyDescent="0.25">
      <c r="C18" s="29">
        <v>2019</v>
      </c>
      <c r="D18" s="75">
        <v>2020</v>
      </c>
      <c r="E18" s="75">
        <v>2021</v>
      </c>
      <c r="F18" s="32">
        <v>2022</v>
      </c>
    </row>
    <row r="19" spans="2:6" x14ac:dyDescent="0.25">
      <c r="B19" s="85" t="s">
        <v>128</v>
      </c>
      <c r="C19" s="85"/>
      <c r="D19" s="89">
        <v>0.46062079850437421</v>
      </c>
      <c r="E19" s="89">
        <v>60.550099873546785</v>
      </c>
      <c r="F19" s="90">
        <v>-2.4842748863993847</v>
      </c>
    </row>
    <row r="20" spans="2:6" x14ac:dyDescent="0.25">
      <c r="B20" s="36" t="s">
        <v>129</v>
      </c>
      <c r="C20" s="36"/>
      <c r="D20" s="91">
        <v>-29.195642665077703</v>
      </c>
      <c r="E20" s="91">
        <v>694.07931195410606</v>
      </c>
      <c r="F20" s="80">
        <v>-4.471840894607948</v>
      </c>
    </row>
    <row r="21" spans="2:6" x14ac:dyDescent="0.25">
      <c r="B21" s="40" t="s">
        <v>130</v>
      </c>
      <c r="C21" s="40"/>
      <c r="D21" s="51">
        <v>2.6985483663913179</v>
      </c>
      <c r="E21" s="51">
        <v>27.58974186948009</v>
      </c>
      <c r="F21" s="52">
        <v>-1.8407061202226127</v>
      </c>
    </row>
    <row r="22" spans="2:6" x14ac:dyDescent="0.25">
      <c r="B22" s="85" t="s">
        <v>131</v>
      </c>
      <c r="C22" s="85"/>
      <c r="D22" s="89"/>
      <c r="E22" s="89">
        <v>16.17482117265623</v>
      </c>
      <c r="F22" s="90">
        <v>-0.32605579330686751</v>
      </c>
    </row>
    <row r="23" spans="2:6" x14ac:dyDescent="0.25">
      <c r="B23" s="36" t="s">
        <v>132</v>
      </c>
      <c r="C23" s="36"/>
      <c r="D23" s="91"/>
      <c r="E23" s="91">
        <v>27.080499335024435</v>
      </c>
      <c r="F23" s="80">
        <v>7.4286797959008499</v>
      </c>
    </row>
    <row r="24" spans="2:6" x14ac:dyDescent="0.25">
      <c r="B24" s="40" t="s">
        <v>133</v>
      </c>
      <c r="C24" s="40"/>
      <c r="D24" s="51"/>
      <c r="E24" s="51">
        <v>15.625981217061158</v>
      </c>
      <c r="F24" s="52">
        <v>-0.7549829259131946</v>
      </c>
    </row>
    <row r="25" spans="2:6" x14ac:dyDescent="0.25">
      <c r="B25" s="85" t="s">
        <v>134</v>
      </c>
      <c r="C25" s="85"/>
      <c r="D25" s="89">
        <v>3.0184408672737417</v>
      </c>
      <c r="E25" s="89">
        <v>20.099640732354196</v>
      </c>
      <c r="F25" s="90">
        <v>0.68189863109404669</v>
      </c>
    </row>
    <row r="26" spans="2:6" x14ac:dyDescent="0.25">
      <c r="B26" s="36" t="s">
        <v>135</v>
      </c>
      <c r="C26" s="36"/>
      <c r="D26" s="91">
        <v>81.561546803895951</v>
      </c>
      <c r="E26" s="91">
        <v>32.692983373381757</v>
      </c>
      <c r="F26" s="80">
        <v>0.81314029140950872</v>
      </c>
    </row>
    <row r="27" spans="2:6" x14ac:dyDescent="0.25">
      <c r="B27" s="36" t="s">
        <v>136</v>
      </c>
      <c r="C27" s="36"/>
      <c r="D27" s="91">
        <v>30.413886335993002</v>
      </c>
      <c r="E27" s="91">
        <v>18.526129892066056</v>
      </c>
      <c r="F27" s="80">
        <v>0.60255925720915648</v>
      </c>
    </row>
    <row r="28" spans="2:6" x14ac:dyDescent="0.25">
      <c r="B28" s="40" t="s">
        <v>137</v>
      </c>
      <c r="C28" s="40"/>
      <c r="D28" s="51">
        <v>-39.137716199146432</v>
      </c>
      <c r="E28" s="51">
        <v>6.6375736970383903</v>
      </c>
      <c r="F28" s="52">
        <v>0.56640201962219194</v>
      </c>
    </row>
    <row r="29" spans="2:6" x14ac:dyDescent="0.25">
      <c r="B29" s="3"/>
      <c r="C29" s="3"/>
      <c r="D29" s="91"/>
      <c r="E29" s="91"/>
      <c r="F29" s="91"/>
    </row>
    <row r="30" spans="2:6" x14ac:dyDescent="0.25">
      <c r="B30" s="124" t="s">
        <v>45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workbookViewId="0">
      <selection activeCell="B5" sqref="B5"/>
    </sheetView>
  </sheetViews>
  <sheetFormatPr baseColWidth="10" defaultRowHeight="12.75" x14ac:dyDescent="0.25"/>
  <cols>
    <col min="1" max="1" width="3.7109375" style="1" customWidth="1"/>
    <col min="2" max="2" width="11.42578125" style="1"/>
    <col min="3" max="6" width="12.42578125" style="1" bestFit="1" customWidth="1"/>
    <col min="7" max="16384" width="11.42578125" style="1"/>
  </cols>
  <sheetData>
    <row r="2" spans="2:6" x14ac:dyDescent="0.25">
      <c r="B2" s="2" t="s">
        <v>138</v>
      </c>
    </row>
    <row r="3" spans="2:6" x14ac:dyDescent="0.25">
      <c r="B3" s="2"/>
    </row>
    <row r="4" spans="2:6" x14ac:dyDescent="0.25">
      <c r="F4" s="4" t="s">
        <v>22</v>
      </c>
    </row>
    <row r="5" spans="2:6" x14ac:dyDescent="0.25">
      <c r="B5" s="16"/>
      <c r="C5" s="16">
        <v>2019</v>
      </c>
      <c r="D5" s="16">
        <v>2020</v>
      </c>
      <c r="E5" s="16">
        <v>2021</v>
      </c>
      <c r="F5" s="16">
        <v>2022</v>
      </c>
    </row>
    <row r="6" spans="2:6" x14ac:dyDescent="0.25">
      <c r="B6" s="16" t="s">
        <v>139</v>
      </c>
      <c r="C6" s="68">
        <v>7.0167246621143526</v>
      </c>
      <c r="D6" s="68">
        <v>4.9453674121084354</v>
      </c>
      <c r="E6" s="68">
        <v>24.459741570141272</v>
      </c>
      <c r="F6" s="68">
        <v>23.961202992309396</v>
      </c>
    </row>
    <row r="7" spans="2:6" x14ac:dyDescent="0.25">
      <c r="B7" s="16" t="s">
        <v>140</v>
      </c>
      <c r="C7" s="68">
        <v>92.983275337885658</v>
      </c>
      <c r="D7" s="68">
        <v>95.054632587891561</v>
      </c>
      <c r="E7" s="68">
        <v>75.540258429858724</v>
      </c>
      <c r="F7" s="68">
        <v>76.038797007690619</v>
      </c>
    </row>
    <row r="8" spans="2:6" x14ac:dyDescent="0.25">
      <c r="B8" s="3"/>
      <c r="C8" s="91"/>
      <c r="D8" s="91"/>
      <c r="E8" s="91"/>
      <c r="F8" s="91"/>
    </row>
    <row r="9" spans="2:6" x14ac:dyDescent="0.25">
      <c r="B9" s="15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3"/>
  <sheetViews>
    <sheetView showGridLines="0" workbookViewId="0">
      <selection activeCell="B12" sqref="B12"/>
    </sheetView>
  </sheetViews>
  <sheetFormatPr baseColWidth="10" defaultRowHeight="12.75" x14ac:dyDescent="0.25"/>
  <cols>
    <col min="1" max="1" width="3.7109375" style="1" customWidth="1"/>
    <col min="2" max="2" width="31.7109375" style="1" customWidth="1"/>
    <col min="3" max="16384" width="11.42578125" style="1"/>
  </cols>
  <sheetData>
    <row r="2" spans="2:13" x14ac:dyDescent="0.25">
      <c r="B2" s="2" t="s">
        <v>21</v>
      </c>
    </row>
    <row r="3" spans="2:13" x14ac:dyDescent="0.25">
      <c r="B3" s="2"/>
    </row>
    <row r="4" spans="2:13" x14ac:dyDescent="0.25">
      <c r="M4" s="4" t="s">
        <v>22</v>
      </c>
    </row>
    <row r="5" spans="2:13" x14ac:dyDescent="0.25">
      <c r="C5" s="16">
        <v>2012</v>
      </c>
      <c r="D5" s="16">
        <v>2013</v>
      </c>
      <c r="E5" s="16">
        <v>2014</v>
      </c>
      <c r="F5" s="16">
        <v>2015</v>
      </c>
      <c r="G5" s="16">
        <v>2016</v>
      </c>
      <c r="H5" s="16">
        <v>2017</v>
      </c>
      <c r="I5" s="16">
        <v>2018</v>
      </c>
      <c r="J5" s="16">
        <v>2019</v>
      </c>
      <c r="K5" s="16">
        <v>2020</v>
      </c>
      <c r="L5" s="16">
        <v>2021</v>
      </c>
      <c r="M5" s="16">
        <v>2022</v>
      </c>
    </row>
    <row r="6" spans="2:13" x14ac:dyDescent="0.25">
      <c r="B6" s="16" t="s">
        <v>3</v>
      </c>
      <c r="C6" s="17">
        <v>-4.3241332542664264</v>
      </c>
      <c r="D6" s="17">
        <v>-5.3742966610264897</v>
      </c>
      <c r="E6" s="17">
        <v>-5.3014050253076821</v>
      </c>
      <c r="F6" s="17">
        <v>-4.9531981199828827</v>
      </c>
      <c r="G6" s="17">
        <v>-3.6782124122701987</v>
      </c>
      <c r="H6" s="17">
        <v>-3.610437667674371</v>
      </c>
      <c r="I6" s="17">
        <v>-5.7394954796510689</v>
      </c>
      <c r="J6" s="17">
        <v>-4.3632799423214408</v>
      </c>
      <c r="K6" s="17">
        <v>-7.4493434053190644</v>
      </c>
      <c r="L6" s="17">
        <v>-3.6470981302877181</v>
      </c>
      <c r="M6" s="17">
        <v>-3.8125826845217148</v>
      </c>
    </row>
    <row r="7" spans="2:13" x14ac:dyDescent="0.25">
      <c r="B7" s="16" t="s">
        <v>8</v>
      </c>
      <c r="C7" s="17">
        <v>5.8239415650874538</v>
      </c>
      <c r="D7" s="17">
        <v>4.1557912661948535</v>
      </c>
      <c r="E7" s="17">
        <v>0.6090767136124331</v>
      </c>
      <c r="F7" s="17">
        <v>0.75686394142768787</v>
      </c>
      <c r="G7" s="17">
        <v>0.48425146786879036</v>
      </c>
      <c r="H7" s="17">
        <v>2.4525814774521542</v>
      </c>
      <c r="I7" s="17">
        <v>-0.60269830306474148</v>
      </c>
      <c r="J7" s="17">
        <v>-4.7359459902586938</v>
      </c>
      <c r="K7" s="17">
        <v>0.16240078199423189</v>
      </c>
      <c r="L7" s="17">
        <v>1.4658907873481559</v>
      </c>
      <c r="M7" s="17">
        <v>1.781690969665473</v>
      </c>
    </row>
    <row r="8" spans="2:13" x14ac:dyDescent="0.25">
      <c r="B8" s="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2:13" x14ac:dyDescent="0.25">
      <c r="B9" s="18" t="s">
        <v>23</v>
      </c>
    </row>
    <row r="10" spans="2:13" x14ac:dyDescent="0.25">
      <c r="B10" s="18" t="s">
        <v>24</v>
      </c>
    </row>
    <row r="11" spans="2:13" x14ac:dyDescent="0.25">
      <c r="B11" s="18" t="s">
        <v>25</v>
      </c>
    </row>
    <row r="12" spans="2:13" x14ac:dyDescent="0.25">
      <c r="B12" s="124" t="s">
        <v>197</v>
      </c>
    </row>
    <row r="13" spans="2:13" x14ac:dyDescent="0.25">
      <c r="B13" s="19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workbookViewId="0">
      <selection activeCell="B11" sqref="B11"/>
    </sheetView>
  </sheetViews>
  <sheetFormatPr baseColWidth="10" defaultRowHeight="12.75" x14ac:dyDescent="0.25"/>
  <cols>
    <col min="1" max="1" width="3.7109375" style="1" customWidth="1"/>
    <col min="2" max="16384" width="11.42578125" style="1"/>
  </cols>
  <sheetData>
    <row r="2" spans="2:6" x14ac:dyDescent="0.25">
      <c r="B2" s="2" t="s">
        <v>141</v>
      </c>
    </row>
    <row r="3" spans="2:6" x14ac:dyDescent="0.25">
      <c r="B3" s="2"/>
    </row>
    <row r="4" spans="2:6" x14ac:dyDescent="0.25">
      <c r="C4" s="4" t="s">
        <v>22</v>
      </c>
      <c r="F4" s="4"/>
    </row>
    <row r="5" spans="2:6" x14ac:dyDescent="0.25">
      <c r="B5" s="16"/>
      <c r="C5" s="16">
        <v>2022</v>
      </c>
    </row>
    <row r="6" spans="2:6" x14ac:dyDescent="0.25">
      <c r="B6" s="16" t="s">
        <v>139</v>
      </c>
      <c r="C6" s="68">
        <v>39.179498470521033</v>
      </c>
    </row>
    <row r="7" spans="2:6" x14ac:dyDescent="0.25">
      <c r="B7" s="16" t="s">
        <v>140</v>
      </c>
      <c r="C7" s="68">
        <v>60.820501529478967</v>
      </c>
    </row>
    <row r="8" spans="2:6" x14ac:dyDescent="0.25">
      <c r="B8" s="173" t="s">
        <v>103</v>
      </c>
      <c r="C8" s="16">
        <v>100</v>
      </c>
    </row>
    <row r="9" spans="2:6" x14ac:dyDescent="0.25">
      <c r="B9" s="3"/>
      <c r="C9" s="3"/>
    </row>
    <row r="10" spans="2:6" x14ac:dyDescent="0.25">
      <c r="B10" s="174" t="s">
        <v>192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showGridLines="0" topLeftCell="A7" workbookViewId="0">
      <selection activeCell="B22" sqref="B22"/>
    </sheetView>
  </sheetViews>
  <sheetFormatPr baseColWidth="10" defaultRowHeight="12.75" x14ac:dyDescent="0.25"/>
  <cols>
    <col min="1" max="1" width="3.7109375" style="1" customWidth="1"/>
    <col min="2" max="2" width="15.7109375" style="1" customWidth="1"/>
    <col min="3" max="3" width="8.85546875" style="1" customWidth="1"/>
    <col min="4" max="16384" width="11.42578125" style="1"/>
  </cols>
  <sheetData>
    <row r="2" spans="2:4" x14ac:dyDescent="0.25">
      <c r="B2" s="175" t="s">
        <v>142</v>
      </c>
    </row>
    <row r="3" spans="2:4" x14ac:dyDescent="0.25">
      <c r="B3" s="2"/>
    </row>
    <row r="4" spans="2:4" x14ac:dyDescent="0.25">
      <c r="D4" s="4" t="s">
        <v>22</v>
      </c>
    </row>
    <row r="5" spans="2:4" x14ac:dyDescent="0.25">
      <c r="B5" s="170" t="s">
        <v>211</v>
      </c>
      <c r="C5" s="83" t="s">
        <v>143</v>
      </c>
      <c r="D5" s="83" t="s">
        <v>140</v>
      </c>
    </row>
    <row r="6" spans="2:4" x14ac:dyDescent="0.25">
      <c r="B6" s="83" t="s">
        <v>144</v>
      </c>
      <c r="C6" s="83">
        <v>0</v>
      </c>
      <c r="D6" s="83">
        <v>1.2</v>
      </c>
    </row>
    <row r="7" spans="2:4" x14ac:dyDescent="0.25">
      <c r="B7" s="83" t="s">
        <v>145</v>
      </c>
      <c r="C7" s="83">
        <v>0</v>
      </c>
      <c r="D7" s="83">
        <v>0.5</v>
      </c>
    </row>
    <row r="8" spans="2:4" x14ac:dyDescent="0.25">
      <c r="B8" s="83" t="s">
        <v>146</v>
      </c>
      <c r="C8" s="83">
        <v>0.2</v>
      </c>
      <c r="D8" s="83">
        <v>0.4</v>
      </c>
    </row>
    <row r="9" spans="2:4" x14ac:dyDescent="0.25">
      <c r="B9" s="83" t="s">
        <v>147</v>
      </c>
      <c r="C9" s="83">
        <v>0.4</v>
      </c>
      <c r="D9" s="83">
        <v>0.5</v>
      </c>
    </row>
    <row r="10" spans="2:4" x14ac:dyDescent="0.25">
      <c r="B10" s="83" t="s">
        <v>148</v>
      </c>
      <c r="C10" s="83">
        <v>0.6</v>
      </c>
      <c r="D10" s="83">
        <v>0.7</v>
      </c>
    </row>
    <row r="11" spans="2:4" x14ac:dyDescent="0.25">
      <c r="B11" s="83" t="s">
        <v>149</v>
      </c>
      <c r="C11" s="83">
        <v>0.7</v>
      </c>
      <c r="D11" s="83">
        <v>0.9</v>
      </c>
    </row>
    <row r="12" spans="2:4" x14ac:dyDescent="0.25">
      <c r="B12" s="83" t="s">
        <v>150</v>
      </c>
      <c r="C12" s="83">
        <v>1.1000000000000001</v>
      </c>
      <c r="D12" s="83">
        <v>1.3</v>
      </c>
    </row>
    <row r="13" spans="2:4" x14ac:dyDescent="0.25">
      <c r="B13" s="83" t="s">
        <v>151</v>
      </c>
      <c r="C13" s="83">
        <v>1.6</v>
      </c>
      <c r="D13" s="83">
        <v>1.8</v>
      </c>
    </row>
    <row r="14" spans="2:4" x14ac:dyDescent="0.25">
      <c r="B14" s="83" t="s">
        <v>152</v>
      </c>
      <c r="C14" s="83">
        <v>2.5</v>
      </c>
      <c r="D14" s="83">
        <v>3</v>
      </c>
    </row>
    <row r="15" spans="2:4" x14ac:dyDescent="0.25">
      <c r="B15" s="83" t="s">
        <v>153</v>
      </c>
      <c r="C15" s="83">
        <v>3.8</v>
      </c>
      <c r="D15" s="83">
        <v>4.7</v>
      </c>
    </row>
    <row r="16" spans="2:4" x14ac:dyDescent="0.25">
      <c r="B16" s="83" t="s">
        <v>154</v>
      </c>
      <c r="C16" s="83">
        <v>6.3</v>
      </c>
      <c r="D16" s="83">
        <v>7.1</v>
      </c>
    </row>
    <row r="17" spans="2:4" x14ac:dyDescent="0.25">
      <c r="B17" s="83" t="s">
        <v>155</v>
      </c>
      <c r="C17" s="83">
        <v>11</v>
      </c>
      <c r="D17" s="83">
        <v>9.3000000000000007</v>
      </c>
    </row>
    <row r="18" spans="2:4" x14ac:dyDescent="0.25">
      <c r="B18" s="83" t="s">
        <v>156</v>
      </c>
      <c r="C18" s="83">
        <v>15.9</v>
      </c>
      <c r="D18" s="83">
        <v>13.5</v>
      </c>
    </row>
    <row r="19" spans="2:4" x14ac:dyDescent="0.25">
      <c r="B19" s="83" t="s">
        <v>157</v>
      </c>
      <c r="C19" s="83">
        <v>55.8</v>
      </c>
      <c r="D19" s="83">
        <v>55.1</v>
      </c>
    </row>
    <row r="20" spans="2:4" x14ac:dyDescent="0.25">
      <c r="B20" s="83" t="s">
        <v>158</v>
      </c>
      <c r="C20" s="83">
        <v>0</v>
      </c>
      <c r="D20" s="83">
        <v>0</v>
      </c>
    </row>
    <row r="21" spans="2:4" x14ac:dyDescent="0.25">
      <c r="B21" s="123"/>
      <c r="C21" s="123"/>
      <c r="D21" s="123"/>
    </row>
    <row r="22" spans="2:4" x14ac:dyDescent="0.25">
      <c r="B22" s="176" t="s">
        <v>212</v>
      </c>
      <c r="C22" s="123"/>
      <c r="D22" s="123"/>
    </row>
    <row r="23" spans="2:4" x14ac:dyDescent="0.25">
      <c r="B23" s="174" t="s">
        <v>186</v>
      </c>
    </row>
    <row r="25" spans="2:4" x14ac:dyDescent="0.25">
      <c r="B25" s="14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showGridLines="0" workbookViewId="0">
      <selection activeCell="B14" sqref="B14"/>
    </sheetView>
  </sheetViews>
  <sheetFormatPr baseColWidth="10" defaultRowHeight="12.75" x14ac:dyDescent="0.25"/>
  <cols>
    <col min="1" max="1" width="3.7109375" style="1" customWidth="1"/>
    <col min="2" max="2" width="23.5703125" style="1" customWidth="1"/>
    <col min="3" max="8" width="16" style="1" bestFit="1" customWidth="1"/>
    <col min="9" max="16384" width="11.42578125" style="1"/>
  </cols>
  <sheetData>
    <row r="2" spans="2:8" x14ac:dyDescent="0.25">
      <c r="B2" s="2" t="s">
        <v>159</v>
      </c>
    </row>
    <row r="3" spans="2:8" x14ac:dyDescent="0.25">
      <c r="B3" s="2"/>
    </row>
    <row r="4" spans="2:8" x14ac:dyDescent="0.25">
      <c r="F4" s="4"/>
      <c r="H4" s="4" t="s">
        <v>16</v>
      </c>
    </row>
    <row r="5" spans="2:8" x14ac:dyDescent="0.25">
      <c r="C5" s="154" t="s">
        <v>160</v>
      </c>
      <c r="D5" s="155"/>
      <c r="E5" s="154" t="s">
        <v>187</v>
      </c>
      <c r="F5" s="155"/>
      <c r="G5" s="154" t="s">
        <v>188</v>
      </c>
      <c r="H5" s="155"/>
    </row>
    <row r="6" spans="2:8" x14ac:dyDescent="0.25">
      <c r="C6" s="156"/>
      <c r="D6" s="157"/>
      <c r="E6" s="156"/>
      <c r="F6" s="157"/>
      <c r="G6" s="156"/>
      <c r="H6" s="157"/>
    </row>
    <row r="7" spans="2:8" x14ac:dyDescent="0.25">
      <c r="B7" s="21"/>
      <c r="C7" s="92" t="s">
        <v>47</v>
      </c>
      <c r="D7" s="93" t="s">
        <v>48</v>
      </c>
      <c r="E7" s="92" t="s">
        <v>47</v>
      </c>
      <c r="F7" s="93" t="s">
        <v>48</v>
      </c>
      <c r="G7" s="92" t="s">
        <v>47</v>
      </c>
      <c r="H7" s="93" t="s">
        <v>48</v>
      </c>
    </row>
    <row r="8" spans="2:8" x14ac:dyDescent="0.25">
      <c r="B8" s="31" t="s">
        <v>110</v>
      </c>
      <c r="C8" s="94">
        <v>442.01652401486399</v>
      </c>
      <c r="D8" s="97">
        <v>22.356519024279802</v>
      </c>
      <c r="E8" s="94">
        <v>135.937287002521</v>
      </c>
      <c r="F8" s="97">
        <v>28.694301570043297</v>
      </c>
      <c r="G8" s="94">
        <v>306.07923701234301</v>
      </c>
      <c r="H8" s="97">
        <v>20.359368884137595</v>
      </c>
    </row>
    <row r="9" spans="2:8" x14ac:dyDescent="0.25">
      <c r="B9" s="92" t="s">
        <v>124</v>
      </c>
      <c r="C9" s="95">
        <v>-6.9409849187242903E-5</v>
      </c>
      <c r="D9" s="98">
        <v>-3.5106439002149294E-6</v>
      </c>
      <c r="E9" s="95">
        <v>-5.4833780857921897E-5</v>
      </c>
      <c r="F9" s="98">
        <v>-1.1574580299912111E-5</v>
      </c>
      <c r="G9" s="95">
        <v>-1.4576068329321001E-5</v>
      </c>
      <c r="H9" s="98">
        <v>-9.695513975195719E-7</v>
      </c>
    </row>
    <row r="10" spans="2:8" x14ac:dyDescent="0.25">
      <c r="B10" s="92" t="s">
        <v>111</v>
      </c>
      <c r="C10" s="95">
        <v>829.291496572803</v>
      </c>
      <c r="D10" s="98">
        <v>41.944294189282125</v>
      </c>
      <c r="E10" s="95">
        <v>295.42925701775602</v>
      </c>
      <c r="F10" s="98">
        <v>62.360639824481048</v>
      </c>
      <c r="G10" s="95">
        <v>533.86223955504704</v>
      </c>
      <c r="H10" s="98">
        <v>35.510733673106763</v>
      </c>
    </row>
    <row r="11" spans="2:8" x14ac:dyDescent="0.25">
      <c r="B11" s="92" t="s">
        <v>52</v>
      </c>
      <c r="C11" s="95">
        <v>705.81793114233142</v>
      </c>
      <c r="D11" s="98">
        <v>35.699190297081998</v>
      </c>
      <c r="E11" s="95">
        <v>42.376656889722398</v>
      </c>
      <c r="F11" s="98">
        <v>8.9450701800558718</v>
      </c>
      <c r="G11" s="95">
        <v>663.44127425260899</v>
      </c>
      <c r="H11" s="98">
        <v>44.129898412307092</v>
      </c>
    </row>
    <row r="12" spans="2:8" x14ac:dyDescent="0.25">
      <c r="B12" s="100" t="s">
        <v>103</v>
      </c>
      <c r="C12" s="101">
        <v>1977.1258823201488</v>
      </c>
      <c r="D12" s="102">
        <v>100</v>
      </c>
      <c r="E12" s="101">
        <v>473.74314607621898</v>
      </c>
      <c r="F12" s="102">
        <v>100</v>
      </c>
      <c r="G12" s="101">
        <v>1503.3827362439299</v>
      </c>
      <c r="H12" s="102">
        <v>100</v>
      </c>
    </row>
    <row r="13" spans="2:8" x14ac:dyDescent="0.25">
      <c r="B13" s="177"/>
      <c r="C13" s="178"/>
      <c r="D13" s="179"/>
      <c r="E13" s="178"/>
      <c r="F13" s="179"/>
      <c r="G13" s="178"/>
      <c r="H13" s="179"/>
    </row>
    <row r="14" spans="2:8" x14ac:dyDescent="0.25">
      <c r="B14" s="15" t="s">
        <v>45</v>
      </c>
    </row>
  </sheetData>
  <mergeCells count="3">
    <mergeCell ref="C5:D6"/>
    <mergeCell ref="E5:F6"/>
    <mergeCell ref="G5:H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"/>
  <sheetViews>
    <sheetView showGridLines="0" workbookViewId="0">
      <selection activeCell="B6" sqref="B6"/>
    </sheetView>
  </sheetViews>
  <sheetFormatPr baseColWidth="10" defaultRowHeight="12.75" x14ac:dyDescent="0.25"/>
  <cols>
    <col min="1" max="1" width="3.7109375" style="1" customWidth="1"/>
    <col min="2" max="16384" width="11.42578125" style="1"/>
  </cols>
  <sheetData>
    <row r="2" spans="2:15" x14ac:dyDescent="0.25">
      <c r="B2" s="2" t="s">
        <v>161</v>
      </c>
    </row>
    <row r="3" spans="2:15" x14ac:dyDescent="0.25">
      <c r="B3" s="2"/>
    </row>
    <row r="4" spans="2:15" x14ac:dyDescent="0.25">
      <c r="G4" s="4"/>
      <c r="O4" s="4" t="s">
        <v>22</v>
      </c>
    </row>
    <row r="5" spans="2:15" x14ac:dyDescent="0.25">
      <c r="B5" s="16"/>
      <c r="C5" s="16">
        <v>2010</v>
      </c>
      <c r="D5" s="16">
        <v>2011</v>
      </c>
      <c r="E5" s="16">
        <v>2012</v>
      </c>
      <c r="F5" s="16">
        <v>2013</v>
      </c>
      <c r="G5" s="16">
        <v>2014</v>
      </c>
      <c r="H5" s="16">
        <v>2015</v>
      </c>
      <c r="I5" s="16">
        <v>2016</v>
      </c>
      <c r="J5" s="16">
        <v>2017</v>
      </c>
      <c r="K5" s="16">
        <v>2018</v>
      </c>
      <c r="L5" s="16">
        <v>2019</v>
      </c>
      <c r="M5" s="16">
        <v>2020</v>
      </c>
      <c r="N5" s="16">
        <v>2021</v>
      </c>
      <c r="O5" s="16">
        <v>2022</v>
      </c>
    </row>
    <row r="6" spans="2:15" x14ac:dyDescent="0.25">
      <c r="B6" s="16" t="s">
        <v>52</v>
      </c>
      <c r="C6" s="68">
        <v>65.867945194381377</v>
      </c>
      <c r="D6" s="68">
        <v>65.993272226148946</v>
      </c>
      <c r="E6" s="68">
        <v>64.474247499855352</v>
      </c>
      <c r="F6" s="68">
        <v>63.598859103743919</v>
      </c>
      <c r="G6" s="68">
        <v>64.064292373371757</v>
      </c>
      <c r="H6" s="68">
        <v>62.155976400277993</v>
      </c>
      <c r="I6" s="68">
        <v>62.73886147258311</v>
      </c>
      <c r="J6" s="68">
        <v>63.459548849042477</v>
      </c>
      <c r="K6" s="68">
        <v>63.481892479554439</v>
      </c>
      <c r="L6" s="68">
        <v>60.770598032389444</v>
      </c>
      <c r="M6" s="68">
        <v>57.199912186425003</v>
      </c>
      <c r="N6" s="68">
        <v>40.963738462550161</v>
      </c>
      <c r="O6" s="68">
        <v>35.699190297081941</v>
      </c>
    </row>
    <row r="7" spans="2:15" x14ac:dyDescent="0.25">
      <c r="B7" s="3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2:15" x14ac:dyDescent="0.25">
      <c r="B8" s="15" t="s">
        <v>45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showGridLines="0" workbookViewId="0">
      <selection activeCell="B13" sqref="B13"/>
    </sheetView>
  </sheetViews>
  <sheetFormatPr baseColWidth="10" defaultRowHeight="12.75" x14ac:dyDescent="0.25"/>
  <cols>
    <col min="1" max="1" width="3.7109375" style="1" customWidth="1"/>
    <col min="2" max="3" width="11.42578125" style="1"/>
    <col min="4" max="4" width="15.28515625" style="1" bestFit="1" customWidth="1"/>
    <col min="5" max="7" width="11.5703125" style="1" bestFit="1" customWidth="1"/>
    <col min="8" max="16384" width="11.42578125" style="1"/>
  </cols>
  <sheetData>
    <row r="2" spans="2:8" x14ac:dyDescent="0.25">
      <c r="B2" s="2" t="s">
        <v>162</v>
      </c>
    </row>
    <row r="3" spans="2:8" x14ac:dyDescent="0.25">
      <c r="B3" s="2"/>
    </row>
    <row r="4" spans="2:8" x14ac:dyDescent="0.25">
      <c r="G4" s="4" t="s">
        <v>22</v>
      </c>
      <c r="H4" s="4"/>
    </row>
    <row r="5" spans="2:8" x14ac:dyDescent="0.25">
      <c r="B5" s="14"/>
      <c r="D5" s="29">
        <v>2019</v>
      </c>
      <c r="E5" s="75">
        <v>2020</v>
      </c>
      <c r="F5" s="75">
        <v>2021</v>
      </c>
      <c r="G5" s="32">
        <v>2022</v>
      </c>
    </row>
    <row r="6" spans="2:8" x14ac:dyDescent="0.25">
      <c r="B6" s="29" t="s">
        <v>100</v>
      </c>
      <c r="C6" s="30" t="s">
        <v>163</v>
      </c>
      <c r="D6" s="110">
        <f>0.00338314391553879*100</f>
        <v>0.33831439155387899</v>
      </c>
      <c r="E6" s="48">
        <v>5.476149640434012</v>
      </c>
      <c r="F6" s="48">
        <v>6.0243364440581528</v>
      </c>
      <c r="G6" s="49">
        <v>6.4925043266413933</v>
      </c>
    </row>
    <row r="7" spans="2:8" x14ac:dyDescent="0.25">
      <c r="B7" s="40" t="s">
        <v>100</v>
      </c>
      <c r="C7" s="50" t="s">
        <v>164</v>
      </c>
      <c r="D7" s="118">
        <v>99.996616856084458</v>
      </c>
      <c r="E7" s="51">
        <v>94.523850359565998</v>
      </c>
      <c r="F7" s="51">
        <v>93.97566355594185</v>
      </c>
      <c r="G7" s="52">
        <v>93.507495673358605</v>
      </c>
    </row>
    <row r="8" spans="2:8" x14ac:dyDescent="0.25">
      <c r="C8" s="103" t="s">
        <v>126</v>
      </c>
      <c r="D8" s="119">
        <v>100</v>
      </c>
      <c r="E8" s="89">
        <v>100</v>
      </c>
      <c r="F8" s="89">
        <v>100</v>
      </c>
      <c r="G8" s="90">
        <v>100</v>
      </c>
    </row>
    <row r="9" spans="2:8" x14ac:dyDescent="0.25">
      <c r="B9" s="29" t="s">
        <v>101</v>
      </c>
      <c r="C9" s="30" t="s">
        <v>163</v>
      </c>
      <c r="D9" s="110">
        <v>5.1564700394393744E-5</v>
      </c>
      <c r="E9" s="48">
        <v>3.0657490577942466</v>
      </c>
      <c r="F9" s="48">
        <v>3.2426012253028755</v>
      </c>
      <c r="G9" s="49">
        <v>3.4736409096814516</v>
      </c>
    </row>
    <row r="10" spans="2:8" x14ac:dyDescent="0.25">
      <c r="B10" s="40" t="s">
        <v>101</v>
      </c>
      <c r="C10" s="50" t="s">
        <v>164</v>
      </c>
      <c r="D10" s="118">
        <v>99.999948435299615</v>
      </c>
      <c r="E10" s="51">
        <v>96.93425094220575</v>
      </c>
      <c r="F10" s="51">
        <v>96.757398774697123</v>
      </c>
      <c r="G10" s="52">
        <v>96.52635909031855</v>
      </c>
    </row>
    <row r="11" spans="2:8" x14ac:dyDescent="0.25">
      <c r="C11" s="180" t="s">
        <v>103</v>
      </c>
      <c r="D11" s="74">
        <v>100</v>
      </c>
      <c r="E11" s="69">
        <v>100</v>
      </c>
      <c r="F11" s="69">
        <v>100</v>
      </c>
      <c r="G11" s="120">
        <v>100</v>
      </c>
    </row>
    <row r="12" spans="2:8" x14ac:dyDescent="0.25">
      <c r="C12" s="2"/>
      <c r="D12" s="165"/>
      <c r="E12" s="165"/>
      <c r="F12" s="165"/>
      <c r="G12" s="165"/>
    </row>
    <row r="13" spans="2:8" x14ac:dyDescent="0.25">
      <c r="B13" s="15" t="s">
        <v>45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showGridLines="0" workbookViewId="0">
      <selection activeCell="B2" sqref="B2"/>
    </sheetView>
  </sheetViews>
  <sheetFormatPr baseColWidth="10" defaultRowHeight="12.75" x14ac:dyDescent="0.25"/>
  <cols>
    <col min="1" max="1" width="3.7109375" style="1" customWidth="1"/>
    <col min="2" max="16384" width="11.42578125" style="1"/>
  </cols>
  <sheetData>
    <row r="2" spans="2:7" x14ac:dyDescent="0.25">
      <c r="B2" s="2" t="s">
        <v>165</v>
      </c>
    </row>
    <row r="3" spans="2:7" x14ac:dyDescent="0.25">
      <c r="B3" s="2"/>
    </row>
    <row r="4" spans="2:7" x14ac:dyDescent="0.25">
      <c r="D4" s="4" t="s">
        <v>22</v>
      </c>
      <c r="G4" s="4"/>
    </row>
    <row r="5" spans="2:7" x14ac:dyDescent="0.25">
      <c r="D5" s="30">
        <v>2022</v>
      </c>
    </row>
    <row r="6" spans="2:7" x14ac:dyDescent="0.25">
      <c r="B6" s="29" t="s">
        <v>100</v>
      </c>
      <c r="C6" s="29" t="s">
        <v>163</v>
      </c>
      <c r="D6" s="106">
        <v>16.622621061123283</v>
      </c>
    </row>
    <row r="7" spans="2:7" x14ac:dyDescent="0.25">
      <c r="B7" s="40" t="s">
        <v>100</v>
      </c>
      <c r="C7" s="40" t="s">
        <v>164</v>
      </c>
      <c r="D7" s="107">
        <v>83.377378938876717</v>
      </c>
    </row>
    <row r="8" spans="2:7" x14ac:dyDescent="0.25">
      <c r="B8" s="36"/>
      <c r="C8" s="104" t="s">
        <v>126</v>
      </c>
      <c r="D8" s="108">
        <v>100</v>
      </c>
    </row>
    <row r="9" spans="2:7" x14ac:dyDescent="0.25">
      <c r="B9" s="29" t="s">
        <v>101</v>
      </c>
      <c r="C9" s="29" t="s">
        <v>163</v>
      </c>
      <c r="D9" s="106">
        <v>14.817272558100708</v>
      </c>
    </row>
    <row r="10" spans="2:7" x14ac:dyDescent="0.25">
      <c r="B10" s="40" t="s">
        <v>101</v>
      </c>
      <c r="C10" s="40" t="s">
        <v>164</v>
      </c>
      <c r="D10" s="107">
        <v>85.182727441899303</v>
      </c>
    </row>
    <row r="11" spans="2:7" x14ac:dyDescent="0.25">
      <c r="B11" s="40"/>
      <c r="C11" s="105" t="s">
        <v>126</v>
      </c>
      <c r="D11" s="109">
        <v>100</v>
      </c>
    </row>
    <row r="12" spans="2:7" x14ac:dyDescent="0.25">
      <c r="B12" s="3"/>
      <c r="C12" s="2"/>
      <c r="D12" s="2"/>
    </row>
    <row r="13" spans="2:7" x14ac:dyDescent="0.25">
      <c r="B13" s="15" t="s">
        <v>186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workbookViewId="0">
      <selection activeCell="B5" sqref="B5"/>
    </sheetView>
  </sheetViews>
  <sheetFormatPr baseColWidth="10" defaultRowHeight="12.75" x14ac:dyDescent="0.25"/>
  <cols>
    <col min="1" max="1" width="3.7109375" style="1" customWidth="1"/>
    <col min="2" max="2" width="14.85546875" style="1" customWidth="1"/>
    <col min="3" max="16384" width="11.42578125" style="1"/>
  </cols>
  <sheetData>
    <row r="2" spans="2:8" x14ac:dyDescent="0.25">
      <c r="B2" s="175" t="s">
        <v>213</v>
      </c>
    </row>
    <row r="3" spans="2:8" x14ac:dyDescent="0.25">
      <c r="B3" s="2"/>
    </row>
    <row r="4" spans="2:8" x14ac:dyDescent="0.25">
      <c r="D4" s="4" t="s">
        <v>22</v>
      </c>
      <c r="H4" s="4"/>
    </row>
    <row r="5" spans="2:8" x14ac:dyDescent="0.25">
      <c r="B5" s="170" t="s">
        <v>214</v>
      </c>
      <c r="C5" s="83" t="s">
        <v>163</v>
      </c>
      <c r="D5" s="83" t="s">
        <v>164</v>
      </c>
    </row>
    <row r="6" spans="2:8" x14ac:dyDescent="0.25">
      <c r="B6" s="83" t="s">
        <v>144</v>
      </c>
      <c r="C6" s="83">
        <v>13</v>
      </c>
      <c r="D6" s="83">
        <v>7.4</v>
      </c>
    </row>
    <row r="7" spans="2:8" x14ac:dyDescent="0.25">
      <c r="B7" s="83" t="s">
        <v>145</v>
      </c>
      <c r="C7" s="83">
        <v>5.0999999999999996</v>
      </c>
      <c r="D7" s="83">
        <v>3.9</v>
      </c>
    </row>
    <row r="8" spans="2:8" x14ac:dyDescent="0.25">
      <c r="B8" s="83" t="s">
        <v>146</v>
      </c>
      <c r="C8" s="83">
        <v>3.8</v>
      </c>
      <c r="D8" s="83">
        <v>3.5</v>
      </c>
    </row>
    <row r="9" spans="2:8" x14ac:dyDescent="0.25">
      <c r="B9" s="83" t="s">
        <v>147</v>
      </c>
      <c r="C9" s="83">
        <v>3.4</v>
      </c>
      <c r="D9" s="83">
        <v>3.4</v>
      </c>
    </row>
    <row r="10" spans="2:8" x14ac:dyDescent="0.25">
      <c r="B10" s="83" t="s">
        <v>148</v>
      </c>
      <c r="C10" s="83">
        <v>3.4</v>
      </c>
      <c r="D10" s="83">
        <v>3.7</v>
      </c>
    </row>
    <row r="11" spans="2:8" x14ac:dyDescent="0.25">
      <c r="B11" s="83" t="s">
        <v>149</v>
      </c>
      <c r="C11" s="83">
        <v>3.5</v>
      </c>
      <c r="D11" s="83">
        <v>3.9</v>
      </c>
    </row>
    <row r="12" spans="2:8" x14ac:dyDescent="0.25">
      <c r="B12" s="83" t="s">
        <v>150</v>
      </c>
      <c r="C12" s="83">
        <v>4.7</v>
      </c>
      <c r="D12" s="83">
        <v>5</v>
      </c>
    </row>
    <row r="13" spans="2:8" x14ac:dyDescent="0.25">
      <c r="B13" s="83" t="s">
        <v>151</v>
      </c>
      <c r="C13" s="83">
        <v>8.3000000000000007</v>
      </c>
      <c r="D13" s="83">
        <v>8.8000000000000007</v>
      </c>
    </row>
    <row r="14" spans="2:8" x14ac:dyDescent="0.25">
      <c r="B14" s="83" t="s">
        <v>152</v>
      </c>
      <c r="C14" s="83">
        <v>9.6</v>
      </c>
      <c r="D14" s="83">
        <v>11.6</v>
      </c>
    </row>
    <row r="15" spans="2:8" x14ac:dyDescent="0.25">
      <c r="B15" s="83" t="s">
        <v>153</v>
      </c>
      <c r="C15" s="83">
        <v>9.1</v>
      </c>
      <c r="D15" s="83">
        <v>10.9</v>
      </c>
    </row>
    <row r="16" spans="2:8" x14ac:dyDescent="0.25">
      <c r="B16" s="83" t="s">
        <v>154</v>
      </c>
      <c r="C16" s="83">
        <v>9</v>
      </c>
      <c r="D16" s="83">
        <v>9.8000000000000007</v>
      </c>
    </row>
    <row r="17" spans="2:4" x14ac:dyDescent="0.25">
      <c r="B17" s="83" t="s">
        <v>155</v>
      </c>
      <c r="C17" s="83">
        <v>8.8000000000000007</v>
      </c>
      <c r="D17" s="83">
        <v>8.1999999999999993</v>
      </c>
    </row>
    <row r="18" spans="2:4" x14ac:dyDescent="0.25">
      <c r="B18" s="83" t="s">
        <v>156</v>
      </c>
      <c r="C18" s="83">
        <v>7.3</v>
      </c>
      <c r="D18" s="83">
        <v>7.4</v>
      </c>
    </row>
    <row r="19" spans="2:4" x14ac:dyDescent="0.25">
      <c r="B19" s="83" t="s">
        <v>157</v>
      </c>
      <c r="C19" s="83">
        <v>11.1</v>
      </c>
      <c r="D19" s="83">
        <v>12.3</v>
      </c>
    </row>
    <row r="20" spans="2:4" x14ac:dyDescent="0.25">
      <c r="B20" s="83" t="s">
        <v>158</v>
      </c>
      <c r="C20" s="83">
        <v>0</v>
      </c>
      <c r="D20" s="83">
        <v>0.2</v>
      </c>
    </row>
    <row r="21" spans="2:4" x14ac:dyDescent="0.25">
      <c r="B21" s="123"/>
      <c r="C21" s="123"/>
      <c r="D21" s="123"/>
    </row>
    <row r="22" spans="2:4" x14ac:dyDescent="0.25">
      <c r="B22" s="18" t="s">
        <v>189</v>
      </c>
      <c r="C22" s="123"/>
      <c r="D22" s="123"/>
    </row>
    <row r="23" spans="2:4" x14ac:dyDescent="0.25">
      <c r="B23" s="15" t="s">
        <v>186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showGridLines="0" workbookViewId="0">
      <selection activeCell="B2" sqref="B2"/>
    </sheetView>
  </sheetViews>
  <sheetFormatPr baseColWidth="10" defaultRowHeight="12.75" x14ac:dyDescent="0.25"/>
  <cols>
    <col min="1" max="1" width="3.7109375" style="1" customWidth="1"/>
    <col min="2" max="2" width="24.85546875" style="1" customWidth="1"/>
    <col min="3" max="16384" width="11.42578125" style="1"/>
  </cols>
  <sheetData>
    <row r="2" spans="2:8" x14ac:dyDescent="0.25">
      <c r="B2" s="2" t="s">
        <v>167</v>
      </c>
    </row>
    <row r="3" spans="2:8" x14ac:dyDescent="0.25">
      <c r="B3" s="2"/>
    </row>
    <row r="4" spans="2:8" x14ac:dyDescent="0.25">
      <c r="G4" s="4"/>
      <c r="H4" s="4" t="s">
        <v>16</v>
      </c>
    </row>
    <row r="5" spans="2:8" x14ac:dyDescent="0.25">
      <c r="C5" s="158" t="s">
        <v>168</v>
      </c>
      <c r="D5" s="159"/>
      <c r="E5" s="154" t="s">
        <v>190</v>
      </c>
      <c r="F5" s="155"/>
      <c r="G5" s="154" t="s">
        <v>191</v>
      </c>
      <c r="H5" s="155"/>
    </row>
    <row r="6" spans="2:8" x14ac:dyDescent="0.25">
      <c r="C6" s="160"/>
      <c r="D6" s="161"/>
      <c r="E6" s="156"/>
      <c r="F6" s="157"/>
      <c r="G6" s="156"/>
      <c r="H6" s="157"/>
    </row>
    <row r="7" spans="2:8" x14ac:dyDescent="0.25">
      <c r="C7" s="31" t="s">
        <v>47</v>
      </c>
      <c r="D7" s="81" t="s">
        <v>48</v>
      </c>
      <c r="E7" s="31" t="s">
        <v>47</v>
      </c>
      <c r="F7" s="81" t="s">
        <v>48</v>
      </c>
      <c r="G7" s="31" t="s">
        <v>47</v>
      </c>
      <c r="H7" s="81" t="s">
        <v>48</v>
      </c>
    </row>
    <row r="8" spans="2:8" x14ac:dyDescent="0.25">
      <c r="B8" s="29" t="s">
        <v>110</v>
      </c>
      <c r="C8" s="29">
        <v>356</v>
      </c>
      <c r="D8" s="49">
        <v>5</v>
      </c>
      <c r="E8" s="29">
        <v>201</v>
      </c>
      <c r="F8" s="49">
        <v>53</v>
      </c>
      <c r="G8" s="29">
        <v>155</v>
      </c>
      <c r="H8" s="49">
        <v>2</v>
      </c>
    </row>
    <row r="9" spans="2:8" x14ac:dyDescent="0.25">
      <c r="B9" s="36" t="s">
        <v>124</v>
      </c>
      <c r="C9" s="36">
        <v>0</v>
      </c>
      <c r="D9" s="80">
        <v>0</v>
      </c>
      <c r="E9" s="36">
        <v>0</v>
      </c>
      <c r="F9" s="80">
        <v>0</v>
      </c>
      <c r="G9" s="36">
        <v>0</v>
      </c>
      <c r="H9" s="80">
        <v>0</v>
      </c>
    </row>
    <row r="10" spans="2:8" x14ac:dyDescent="0.25">
      <c r="B10" s="36" t="s">
        <v>111</v>
      </c>
      <c r="C10" s="36">
        <v>4807</v>
      </c>
      <c r="D10" s="80">
        <v>72</v>
      </c>
      <c r="E10" s="36">
        <v>176</v>
      </c>
      <c r="F10" s="80">
        <v>47</v>
      </c>
      <c r="G10" s="36">
        <v>4630</v>
      </c>
      <c r="H10" s="80">
        <v>73</v>
      </c>
    </row>
    <row r="11" spans="2:8" x14ac:dyDescent="0.25">
      <c r="B11" s="36" t="s">
        <v>52</v>
      </c>
      <c r="C11" s="36">
        <v>1551</v>
      </c>
      <c r="D11" s="80">
        <v>23</v>
      </c>
      <c r="E11" s="36">
        <v>2</v>
      </c>
      <c r="F11" s="80">
        <v>0</v>
      </c>
      <c r="G11" s="36">
        <v>1549</v>
      </c>
      <c r="H11" s="80">
        <v>24</v>
      </c>
    </row>
    <row r="12" spans="2:8" x14ac:dyDescent="0.25">
      <c r="B12" s="33" t="s">
        <v>103</v>
      </c>
      <c r="C12" s="33">
        <v>6715</v>
      </c>
      <c r="D12" s="70">
        <v>100</v>
      </c>
      <c r="E12" s="33">
        <v>379</v>
      </c>
      <c r="F12" s="70">
        <v>100</v>
      </c>
      <c r="G12" s="33">
        <v>6335</v>
      </c>
      <c r="H12" s="70">
        <v>100</v>
      </c>
    </row>
    <row r="13" spans="2:8" x14ac:dyDescent="0.25">
      <c r="B13" s="2"/>
      <c r="C13" s="2"/>
      <c r="D13" s="2"/>
      <c r="E13" s="2"/>
      <c r="F13" s="2"/>
      <c r="G13" s="2"/>
      <c r="H13" s="2"/>
    </row>
    <row r="14" spans="2:8" x14ac:dyDescent="0.25">
      <c r="B14" s="15" t="s">
        <v>45</v>
      </c>
    </row>
  </sheetData>
  <mergeCells count="3">
    <mergeCell ref="C5:D6"/>
    <mergeCell ref="E5:F6"/>
    <mergeCell ref="G5:H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"/>
  <sheetViews>
    <sheetView showGridLines="0" workbookViewId="0">
      <selection activeCell="B2" sqref="B2"/>
    </sheetView>
  </sheetViews>
  <sheetFormatPr baseColWidth="10" defaultRowHeight="12.75" x14ac:dyDescent="0.25"/>
  <cols>
    <col min="1" max="1" width="3.7109375" style="1" customWidth="1"/>
    <col min="2" max="16384" width="11.42578125" style="1"/>
  </cols>
  <sheetData>
    <row r="2" spans="2:15" x14ac:dyDescent="0.25">
      <c r="B2" s="2" t="s">
        <v>166</v>
      </c>
    </row>
    <row r="3" spans="2:15" x14ac:dyDescent="0.25">
      <c r="B3" s="2"/>
    </row>
    <row r="4" spans="2:15" x14ac:dyDescent="0.25">
      <c r="E4" s="4"/>
      <c r="O4" s="4" t="s">
        <v>22</v>
      </c>
    </row>
    <row r="5" spans="2:15" x14ac:dyDescent="0.25">
      <c r="B5" s="16"/>
      <c r="C5" s="16">
        <v>2010</v>
      </c>
      <c r="D5" s="16">
        <v>2011</v>
      </c>
      <c r="E5" s="16">
        <v>2012</v>
      </c>
      <c r="F5" s="16">
        <v>2013</v>
      </c>
      <c r="G5" s="16">
        <v>2014</v>
      </c>
      <c r="H5" s="16">
        <v>2015</v>
      </c>
      <c r="I5" s="16">
        <v>2016</v>
      </c>
      <c r="J5" s="16">
        <v>2017</v>
      </c>
      <c r="K5" s="16">
        <v>2018</v>
      </c>
      <c r="L5" s="16">
        <v>2019</v>
      </c>
      <c r="M5" s="16">
        <v>2020</v>
      </c>
      <c r="N5" s="16">
        <v>2021</v>
      </c>
      <c r="O5" s="16">
        <v>2022</v>
      </c>
    </row>
    <row r="6" spans="2:15" x14ac:dyDescent="0.25">
      <c r="B6" s="16" t="s">
        <v>52</v>
      </c>
      <c r="C6" s="68">
        <v>34.663099793889714</v>
      </c>
      <c r="D6" s="68">
        <v>32.495053632134855</v>
      </c>
      <c r="E6" s="68">
        <v>29.181310268741349</v>
      </c>
      <c r="F6" s="68">
        <v>26.071119982272954</v>
      </c>
      <c r="G6" s="68">
        <v>26.837563396763304</v>
      </c>
      <c r="H6" s="68">
        <v>23.678219395605499</v>
      </c>
      <c r="I6" s="68">
        <v>22.742590485831926</v>
      </c>
      <c r="J6" s="68">
        <v>23.958586548598426</v>
      </c>
      <c r="K6" s="68">
        <v>22.77701731142265</v>
      </c>
      <c r="L6" s="68">
        <v>25.090646434848878</v>
      </c>
      <c r="M6" s="68">
        <v>27.578763421980572</v>
      </c>
      <c r="N6" s="68">
        <v>26.394725312068033</v>
      </c>
      <c r="O6" s="68">
        <v>23.098191083919311</v>
      </c>
    </row>
    <row r="7" spans="2:15" x14ac:dyDescent="0.25">
      <c r="B7" s="3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2:15" x14ac:dyDescent="0.25">
      <c r="B8" s="15" t="s">
        <v>45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showGridLines="0" workbookViewId="0">
      <selection activeCell="B9" sqref="B9"/>
    </sheetView>
  </sheetViews>
  <sheetFormatPr baseColWidth="10" defaultRowHeight="12.75" x14ac:dyDescent="0.25"/>
  <cols>
    <col min="1" max="1" width="3.7109375" style="1" customWidth="1"/>
    <col min="2" max="2" width="12.42578125" style="1" customWidth="1"/>
    <col min="3" max="16384" width="11.42578125" style="1"/>
  </cols>
  <sheetData>
    <row r="2" spans="2:7" x14ac:dyDescent="0.25">
      <c r="B2" s="2" t="s">
        <v>169</v>
      </c>
    </row>
    <row r="3" spans="2:7" x14ac:dyDescent="0.25">
      <c r="B3" s="2"/>
    </row>
    <row r="4" spans="2:7" x14ac:dyDescent="0.25">
      <c r="F4" s="4" t="s">
        <v>22</v>
      </c>
      <c r="G4" s="4"/>
    </row>
    <row r="5" spans="2:7" x14ac:dyDescent="0.25">
      <c r="C5" s="56">
        <v>2019</v>
      </c>
      <c r="D5" s="46">
        <v>2020</v>
      </c>
      <c r="E5" s="46">
        <v>2021</v>
      </c>
      <c r="F5" s="47">
        <v>2022</v>
      </c>
    </row>
    <row r="6" spans="2:7" x14ac:dyDescent="0.25">
      <c r="B6" s="30" t="s">
        <v>170</v>
      </c>
      <c r="C6" s="110">
        <v>21.91625373091572</v>
      </c>
      <c r="D6" s="48">
        <v>38.625598427162622</v>
      </c>
      <c r="E6" s="48">
        <v>42.67578036560829</v>
      </c>
      <c r="F6" s="49">
        <v>42.731409434453752</v>
      </c>
    </row>
    <row r="7" spans="2:7" x14ac:dyDescent="0.25">
      <c r="B7" s="84" t="s">
        <v>171</v>
      </c>
      <c r="C7" s="111">
        <v>22.578056813851724</v>
      </c>
      <c r="D7" s="91">
        <v>28.58218499737205</v>
      </c>
      <c r="E7" s="91">
        <v>28.207709456410917</v>
      </c>
      <c r="F7" s="80">
        <v>28.185481210445886</v>
      </c>
    </row>
    <row r="8" spans="2:7" x14ac:dyDescent="0.25">
      <c r="B8" s="84" t="s">
        <v>172</v>
      </c>
      <c r="C8" s="111">
        <v>55.505689455232556</v>
      </c>
      <c r="D8" s="91">
        <v>32.792216575465332</v>
      </c>
      <c r="E8" s="91">
        <v>29.116510177980796</v>
      </c>
      <c r="F8" s="80">
        <v>29.083109355100369</v>
      </c>
    </row>
    <row r="9" spans="2:7" x14ac:dyDescent="0.25">
      <c r="B9" s="173" t="s">
        <v>103</v>
      </c>
      <c r="C9" s="56">
        <v>100</v>
      </c>
      <c r="D9" s="46">
        <v>100</v>
      </c>
      <c r="E9" s="46">
        <v>100.00000000000001</v>
      </c>
      <c r="F9" s="47">
        <v>100</v>
      </c>
    </row>
    <row r="10" spans="2:7" x14ac:dyDescent="0.25">
      <c r="B10" s="3"/>
      <c r="C10" s="3"/>
      <c r="D10" s="3"/>
      <c r="E10" s="3"/>
      <c r="F10" s="3"/>
    </row>
    <row r="11" spans="2:7" x14ac:dyDescent="0.25">
      <c r="B11" s="15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showGridLines="0" workbookViewId="0">
      <selection activeCell="B20" sqref="B20"/>
    </sheetView>
  </sheetViews>
  <sheetFormatPr baseColWidth="10" defaultRowHeight="12.75" x14ac:dyDescent="0.25"/>
  <cols>
    <col min="1" max="1" width="3.7109375" style="21" customWidth="1"/>
    <col min="2" max="2" width="49.140625" style="21" customWidth="1"/>
    <col min="3" max="3" width="11.42578125" style="21"/>
    <col min="4" max="4" width="16.42578125" style="21" customWidth="1"/>
    <col min="5" max="5" width="10.28515625" style="21" customWidth="1"/>
    <col min="6" max="16384" width="11.42578125" style="21"/>
  </cols>
  <sheetData>
    <row r="2" spans="2:11" x14ac:dyDescent="0.25">
      <c r="B2" s="20" t="s">
        <v>26</v>
      </c>
    </row>
    <row r="3" spans="2:11" x14ac:dyDescent="0.25">
      <c r="B3" s="20"/>
    </row>
    <row r="4" spans="2:11" x14ac:dyDescent="0.25">
      <c r="K4" s="4" t="s">
        <v>16</v>
      </c>
    </row>
    <row r="5" spans="2:11" x14ac:dyDescent="0.25">
      <c r="B5" s="134" t="s">
        <v>27</v>
      </c>
      <c r="C5" s="134"/>
      <c r="D5" s="134"/>
      <c r="E5" s="134"/>
      <c r="F5" s="134"/>
      <c r="G5" s="134"/>
      <c r="H5" s="134"/>
      <c r="I5" s="134"/>
      <c r="J5" s="134"/>
      <c r="K5" s="134"/>
    </row>
    <row r="6" spans="2:11" x14ac:dyDescent="0.25">
      <c r="B6" s="135">
        <v>37458.907080630423</v>
      </c>
      <c r="C6" s="135"/>
      <c r="D6" s="135"/>
      <c r="E6" s="135"/>
      <c r="F6" s="135"/>
      <c r="G6" s="135"/>
      <c r="H6" s="135"/>
      <c r="I6" s="135"/>
      <c r="J6" s="135"/>
      <c r="K6" s="135"/>
    </row>
    <row r="7" spans="2:11" x14ac:dyDescent="0.25">
      <c r="B7" s="135" t="s">
        <v>28</v>
      </c>
      <c r="C7" s="135"/>
      <c r="D7" s="135"/>
      <c r="E7" s="135"/>
      <c r="F7" s="135"/>
      <c r="G7" s="135"/>
      <c r="H7" s="135" t="s">
        <v>29</v>
      </c>
      <c r="I7" s="135"/>
      <c r="J7" s="135"/>
      <c r="K7" s="135"/>
    </row>
    <row r="8" spans="2:11" x14ac:dyDescent="0.25">
      <c r="B8" s="135">
        <v>32768.060859209792</v>
      </c>
      <c r="C8" s="135"/>
      <c r="D8" s="135"/>
      <c r="E8" s="135"/>
      <c r="F8" s="135"/>
      <c r="G8" s="135"/>
      <c r="H8" s="135">
        <v>4690.8462214206329</v>
      </c>
      <c r="I8" s="135"/>
      <c r="J8" s="135"/>
      <c r="K8" s="135"/>
    </row>
    <row r="9" spans="2:11" ht="31.5" customHeight="1" x14ac:dyDescent="0.25">
      <c r="B9" s="136" t="s">
        <v>30</v>
      </c>
      <c r="C9" s="136"/>
      <c r="D9" s="136"/>
      <c r="E9" s="136"/>
      <c r="F9" s="136" t="s">
        <v>31</v>
      </c>
      <c r="G9" s="136"/>
      <c r="H9" s="137" t="s">
        <v>198</v>
      </c>
      <c r="I9" s="136"/>
      <c r="J9" s="136" t="s">
        <v>31</v>
      </c>
      <c r="K9" s="136"/>
    </row>
    <row r="10" spans="2:11" x14ac:dyDescent="0.25">
      <c r="B10" s="135">
        <v>36541.199647918082</v>
      </c>
      <c r="C10" s="135"/>
      <c r="D10" s="135"/>
      <c r="E10" s="135"/>
      <c r="F10" s="135">
        <v>-3773.1387887082901</v>
      </c>
      <c r="G10" s="135"/>
      <c r="H10" s="135">
        <v>7038.9387156507401</v>
      </c>
      <c r="I10" s="135"/>
      <c r="J10" s="135">
        <v>-2348.0924942301071</v>
      </c>
      <c r="K10" s="135"/>
    </row>
    <row r="11" spans="2:11" ht="38.25" x14ac:dyDescent="0.25">
      <c r="B11" s="22" t="s">
        <v>32</v>
      </c>
      <c r="C11" s="22">
        <v>33148.038992762486</v>
      </c>
      <c r="D11" s="23" t="s">
        <v>33</v>
      </c>
      <c r="E11" s="22">
        <v>3393.1606551555988</v>
      </c>
      <c r="F11" s="141" t="s">
        <v>31</v>
      </c>
      <c r="G11" s="144">
        <v>-3773.1387887082901</v>
      </c>
      <c r="H11" s="141" t="s">
        <v>34</v>
      </c>
      <c r="I11" s="138">
        <v>5877.2238498400002</v>
      </c>
      <c r="J11" s="138" t="s">
        <v>35</v>
      </c>
      <c r="K11" s="138">
        <v>-1939.56273832535</v>
      </c>
    </row>
    <row r="12" spans="2:11" ht="25.5" x14ac:dyDescent="0.25">
      <c r="B12" s="22" t="s">
        <v>36</v>
      </c>
      <c r="C12" s="22">
        <v>27586.5905116225</v>
      </c>
      <c r="D12" s="23" t="s">
        <v>8</v>
      </c>
      <c r="E12" s="22">
        <v>2597.9482286842899</v>
      </c>
      <c r="F12" s="142"/>
      <c r="G12" s="145"/>
      <c r="H12" s="143"/>
      <c r="I12" s="140"/>
      <c r="J12" s="140"/>
      <c r="K12" s="140"/>
    </row>
    <row r="13" spans="2:11" x14ac:dyDescent="0.25">
      <c r="B13" s="22" t="s">
        <v>37</v>
      </c>
      <c r="C13" s="22">
        <v>115.33053214844099</v>
      </c>
      <c r="D13" s="138" t="s">
        <v>38</v>
      </c>
      <c r="E13" s="144">
        <v>795.21242647130907</v>
      </c>
      <c r="F13" s="142"/>
      <c r="G13" s="145"/>
      <c r="H13" s="141" t="s">
        <v>40</v>
      </c>
      <c r="I13" s="144">
        <v>1161.7148658107401</v>
      </c>
      <c r="J13" s="141" t="s">
        <v>41</v>
      </c>
      <c r="K13" s="144">
        <v>-408.529755904757</v>
      </c>
    </row>
    <row r="14" spans="2:11" x14ac:dyDescent="0.25">
      <c r="B14" s="22" t="s">
        <v>39</v>
      </c>
      <c r="C14" s="22">
        <v>489.88405924015302</v>
      </c>
      <c r="D14" s="139"/>
      <c r="E14" s="145"/>
      <c r="F14" s="142"/>
      <c r="G14" s="145"/>
      <c r="H14" s="142"/>
      <c r="I14" s="145"/>
      <c r="J14" s="142"/>
      <c r="K14" s="145"/>
    </row>
    <row r="15" spans="2:11" x14ac:dyDescent="0.25">
      <c r="B15" s="22" t="s">
        <v>42</v>
      </c>
      <c r="C15" s="22">
        <v>4167.3097531306466</v>
      </c>
      <c r="D15" s="139"/>
      <c r="E15" s="145"/>
      <c r="F15" s="142"/>
      <c r="G15" s="145"/>
      <c r="H15" s="142"/>
      <c r="I15" s="145"/>
      <c r="J15" s="142"/>
      <c r="K15" s="145"/>
    </row>
    <row r="16" spans="2:11" x14ac:dyDescent="0.25">
      <c r="B16" s="22" t="s">
        <v>43</v>
      </c>
      <c r="C16" s="22">
        <v>668.74965820385603</v>
      </c>
      <c r="D16" s="139"/>
      <c r="E16" s="145"/>
      <c r="F16" s="142"/>
      <c r="G16" s="145"/>
      <c r="H16" s="142"/>
      <c r="I16" s="145"/>
      <c r="J16" s="142"/>
      <c r="K16" s="145"/>
    </row>
    <row r="17" spans="2:11" x14ac:dyDescent="0.25">
      <c r="B17" s="22" t="s">
        <v>44</v>
      </c>
      <c r="C17" s="22">
        <v>120.140123329939</v>
      </c>
      <c r="D17" s="139"/>
      <c r="E17" s="145"/>
      <c r="F17" s="142"/>
      <c r="G17" s="145"/>
      <c r="H17" s="142"/>
      <c r="I17" s="145"/>
      <c r="J17" s="142"/>
      <c r="K17" s="145"/>
    </row>
    <row r="18" spans="2:11" x14ac:dyDescent="0.25">
      <c r="B18" s="22" t="s">
        <v>10</v>
      </c>
      <c r="C18" s="22">
        <v>3.4355086946865197E-2</v>
      </c>
      <c r="D18" s="140"/>
      <c r="E18" s="146"/>
      <c r="F18" s="143"/>
      <c r="G18" s="146"/>
      <c r="H18" s="143"/>
      <c r="I18" s="146"/>
      <c r="J18" s="143"/>
      <c r="K18" s="146"/>
    </row>
    <row r="19" spans="2:11" x14ac:dyDescent="0.25">
      <c r="B19" s="114"/>
      <c r="C19" s="114"/>
      <c r="D19" s="125"/>
      <c r="E19" s="126"/>
      <c r="F19" s="127"/>
      <c r="G19" s="126"/>
      <c r="H19" s="127"/>
      <c r="I19" s="126"/>
      <c r="J19" s="127"/>
      <c r="K19" s="126"/>
    </row>
    <row r="20" spans="2:11" x14ac:dyDescent="0.25">
      <c r="B20" s="14" t="s">
        <v>45</v>
      </c>
    </row>
  </sheetData>
  <mergeCells count="26">
    <mergeCell ref="K11:K12"/>
    <mergeCell ref="H13:H18"/>
    <mergeCell ref="I13:I18"/>
    <mergeCell ref="E13:E18"/>
    <mergeCell ref="J13:J18"/>
    <mergeCell ref="K13:K18"/>
    <mergeCell ref="J11:J12"/>
    <mergeCell ref="D13:D18"/>
    <mergeCell ref="F11:F18"/>
    <mergeCell ref="G11:G18"/>
    <mergeCell ref="H11:H12"/>
    <mergeCell ref="I11:I12"/>
    <mergeCell ref="B9:E9"/>
    <mergeCell ref="F9:G9"/>
    <mergeCell ref="H9:I9"/>
    <mergeCell ref="J9:K9"/>
    <mergeCell ref="B10:E10"/>
    <mergeCell ref="F10:G10"/>
    <mergeCell ref="H10:I10"/>
    <mergeCell ref="J10:K10"/>
    <mergeCell ref="B5:K5"/>
    <mergeCell ref="B6:K6"/>
    <mergeCell ref="B7:G7"/>
    <mergeCell ref="H7:K7"/>
    <mergeCell ref="B8:G8"/>
    <mergeCell ref="H8:K8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showGridLines="0" workbookViewId="0">
      <selection activeCell="B12" sqref="B12"/>
    </sheetView>
  </sheetViews>
  <sheetFormatPr baseColWidth="10" defaultRowHeight="12.75" x14ac:dyDescent="0.25"/>
  <cols>
    <col min="1" max="1" width="3.7109375" style="1" customWidth="1"/>
    <col min="2" max="2" width="15.85546875" style="1" customWidth="1"/>
    <col min="3" max="16384" width="11.42578125" style="1"/>
  </cols>
  <sheetData>
    <row r="2" spans="2:7" x14ac:dyDescent="0.25">
      <c r="B2" s="2" t="s">
        <v>173</v>
      </c>
    </row>
    <row r="3" spans="2:7" x14ac:dyDescent="0.25">
      <c r="B3" s="2"/>
    </row>
    <row r="4" spans="2:7" x14ac:dyDescent="0.25">
      <c r="C4" s="4" t="s">
        <v>22</v>
      </c>
      <c r="G4" s="4"/>
    </row>
    <row r="5" spans="2:7" x14ac:dyDescent="0.25">
      <c r="C5" s="30">
        <v>2022</v>
      </c>
    </row>
    <row r="6" spans="2:7" x14ac:dyDescent="0.25">
      <c r="B6" s="29" t="s">
        <v>170</v>
      </c>
      <c r="C6" s="106">
        <v>57.070736085368381</v>
      </c>
    </row>
    <row r="7" spans="2:7" x14ac:dyDescent="0.25">
      <c r="B7" s="36" t="s">
        <v>171</v>
      </c>
      <c r="C7" s="112">
        <v>21.504501583710837</v>
      </c>
    </row>
    <row r="8" spans="2:7" x14ac:dyDescent="0.25">
      <c r="B8" s="40" t="s">
        <v>172</v>
      </c>
      <c r="C8" s="107">
        <v>21.424762330920782</v>
      </c>
    </row>
    <row r="9" spans="2:7" x14ac:dyDescent="0.25">
      <c r="B9" s="181" t="s">
        <v>103</v>
      </c>
      <c r="C9" s="16">
        <v>100</v>
      </c>
    </row>
    <row r="10" spans="2:7" x14ac:dyDescent="0.25">
      <c r="B10" s="3"/>
      <c r="C10" s="3"/>
    </row>
    <row r="11" spans="2:7" x14ac:dyDescent="0.25">
      <c r="B11" s="15" t="s">
        <v>192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showGridLines="0" topLeftCell="A7" workbookViewId="0">
      <selection activeCell="B23" sqref="B23"/>
    </sheetView>
  </sheetViews>
  <sheetFormatPr baseColWidth="10" defaultRowHeight="12.75" x14ac:dyDescent="0.25"/>
  <cols>
    <col min="1" max="1" width="3.7109375" style="1" customWidth="1"/>
    <col min="2" max="2" width="16" style="1" customWidth="1"/>
    <col min="3" max="3" width="13.7109375" style="1" customWidth="1"/>
    <col min="4" max="4" width="12.85546875" style="1" customWidth="1"/>
    <col min="5" max="5" width="13.5703125" style="1" customWidth="1"/>
    <col min="6" max="16384" width="11.42578125" style="1"/>
  </cols>
  <sheetData>
    <row r="2" spans="2:7" x14ac:dyDescent="0.25">
      <c r="B2" s="2" t="s">
        <v>174</v>
      </c>
    </row>
    <row r="3" spans="2:7" x14ac:dyDescent="0.25">
      <c r="B3" s="2"/>
    </row>
    <row r="4" spans="2:7" x14ac:dyDescent="0.25">
      <c r="E4" s="4" t="s">
        <v>22</v>
      </c>
      <c r="G4" s="4"/>
    </row>
    <row r="5" spans="2:7" x14ac:dyDescent="0.25">
      <c r="B5" s="170" t="s">
        <v>214</v>
      </c>
      <c r="C5" s="83" t="s">
        <v>175</v>
      </c>
      <c r="D5" s="83" t="s">
        <v>171</v>
      </c>
      <c r="E5" s="83" t="s">
        <v>176</v>
      </c>
    </row>
    <row r="6" spans="2:7" x14ac:dyDescent="0.25">
      <c r="B6" s="83" t="s">
        <v>144</v>
      </c>
      <c r="C6" s="83">
        <v>0</v>
      </c>
      <c r="D6" s="83">
        <v>0.1</v>
      </c>
      <c r="E6" s="83">
        <v>0.1</v>
      </c>
    </row>
    <row r="7" spans="2:7" x14ac:dyDescent="0.25">
      <c r="B7" s="83" t="s">
        <v>145</v>
      </c>
      <c r="C7" s="83">
        <v>0.2</v>
      </c>
      <c r="D7" s="83">
        <v>0.4</v>
      </c>
      <c r="E7" s="83">
        <v>0.5</v>
      </c>
    </row>
    <row r="8" spans="2:7" x14ac:dyDescent="0.25">
      <c r="B8" s="83" t="s">
        <v>146</v>
      </c>
      <c r="C8" s="83">
        <v>0.9</v>
      </c>
      <c r="D8" s="83">
        <v>1.1000000000000001</v>
      </c>
      <c r="E8" s="83">
        <v>1.3</v>
      </c>
    </row>
    <row r="9" spans="2:7" x14ac:dyDescent="0.25">
      <c r="B9" s="83" t="s">
        <v>147</v>
      </c>
      <c r="C9" s="83">
        <v>1.9</v>
      </c>
      <c r="D9" s="83">
        <v>2.2000000000000002</v>
      </c>
      <c r="E9" s="83">
        <v>2.7</v>
      </c>
    </row>
    <row r="10" spans="2:7" x14ac:dyDescent="0.25">
      <c r="B10" s="83" t="s">
        <v>148</v>
      </c>
      <c r="C10" s="83">
        <v>2.9</v>
      </c>
      <c r="D10" s="83">
        <v>3.4</v>
      </c>
      <c r="E10" s="83">
        <v>4.3</v>
      </c>
    </row>
    <row r="11" spans="2:7" x14ac:dyDescent="0.25">
      <c r="B11" s="83" t="s">
        <v>149</v>
      </c>
      <c r="C11" s="83">
        <v>4</v>
      </c>
      <c r="D11" s="83">
        <v>4.5999999999999996</v>
      </c>
      <c r="E11" s="83">
        <v>5.8</v>
      </c>
    </row>
    <row r="12" spans="2:7" x14ac:dyDescent="0.25">
      <c r="B12" s="83" t="s">
        <v>150</v>
      </c>
      <c r="C12" s="83">
        <v>5.2</v>
      </c>
      <c r="D12" s="83">
        <v>6</v>
      </c>
      <c r="E12" s="83">
        <v>7.4</v>
      </c>
    </row>
    <row r="13" spans="2:7" x14ac:dyDescent="0.25">
      <c r="B13" s="83" t="s">
        <v>151</v>
      </c>
      <c r="C13" s="83">
        <v>6.2</v>
      </c>
      <c r="D13" s="83">
        <v>7.1</v>
      </c>
      <c r="E13" s="83">
        <v>8.8000000000000007</v>
      </c>
    </row>
    <row r="14" spans="2:7" x14ac:dyDescent="0.25">
      <c r="B14" s="83" t="s">
        <v>152</v>
      </c>
      <c r="C14" s="83">
        <v>8.8000000000000007</v>
      </c>
      <c r="D14" s="83">
        <v>9.6</v>
      </c>
      <c r="E14" s="83">
        <v>11.3</v>
      </c>
    </row>
    <row r="15" spans="2:7" x14ac:dyDescent="0.25">
      <c r="B15" s="83" t="s">
        <v>153</v>
      </c>
      <c r="C15" s="83">
        <v>10.7</v>
      </c>
      <c r="D15" s="83">
        <v>11.1</v>
      </c>
      <c r="E15" s="83">
        <v>12.7</v>
      </c>
    </row>
    <row r="16" spans="2:7" x14ac:dyDescent="0.25">
      <c r="B16" s="83" t="s">
        <v>154</v>
      </c>
      <c r="C16" s="83">
        <v>11.8</v>
      </c>
      <c r="D16" s="83">
        <v>11.8</v>
      </c>
      <c r="E16" s="83">
        <v>12.8</v>
      </c>
    </row>
    <row r="17" spans="2:5" x14ac:dyDescent="0.25">
      <c r="B17" s="83" t="s">
        <v>155</v>
      </c>
      <c r="C17" s="83">
        <v>11.9</v>
      </c>
      <c r="D17" s="83">
        <v>11.1</v>
      </c>
      <c r="E17" s="83">
        <v>10.7</v>
      </c>
    </row>
    <row r="18" spans="2:5" x14ac:dyDescent="0.25">
      <c r="B18" s="83" t="s">
        <v>156</v>
      </c>
      <c r="C18" s="83">
        <v>11.8</v>
      </c>
      <c r="D18" s="83">
        <v>10.7</v>
      </c>
      <c r="E18" s="83">
        <v>9</v>
      </c>
    </row>
    <row r="19" spans="2:5" x14ac:dyDescent="0.25">
      <c r="B19" s="83" t="s">
        <v>157</v>
      </c>
      <c r="C19" s="83">
        <v>23.9</v>
      </c>
      <c r="D19" s="83">
        <v>20.6</v>
      </c>
      <c r="E19" s="83">
        <v>12.8</v>
      </c>
    </row>
    <row r="20" spans="2:5" x14ac:dyDescent="0.25">
      <c r="B20" s="83" t="s">
        <v>158</v>
      </c>
      <c r="C20" s="83">
        <v>0</v>
      </c>
      <c r="D20" s="83">
        <v>0</v>
      </c>
      <c r="E20" s="83">
        <v>0</v>
      </c>
    </row>
    <row r="21" spans="2:5" x14ac:dyDescent="0.25">
      <c r="B21" s="123"/>
      <c r="C21" s="123"/>
      <c r="D21" s="123"/>
      <c r="E21" s="123"/>
    </row>
    <row r="22" spans="2:5" x14ac:dyDescent="0.25">
      <c r="B22" s="176" t="s">
        <v>215</v>
      </c>
      <c r="C22" s="123"/>
      <c r="D22" s="123"/>
      <c r="E22" s="123"/>
    </row>
    <row r="23" spans="2:5" x14ac:dyDescent="0.25">
      <c r="B23" s="15" t="s">
        <v>193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showGridLines="0" workbookViewId="0">
      <selection activeCell="B6" sqref="B6"/>
    </sheetView>
  </sheetViews>
  <sheetFormatPr baseColWidth="10" defaultRowHeight="12.75" x14ac:dyDescent="0.25"/>
  <cols>
    <col min="1" max="1" width="3.7109375" style="1" customWidth="1"/>
    <col min="2" max="2" width="30.5703125" style="1" customWidth="1"/>
    <col min="3" max="16384" width="11.42578125" style="1"/>
  </cols>
  <sheetData>
    <row r="2" spans="2:10" x14ac:dyDescent="0.25">
      <c r="B2" s="2" t="s">
        <v>177</v>
      </c>
    </row>
    <row r="3" spans="2:10" x14ac:dyDescent="0.25">
      <c r="B3" s="2"/>
    </row>
    <row r="4" spans="2:10" x14ac:dyDescent="0.25">
      <c r="J4" s="4" t="s">
        <v>16</v>
      </c>
    </row>
    <row r="5" spans="2:10" x14ac:dyDescent="0.25">
      <c r="C5" s="148" t="s">
        <v>178</v>
      </c>
      <c r="D5" s="149"/>
      <c r="E5" s="148" t="s">
        <v>179</v>
      </c>
      <c r="F5" s="149"/>
      <c r="G5" s="148" t="s">
        <v>180</v>
      </c>
      <c r="H5" s="149"/>
      <c r="I5" s="148" t="s">
        <v>181</v>
      </c>
      <c r="J5" s="149"/>
    </row>
    <row r="6" spans="2:10" x14ac:dyDescent="0.25">
      <c r="C6" s="31" t="s">
        <v>47</v>
      </c>
      <c r="D6" s="81" t="s">
        <v>194</v>
      </c>
      <c r="E6" s="31" t="s">
        <v>47</v>
      </c>
      <c r="F6" s="81" t="s">
        <v>194</v>
      </c>
      <c r="G6" s="31" t="s">
        <v>47</v>
      </c>
      <c r="H6" s="81" t="s">
        <v>194</v>
      </c>
      <c r="I6" s="31" t="s">
        <v>47</v>
      </c>
      <c r="J6" s="81" t="s">
        <v>194</v>
      </c>
    </row>
    <row r="7" spans="2:10" x14ac:dyDescent="0.25">
      <c r="B7" s="5" t="s">
        <v>110</v>
      </c>
      <c r="C7" s="94">
        <v>1968.954737718117</v>
      </c>
      <c r="D7" s="97">
        <v>27.841156791224886</v>
      </c>
      <c r="E7" s="94">
        <v>871.88690185420296</v>
      </c>
      <c r="F7" s="97">
        <v>28.851239715051811</v>
      </c>
      <c r="G7" s="113">
        <v>732.55694557532297</v>
      </c>
      <c r="H7" s="97">
        <v>36.750857755464203</v>
      </c>
      <c r="I7" s="94">
        <v>364.51089028859099</v>
      </c>
      <c r="J7" s="97">
        <v>17.722346161114316</v>
      </c>
    </row>
    <row r="8" spans="2:10" x14ac:dyDescent="0.25">
      <c r="B8" s="9" t="s">
        <v>124</v>
      </c>
      <c r="C8" s="95">
        <v>14.757479476691506</v>
      </c>
      <c r="D8" s="98">
        <v>0.20867178512697362</v>
      </c>
      <c r="E8" s="95">
        <v>9.48905930351264</v>
      </c>
      <c r="F8" s="98">
        <v>0.31399843724429044</v>
      </c>
      <c r="G8" s="114">
        <v>4.92899814521496</v>
      </c>
      <c r="H8" s="98">
        <v>0.24727758136192049</v>
      </c>
      <c r="I8" s="95">
        <v>0.33942202796390503</v>
      </c>
      <c r="J8" s="98">
        <v>1.6502537604627571E-2</v>
      </c>
    </row>
    <row r="9" spans="2:10" x14ac:dyDescent="0.25">
      <c r="B9" s="9" t="s">
        <v>111</v>
      </c>
      <c r="C9" s="95">
        <v>3996.8962327209592</v>
      </c>
      <c r="D9" s="98">
        <v>56.516390428763273</v>
      </c>
      <c r="E9" s="95">
        <v>2136.6547291132702</v>
      </c>
      <c r="F9" s="98">
        <v>70.703135517746716</v>
      </c>
      <c r="G9" s="114">
        <v>885.077308909517</v>
      </c>
      <c r="H9" s="98">
        <v>44.40248704048112</v>
      </c>
      <c r="I9" s="95">
        <v>975.16419469817197</v>
      </c>
      <c r="J9" s="98">
        <v>47.412019456215972</v>
      </c>
    </row>
    <row r="10" spans="2:10" x14ac:dyDescent="0.25">
      <c r="B10" s="11" t="s">
        <v>52</v>
      </c>
      <c r="C10" s="96">
        <v>1091.4925855509207</v>
      </c>
      <c r="D10" s="99">
        <v>15.433780994884986</v>
      </c>
      <c r="E10" s="96">
        <v>3.9777588125247201</v>
      </c>
      <c r="F10" s="99">
        <v>0.13162632995718665</v>
      </c>
      <c r="G10" s="115">
        <v>370.74245590515898</v>
      </c>
      <c r="H10" s="99">
        <v>18.599377622692948</v>
      </c>
      <c r="I10" s="96">
        <v>716.77237083323701</v>
      </c>
      <c r="J10" s="99">
        <v>34.849131845065259</v>
      </c>
    </row>
    <row r="11" spans="2:10" x14ac:dyDescent="0.25">
      <c r="B11" s="6" t="s">
        <v>103</v>
      </c>
      <c r="C11" s="101">
        <v>7072.1010354666796</v>
      </c>
      <c r="D11" s="116">
        <v>100</v>
      </c>
      <c r="E11" s="101">
        <v>3022.0084490835102</v>
      </c>
      <c r="F11" s="116">
        <v>100</v>
      </c>
      <c r="G11" s="101">
        <v>1993.30570853521</v>
      </c>
      <c r="H11" s="116">
        <v>100</v>
      </c>
      <c r="I11" s="117">
        <v>2056.7868778479601</v>
      </c>
      <c r="J11" s="116">
        <v>100</v>
      </c>
    </row>
    <row r="12" spans="2:10" x14ac:dyDescent="0.25">
      <c r="B12" s="177"/>
      <c r="C12" s="178"/>
      <c r="D12" s="177"/>
      <c r="E12" s="178"/>
      <c r="F12" s="177"/>
      <c r="G12" s="178"/>
      <c r="H12" s="177"/>
      <c r="I12" s="178"/>
      <c r="J12" s="177"/>
    </row>
    <row r="13" spans="2:10" x14ac:dyDescent="0.25">
      <c r="B13" s="15" t="s">
        <v>45</v>
      </c>
    </row>
  </sheetData>
  <mergeCells count="4">
    <mergeCell ref="C5:D5"/>
    <mergeCell ref="E5:F5"/>
    <mergeCell ref="G5:H5"/>
    <mergeCell ref="I5:J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"/>
  <sheetViews>
    <sheetView showGridLines="0" tabSelected="1" workbookViewId="0">
      <selection activeCell="B8" sqref="B8"/>
    </sheetView>
  </sheetViews>
  <sheetFormatPr baseColWidth="10" defaultRowHeight="12.75" x14ac:dyDescent="0.25"/>
  <cols>
    <col min="1" max="1" width="3.7109375" style="1" customWidth="1"/>
    <col min="2" max="16384" width="11.42578125" style="1"/>
  </cols>
  <sheetData>
    <row r="2" spans="2:15" x14ac:dyDescent="0.25">
      <c r="B2" s="2" t="s">
        <v>182</v>
      </c>
    </row>
    <row r="3" spans="2:15" x14ac:dyDescent="0.25">
      <c r="B3" s="2"/>
    </row>
    <row r="4" spans="2:15" x14ac:dyDescent="0.25">
      <c r="G4" s="4"/>
      <c r="N4" s="4"/>
      <c r="O4" s="4" t="s">
        <v>22</v>
      </c>
    </row>
    <row r="5" spans="2:15" x14ac:dyDescent="0.25">
      <c r="B5" s="16"/>
      <c r="C5" s="16">
        <v>2010</v>
      </c>
      <c r="D5" s="16">
        <v>2011</v>
      </c>
      <c r="E5" s="16">
        <v>2012</v>
      </c>
      <c r="F5" s="16">
        <v>2013</v>
      </c>
      <c r="G5" s="16">
        <v>2014</v>
      </c>
      <c r="H5" s="16">
        <v>2015</v>
      </c>
      <c r="I5" s="16">
        <v>2016</v>
      </c>
      <c r="J5" s="16">
        <v>2017</v>
      </c>
      <c r="K5" s="16">
        <v>2018</v>
      </c>
      <c r="L5" s="16">
        <v>2019</v>
      </c>
      <c r="M5" s="16">
        <v>2020</v>
      </c>
      <c r="N5" s="16">
        <v>2021</v>
      </c>
      <c r="O5" s="16">
        <v>2022</v>
      </c>
    </row>
    <row r="6" spans="2:15" x14ac:dyDescent="0.25">
      <c r="B6" s="16" t="s">
        <v>52</v>
      </c>
      <c r="C6" s="68">
        <v>32.745695984735526</v>
      </c>
      <c r="D6" s="68">
        <v>32.517134666477538</v>
      </c>
      <c r="E6" s="68">
        <v>31.686497867792614</v>
      </c>
      <c r="F6" s="68">
        <v>31.751146971260809</v>
      </c>
      <c r="G6" s="68">
        <v>31.280829271032957</v>
      </c>
      <c r="H6" s="68">
        <v>33.993248632312373</v>
      </c>
      <c r="I6" s="68">
        <v>35.00428742886232</v>
      </c>
      <c r="J6" s="68">
        <v>34.640385692560329</v>
      </c>
      <c r="K6" s="68">
        <v>34.059433447177248</v>
      </c>
      <c r="L6" s="68">
        <v>35.104266082368035</v>
      </c>
      <c r="M6" s="68">
        <v>25.110459415194875</v>
      </c>
      <c r="N6" s="68">
        <v>16.073824694256132</v>
      </c>
      <c r="O6" s="68">
        <v>15.433780994884948</v>
      </c>
    </row>
    <row r="7" spans="2:15" x14ac:dyDescent="0.25">
      <c r="B7" s="3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2:15" x14ac:dyDescent="0.25">
      <c r="B8" s="1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showGridLines="0" workbookViewId="0">
      <selection activeCell="F14" sqref="F14"/>
    </sheetView>
  </sheetViews>
  <sheetFormatPr baseColWidth="10" defaultRowHeight="12.75" x14ac:dyDescent="0.25"/>
  <cols>
    <col min="1" max="1" width="3.7109375" style="1" customWidth="1"/>
    <col min="2" max="2" width="24.5703125" style="1" customWidth="1"/>
    <col min="3" max="16384" width="11.42578125" style="1"/>
  </cols>
  <sheetData>
    <row r="2" spans="2:6" x14ac:dyDescent="0.25">
      <c r="B2" s="20" t="s">
        <v>46</v>
      </c>
    </row>
    <row r="3" spans="2:6" x14ac:dyDescent="0.25">
      <c r="B3" s="20"/>
    </row>
    <row r="4" spans="2:6" x14ac:dyDescent="0.25">
      <c r="D4" s="4" t="s">
        <v>16</v>
      </c>
      <c r="F4" s="4"/>
    </row>
    <row r="5" spans="2:6" x14ac:dyDescent="0.25">
      <c r="C5" s="147">
        <v>2022</v>
      </c>
      <c r="D5" s="147"/>
    </row>
    <row r="6" spans="2:6" x14ac:dyDescent="0.25">
      <c r="B6" s="16"/>
      <c r="C6" s="16" t="s">
        <v>47</v>
      </c>
      <c r="D6" s="16" t="s">
        <v>48</v>
      </c>
    </row>
    <row r="7" spans="2:6" x14ac:dyDescent="0.25">
      <c r="B7" s="16" t="s">
        <v>49</v>
      </c>
      <c r="C7" s="25">
        <v>24549.373240301298</v>
      </c>
      <c r="D7" s="17">
        <v>74.919016339124838</v>
      </c>
    </row>
    <row r="8" spans="2:6" x14ac:dyDescent="0.25">
      <c r="B8" s="16" t="s">
        <v>50</v>
      </c>
      <c r="C8" s="25">
        <v>100.847739197823</v>
      </c>
      <c r="D8" s="17">
        <v>0.30776400467618509</v>
      </c>
    </row>
    <row r="9" spans="2:6" x14ac:dyDescent="0.25">
      <c r="B9" s="16" t="s">
        <v>51</v>
      </c>
      <c r="C9" s="25">
        <v>3586.0046171193399</v>
      </c>
      <c r="D9" s="17">
        <v>10.943657741171874</v>
      </c>
    </row>
    <row r="10" spans="2:6" x14ac:dyDescent="0.25">
      <c r="B10" s="16" t="s">
        <v>52</v>
      </c>
      <c r="C10" s="25">
        <v>4531.6542286815502</v>
      </c>
      <c r="D10" s="17">
        <v>13.829561915027138</v>
      </c>
    </row>
    <row r="11" spans="2:6" x14ac:dyDescent="0.25">
      <c r="B11" s="26" t="s">
        <v>2</v>
      </c>
      <c r="C11" s="27">
        <v>32767.879825299999</v>
      </c>
      <c r="D11" s="28">
        <v>100</v>
      </c>
    </row>
    <row r="12" spans="2:6" x14ac:dyDescent="0.25">
      <c r="B12" s="2"/>
      <c r="C12" s="128"/>
      <c r="D12" s="129"/>
    </row>
    <row r="13" spans="2:6" x14ac:dyDescent="0.25">
      <c r="B13" s="15" t="s">
        <v>45</v>
      </c>
    </row>
  </sheetData>
  <mergeCells count="1">
    <mergeCell ref="C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showGridLines="0" workbookViewId="0">
      <selection activeCell="B14" sqref="B14"/>
    </sheetView>
  </sheetViews>
  <sheetFormatPr baseColWidth="10" defaultRowHeight="12.75" x14ac:dyDescent="0.25"/>
  <cols>
    <col min="1" max="1" width="3.7109375" style="1" customWidth="1"/>
    <col min="2" max="2" width="56" style="1" customWidth="1"/>
    <col min="3" max="16384" width="11.42578125" style="1"/>
  </cols>
  <sheetData>
    <row r="2" spans="2:9" x14ac:dyDescent="0.25">
      <c r="B2" s="20" t="s">
        <v>58</v>
      </c>
    </row>
    <row r="3" spans="2:9" x14ac:dyDescent="0.25">
      <c r="B3" s="20"/>
    </row>
    <row r="4" spans="2:9" x14ac:dyDescent="0.25">
      <c r="C4" s="4"/>
      <c r="I4" s="4" t="s">
        <v>16</v>
      </c>
    </row>
    <row r="5" spans="2:9" x14ac:dyDescent="0.25">
      <c r="C5" s="29">
        <v>2012</v>
      </c>
      <c r="D5" s="30">
        <v>2017</v>
      </c>
      <c r="E5" s="29">
        <v>2018</v>
      </c>
      <c r="F5" s="30">
        <v>2019</v>
      </c>
      <c r="G5" s="31" t="s">
        <v>0</v>
      </c>
      <c r="H5" s="30">
        <v>2021</v>
      </c>
      <c r="I5" s="32">
        <v>2022</v>
      </c>
    </row>
    <row r="6" spans="2:9" x14ac:dyDescent="0.25">
      <c r="B6" s="33" t="s">
        <v>53</v>
      </c>
      <c r="C6" s="34">
        <v>512.32091560000003</v>
      </c>
      <c r="D6" s="27">
        <v>443.31087438381701</v>
      </c>
      <c r="E6" s="34">
        <v>557.11824888273497</v>
      </c>
      <c r="F6" s="27">
        <v>585.33416466811695</v>
      </c>
      <c r="G6" s="34">
        <v>849.18968612337926</v>
      </c>
      <c r="H6" s="27">
        <v>3082.6718481550261</v>
      </c>
      <c r="I6" s="35">
        <v>3157.4282533003361</v>
      </c>
    </row>
    <row r="7" spans="2:9" x14ac:dyDescent="0.25">
      <c r="B7" s="36" t="s">
        <v>54</v>
      </c>
      <c r="C7" s="37"/>
      <c r="D7" s="38"/>
      <c r="E7" s="37"/>
      <c r="F7" s="38"/>
      <c r="G7" s="37">
        <v>206.61191327516499</v>
      </c>
      <c r="H7" s="38">
        <v>2172.1863890559698</v>
      </c>
      <c r="I7" s="39">
        <v>1953</v>
      </c>
    </row>
    <row r="8" spans="2:9" x14ac:dyDescent="0.25">
      <c r="B8" s="36" t="s">
        <v>55</v>
      </c>
      <c r="C8" s="37"/>
      <c r="D8" s="38"/>
      <c r="E8" s="37"/>
      <c r="F8" s="38"/>
      <c r="G8" s="37">
        <v>60.741843474985302</v>
      </c>
      <c r="H8" s="38">
        <v>73.119780219780196</v>
      </c>
      <c r="I8" s="39">
        <v>236.76604146100701</v>
      </c>
    </row>
    <row r="9" spans="2:9" x14ac:dyDescent="0.25">
      <c r="B9" s="36" t="s">
        <v>56</v>
      </c>
      <c r="C9" s="37"/>
      <c r="D9" s="38"/>
      <c r="E9" s="37"/>
      <c r="F9" s="38"/>
      <c r="G9" s="37">
        <v>0</v>
      </c>
      <c r="H9" s="38">
        <v>217.81498314157801</v>
      </c>
      <c r="I9" s="39">
        <v>212.33125367890801</v>
      </c>
    </row>
    <row r="10" spans="2:9" ht="13.5" x14ac:dyDescent="0.25">
      <c r="B10" s="130" t="s">
        <v>199</v>
      </c>
      <c r="C10" s="37"/>
      <c r="D10" s="38"/>
      <c r="E10" s="37"/>
      <c r="F10" s="38"/>
      <c r="G10" s="37">
        <v>0</v>
      </c>
      <c r="H10" s="38">
        <v>7.66649172982682</v>
      </c>
      <c r="I10" s="39">
        <v>6.4022596328639398</v>
      </c>
    </row>
    <row r="11" spans="2:9" x14ac:dyDescent="0.25">
      <c r="B11" s="40" t="s">
        <v>57</v>
      </c>
      <c r="C11" s="41">
        <v>512.32091560000003</v>
      </c>
      <c r="D11" s="42">
        <v>443.31087438381701</v>
      </c>
      <c r="E11" s="41">
        <v>557.11824888273497</v>
      </c>
      <c r="F11" s="42">
        <v>585.33416466811695</v>
      </c>
      <c r="G11" s="41">
        <v>581.83592937322896</v>
      </c>
      <c r="H11" s="42">
        <v>611.88420400787095</v>
      </c>
      <c r="I11" s="43">
        <v>748.928698527557</v>
      </c>
    </row>
    <row r="12" spans="2:9" x14ac:dyDescent="0.25">
      <c r="B12" s="3"/>
      <c r="C12" s="60"/>
      <c r="D12" s="60"/>
      <c r="E12" s="60"/>
      <c r="F12" s="60"/>
      <c r="G12" s="60"/>
      <c r="H12" s="60"/>
      <c r="I12" s="60"/>
    </row>
    <row r="13" spans="2:9" x14ac:dyDescent="0.25">
      <c r="B13" s="131" t="s">
        <v>200</v>
      </c>
      <c r="C13" s="60"/>
      <c r="D13" s="60"/>
      <c r="E13" s="60"/>
      <c r="F13" s="60"/>
      <c r="G13" s="60"/>
      <c r="H13" s="60"/>
      <c r="I13" s="60"/>
    </row>
    <row r="14" spans="2:9" x14ac:dyDescent="0.25">
      <c r="B14" s="15" t="s">
        <v>45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38"/>
  <sheetViews>
    <sheetView showGridLines="0" workbookViewId="0"/>
  </sheetViews>
  <sheetFormatPr baseColWidth="10" defaultRowHeight="12.75" x14ac:dyDescent="0.25"/>
  <cols>
    <col min="1" max="1" width="3.7109375" style="1" customWidth="1"/>
    <col min="2" max="2" width="13" style="1" bestFit="1" customWidth="1"/>
    <col min="3" max="3" width="11.5703125" style="24" bestFit="1" customWidth="1"/>
    <col min="4" max="16384" width="11.42578125" style="1"/>
  </cols>
  <sheetData>
    <row r="2" spans="2:3" x14ac:dyDescent="0.25">
      <c r="B2" s="2" t="s">
        <v>59</v>
      </c>
    </row>
    <row r="3" spans="2:3" x14ac:dyDescent="0.25">
      <c r="B3" s="2"/>
    </row>
    <row r="4" spans="2:3" ht="38.25" x14ac:dyDescent="0.25">
      <c r="B4" s="16"/>
      <c r="C4" s="44" t="s">
        <v>60</v>
      </c>
    </row>
    <row r="5" spans="2:3" x14ac:dyDescent="0.25">
      <c r="B5" s="45">
        <v>44197</v>
      </c>
      <c r="C5" s="25">
        <v>98264.28571428571</v>
      </c>
    </row>
    <row r="6" spans="2:3" x14ac:dyDescent="0.25">
      <c r="B6" s="45">
        <v>44198</v>
      </c>
      <c r="C6" s="25">
        <v>93021</v>
      </c>
    </row>
    <row r="7" spans="2:3" x14ac:dyDescent="0.25">
      <c r="B7" s="45">
        <v>44199</v>
      </c>
      <c r="C7" s="25">
        <v>82803.571428571435</v>
      </c>
    </row>
    <row r="8" spans="2:3" x14ac:dyDescent="0.25">
      <c r="B8" s="45">
        <v>44200</v>
      </c>
      <c r="C8" s="25">
        <v>71749.428571428565</v>
      </c>
    </row>
    <row r="9" spans="2:3" x14ac:dyDescent="0.25">
      <c r="B9" s="45">
        <v>44201</v>
      </c>
      <c r="C9" s="25">
        <v>83749</v>
      </c>
    </row>
    <row r="10" spans="2:3" x14ac:dyDescent="0.25">
      <c r="B10" s="45">
        <v>44202</v>
      </c>
      <c r="C10" s="25">
        <v>80938</v>
      </c>
    </row>
    <row r="11" spans="2:3" x14ac:dyDescent="0.25">
      <c r="B11" s="45">
        <v>44203</v>
      </c>
      <c r="C11" s="25">
        <v>80479.571428571435</v>
      </c>
    </row>
    <row r="12" spans="2:3" x14ac:dyDescent="0.25">
      <c r="B12" s="45">
        <v>44204</v>
      </c>
      <c r="C12" s="25">
        <v>77383.71428571429</v>
      </c>
    </row>
    <row r="13" spans="2:3" x14ac:dyDescent="0.25">
      <c r="B13" s="45">
        <v>44205</v>
      </c>
      <c r="C13" s="25">
        <v>76288.857142857145</v>
      </c>
    </row>
    <row r="14" spans="2:3" x14ac:dyDescent="0.25">
      <c r="B14" s="45">
        <v>44206</v>
      </c>
      <c r="C14" s="25">
        <v>76159.28571428571</v>
      </c>
    </row>
    <row r="15" spans="2:3" x14ac:dyDescent="0.25">
      <c r="B15" s="45">
        <v>44207</v>
      </c>
      <c r="C15" s="25">
        <v>75717</v>
      </c>
    </row>
    <row r="16" spans="2:3" x14ac:dyDescent="0.25">
      <c r="B16" s="45">
        <v>44208</v>
      </c>
      <c r="C16" s="25">
        <v>75391.571428571435</v>
      </c>
    </row>
    <row r="17" spans="2:3" x14ac:dyDescent="0.25">
      <c r="B17" s="45">
        <v>44209</v>
      </c>
      <c r="C17" s="25">
        <v>76221.28571428571</v>
      </c>
    </row>
    <row r="18" spans="2:3" x14ac:dyDescent="0.25">
      <c r="B18" s="45">
        <v>44210</v>
      </c>
      <c r="C18" s="25">
        <v>76091.142857142855</v>
      </c>
    </row>
    <row r="19" spans="2:3" x14ac:dyDescent="0.25">
      <c r="B19" s="45">
        <v>44211</v>
      </c>
      <c r="C19" s="25">
        <v>75191.71428571429</v>
      </c>
    </row>
    <row r="20" spans="2:3" x14ac:dyDescent="0.25">
      <c r="B20" s="45">
        <v>44212</v>
      </c>
      <c r="C20" s="25">
        <v>74688.142857142855</v>
      </c>
    </row>
    <row r="21" spans="2:3" x14ac:dyDescent="0.25">
      <c r="B21" s="45">
        <v>44213</v>
      </c>
      <c r="C21" s="25">
        <v>74033.857142857145</v>
      </c>
    </row>
    <row r="22" spans="2:3" x14ac:dyDescent="0.25">
      <c r="B22" s="45">
        <v>44214</v>
      </c>
      <c r="C22" s="25">
        <v>74895.857142857145</v>
      </c>
    </row>
    <row r="23" spans="2:3" x14ac:dyDescent="0.25">
      <c r="B23" s="45">
        <v>44215</v>
      </c>
      <c r="C23" s="25">
        <v>76483.428571428565</v>
      </c>
    </row>
    <row r="24" spans="2:3" x14ac:dyDescent="0.25">
      <c r="B24" s="45">
        <v>44216</v>
      </c>
      <c r="C24" s="25">
        <v>75807.428571428565</v>
      </c>
    </row>
    <row r="25" spans="2:3" x14ac:dyDescent="0.25">
      <c r="B25" s="45">
        <v>44217</v>
      </c>
      <c r="C25" s="25">
        <v>75505.71428571429</v>
      </c>
    </row>
    <row r="26" spans="2:3" x14ac:dyDescent="0.25">
      <c r="B26" s="45">
        <v>44218</v>
      </c>
      <c r="C26" s="25">
        <v>77232.142857142855</v>
      </c>
    </row>
    <row r="27" spans="2:3" x14ac:dyDescent="0.25">
      <c r="B27" s="45">
        <v>44219</v>
      </c>
      <c r="C27" s="25">
        <v>77656.571428571435</v>
      </c>
    </row>
    <row r="28" spans="2:3" x14ac:dyDescent="0.25">
      <c r="B28" s="45">
        <v>44220</v>
      </c>
      <c r="C28" s="25">
        <v>78377</v>
      </c>
    </row>
    <row r="29" spans="2:3" x14ac:dyDescent="0.25">
      <c r="B29" s="45">
        <v>44221</v>
      </c>
      <c r="C29" s="25">
        <v>80787.71428571429</v>
      </c>
    </row>
    <row r="30" spans="2:3" x14ac:dyDescent="0.25">
      <c r="B30" s="45">
        <v>44222</v>
      </c>
      <c r="C30" s="25">
        <v>81674.428571428565</v>
      </c>
    </row>
    <row r="31" spans="2:3" x14ac:dyDescent="0.25">
      <c r="B31" s="45">
        <v>44223</v>
      </c>
      <c r="C31" s="25">
        <v>82980</v>
      </c>
    </row>
    <row r="32" spans="2:3" x14ac:dyDescent="0.25">
      <c r="B32" s="45">
        <v>44224</v>
      </c>
      <c r="C32" s="25">
        <v>83143.28571428571</v>
      </c>
    </row>
    <row r="33" spans="2:3" x14ac:dyDescent="0.25">
      <c r="B33" s="45">
        <v>44225</v>
      </c>
      <c r="C33" s="25">
        <v>83784.28571428571</v>
      </c>
    </row>
    <row r="34" spans="2:3" x14ac:dyDescent="0.25">
      <c r="B34" s="45">
        <v>44226</v>
      </c>
      <c r="C34" s="25">
        <v>86125.28571428571</v>
      </c>
    </row>
    <row r="35" spans="2:3" x14ac:dyDescent="0.25">
      <c r="B35" s="45">
        <v>44227</v>
      </c>
      <c r="C35" s="25">
        <v>86791</v>
      </c>
    </row>
    <row r="36" spans="2:3" x14ac:dyDescent="0.25">
      <c r="B36" s="45">
        <v>44228</v>
      </c>
      <c r="C36" s="25">
        <v>86473</v>
      </c>
    </row>
    <row r="37" spans="2:3" x14ac:dyDescent="0.25">
      <c r="B37" s="45">
        <v>44229</v>
      </c>
      <c r="C37" s="25">
        <v>87197.571428571435</v>
      </c>
    </row>
    <row r="38" spans="2:3" x14ac:dyDescent="0.25">
      <c r="B38" s="45">
        <v>44230</v>
      </c>
      <c r="C38" s="25">
        <v>87126.428571428565</v>
      </c>
    </row>
    <row r="39" spans="2:3" x14ac:dyDescent="0.25">
      <c r="B39" s="45">
        <v>44231</v>
      </c>
      <c r="C39" s="25">
        <v>86939</v>
      </c>
    </row>
    <row r="40" spans="2:3" x14ac:dyDescent="0.25">
      <c r="B40" s="45">
        <v>44232</v>
      </c>
      <c r="C40" s="25">
        <v>85498</v>
      </c>
    </row>
    <row r="41" spans="2:3" x14ac:dyDescent="0.25">
      <c r="B41" s="45">
        <v>44233</v>
      </c>
      <c r="C41" s="25">
        <v>84356.857142857145</v>
      </c>
    </row>
    <row r="42" spans="2:3" x14ac:dyDescent="0.25">
      <c r="B42" s="45">
        <v>44234</v>
      </c>
      <c r="C42" s="25">
        <v>83089.71428571429</v>
      </c>
    </row>
    <row r="43" spans="2:3" x14ac:dyDescent="0.25">
      <c r="B43" s="45">
        <v>44235</v>
      </c>
      <c r="C43" s="25">
        <v>81245.857142857145</v>
      </c>
    </row>
    <row r="44" spans="2:3" x14ac:dyDescent="0.25">
      <c r="B44" s="45">
        <v>44236</v>
      </c>
      <c r="C44" s="25">
        <v>80279.142857142855</v>
      </c>
    </row>
    <row r="45" spans="2:3" x14ac:dyDescent="0.25">
      <c r="B45" s="45">
        <v>44237</v>
      </c>
      <c r="C45" s="25">
        <v>80080.571428571435</v>
      </c>
    </row>
    <row r="46" spans="2:3" x14ac:dyDescent="0.25">
      <c r="B46" s="45">
        <v>44238</v>
      </c>
      <c r="C46" s="25">
        <v>79906</v>
      </c>
    </row>
    <row r="47" spans="2:3" x14ac:dyDescent="0.25">
      <c r="B47" s="45">
        <v>44239</v>
      </c>
      <c r="C47" s="25">
        <v>79487.428571428565</v>
      </c>
    </row>
    <row r="48" spans="2:3" x14ac:dyDescent="0.25">
      <c r="B48" s="45">
        <v>44240</v>
      </c>
      <c r="C48" s="25">
        <v>78534</v>
      </c>
    </row>
    <row r="49" spans="2:3" x14ac:dyDescent="0.25">
      <c r="B49" s="45">
        <v>44241</v>
      </c>
      <c r="C49" s="25">
        <v>78606.857142857145</v>
      </c>
    </row>
    <row r="50" spans="2:3" x14ac:dyDescent="0.25">
      <c r="B50" s="45">
        <v>44242</v>
      </c>
      <c r="C50" s="25">
        <v>78863.28571428571</v>
      </c>
    </row>
    <row r="51" spans="2:3" x14ac:dyDescent="0.25">
      <c r="B51" s="45">
        <v>44243</v>
      </c>
      <c r="C51" s="25">
        <v>78835.857142857145</v>
      </c>
    </row>
    <row r="52" spans="2:3" x14ac:dyDescent="0.25">
      <c r="B52" s="45">
        <v>44244</v>
      </c>
      <c r="C52" s="25">
        <v>78979</v>
      </c>
    </row>
    <row r="53" spans="2:3" x14ac:dyDescent="0.25">
      <c r="B53" s="45">
        <v>44245</v>
      </c>
      <c r="C53" s="25">
        <v>79088.571428571435</v>
      </c>
    </row>
    <row r="54" spans="2:3" x14ac:dyDescent="0.25">
      <c r="B54" s="45">
        <v>44246</v>
      </c>
      <c r="C54" s="25">
        <v>78724.428571428565</v>
      </c>
    </row>
    <row r="55" spans="2:3" x14ac:dyDescent="0.25">
      <c r="B55" s="45">
        <v>44247</v>
      </c>
      <c r="C55" s="25">
        <v>78865.142857142855</v>
      </c>
    </row>
    <row r="56" spans="2:3" x14ac:dyDescent="0.25">
      <c r="B56" s="45">
        <v>44248</v>
      </c>
      <c r="C56" s="25">
        <v>79613.428571428565</v>
      </c>
    </row>
    <row r="57" spans="2:3" x14ac:dyDescent="0.25">
      <c r="B57" s="45">
        <v>44249</v>
      </c>
      <c r="C57" s="25">
        <v>79660.428571428565</v>
      </c>
    </row>
    <row r="58" spans="2:3" x14ac:dyDescent="0.25">
      <c r="B58" s="45">
        <v>44250</v>
      </c>
      <c r="C58" s="25">
        <v>79460.28571428571</v>
      </c>
    </row>
    <row r="59" spans="2:3" x14ac:dyDescent="0.25">
      <c r="B59" s="45">
        <v>44251</v>
      </c>
      <c r="C59" s="25">
        <v>78867.857142857145</v>
      </c>
    </row>
    <row r="60" spans="2:3" x14ac:dyDescent="0.25">
      <c r="B60" s="45">
        <v>44252</v>
      </c>
      <c r="C60" s="25">
        <v>78973.571428571435</v>
      </c>
    </row>
    <row r="61" spans="2:3" x14ac:dyDescent="0.25">
      <c r="B61" s="45">
        <v>44253</v>
      </c>
      <c r="C61" s="25">
        <v>80022.71428571429</v>
      </c>
    </row>
    <row r="62" spans="2:3" x14ac:dyDescent="0.25">
      <c r="B62" s="45">
        <v>44254</v>
      </c>
      <c r="C62" s="25">
        <v>80462.28571428571</v>
      </c>
    </row>
    <row r="63" spans="2:3" x14ac:dyDescent="0.25">
      <c r="B63" s="45">
        <v>44255</v>
      </c>
      <c r="C63" s="25">
        <v>80961.428571428565</v>
      </c>
    </row>
    <row r="64" spans="2:3" x14ac:dyDescent="0.25">
      <c r="B64" s="45">
        <v>44256</v>
      </c>
      <c r="C64" s="25">
        <v>81506.28571428571</v>
      </c>
    </row>
    <row r="65" spans="2:3" x14ac:dyDescent="0.25">
      <c r="B65" s="45">
        <v>44257</v>
      </c>
      <c r="C65" s="25">
        <v>82229.142857142855</v>
      </c>
    </row>
    <row r="66" spans="2:3" x14ac:dyDescent="0.25">
      <c r="B66" s="45">
        <v>44258</v>
      </c>
      <c r="C66" s="25">
        <v>83283.28571428571</v>
      </c>
    </row>
    <row r="67" spans="2:3" x14ac:dyDescent="0.25">
      <c r="B67" s="45">
        <v>44259</v>
      </c>
      <c r="C67" s="25">
        <v>83778.428571428565</v>
      </c>
    </row>
    <row r="68" spans="2:3" x14ac:dyDescent="0.25">
      <c r="B68" s="45">
        <v>44260</v>
      </c>
      <c r="C68" s="25">
        <v>85529.571428571435</v>
      </c>
    </row>
    <row r="69" spans="2:3" x14ac:dyDescent="0.25">
      <c r="B69" s="45">
        <v>44261</v>
      </c>
      <c r="C69" s="25">
        <v>87243.142857142855</v>
      </c>
    </row>
    <row r="70" spans="2:3" x14ac:dyDescent="0.25">
      <c r="B70" s="45">
        <v>44262</v>
      </c>
      <c r="C70" s="25">
        <v>88987</v>
      </c>
    </row>
    <row r="71" spans="2:3" x14ac:dyDescent="0.25">
      <c r="B71" s="45">
        <v>44263</v>
      </c>
      <c r="C71" s="25">
        <v>91420.71428571429</v>
      </c>
    </row>
    <row r="72" spans="2:3" x14ac:dyDescent="0.25">
      <c r="B72" s="45">
        <v>44264</v>
      </c>
      <c r="C72" s="25">
        <v>93405.571428571435</v>
      </c>
    </row>
    <row r="73" spans="2:3" x14ac:dyDescent="0.25">
      <c r="B73" s="45">
        <v>44265</v>
      </c>
      <c r="C73" s="25">
        <v>94725</v>
      </c>
    </row>
    <row r="74" spans="2:3" x14ac:dyDescent="0.25">
      <c r="B74" s="45">
        <v>44266</v>
      </c>
      <c r="C74" s="25">
        <v>94886.428571428565</v>
      </c>
    </row>
    <row r="75" spans="2:3" x14ac:dyDescent="0.25">
      <c r="B75" s="45">
        <v>44267</v>
      </c>
      <c r="C75" s="25">
        <v>98157.28571428571</v>
      </c>
    </row>
    <row r="76" spans="2:3" x14ac:dyDescent="0.25">
      <c r="B76" s="45">
        <v>44268</v>
      </c>
      <c r="C76" s="25">
        <v>101710.71428571429</v>
      </c>
    </row>
    <row r="77" spans="2:3" x14ac:dyDescent="0.25">
      <c r="B77" s="45">
        <v>44269</v>
      </c>
      <c r="C77" s="25">
        <v>105222.57142857143</v>
      </c>
    </row>
    <row r="78" spans="2:3" x14ac:dyDescent="0.25">
      <c r="B78" s="45">
        <v>44270</v>
      </c>
      <c r="C78" s="25">
        <v>110225.71428571429</v>
      </c>
    </row>
    <row r="79" spans="2:3" x14ac:dyDescent="0.25">
      <c r="B79" s="45">
        <v>44271</v>
      </c>
      <c r="C79" s="25">
        <v>115841.71428571429</v>
      </c>
    </row>
    <row r="80" spans="2:3" x14ac:dyDescent="0.25">
      <c r="B80" s="45">
        <v>44272</v>
      </c>
      <c r="C80" s="25">
        <v>119586</v>
      </c>
    </row>
    <row r="81" spans="2:3" x14ac:dyDescent="0.25">
      <c r="B81" s="45">
        <v>44273</v>
      </c>
      <c r="C81" s="25">
        <v>120343.85714285714</v>
      </c>
    </row>
    <row r="82" spans="2:3" x14ac:dyDescent="0.25">
      <c r="B82" s="45">
        <v>44274</v>
      </c>
      <c r="C82" s="25">
        <v>118955.85714285714</v>
      </c>
    </row>
    <row r="83" spans="2:3" x14ac:dyDescent="0.25">
      <c r="B83" s="45">
        <v>44275</v>
      </c>
      <c r="C83" s="25">
        <v>124527.14285714286</v>
      </c>
    </row>
    <row r="84" spans="2:3" x14ac:dyDescent="0.25">
      <c r="B84" s="45">
        <v>44276</v>
      </c>
      <c r="C84" s="25">
        <v>129153</v>
      </c>
    </row>
    <row r="85" spans="2:3" x14ac:dyDescent="0.25">
      <c r="B85" s="45">
        <v>44277</v>
      </c>
      <c r="C85" s="25">
        <v>134466.57142857142</v>
      </c>
    </row>
    <row r="86" spans="2:3" x14ac:dyDescent="0.25">
      <c r="B86" s="45">
        <v>44278</v>
      </c>
      <c r="C86" s="25">
        <v>140854.57142857142</v>
      </c>
    </row>
    <row r="87" spans="2:3" x14ac:dyDescent="0.25">
      <c r="B87" s="45">
        <v>44279</v>
      </c>
      <c r="C87" s="25">
        <v>146788.42857142858</v>
      </c>
    </row>
    <row r="88" spans="2:3" x14ac:dyDescent="0.25">
      <c r="B88" s="45">
        <v>44280</v>
      </c>
      <c r="C88" s="25">
        <v>146927</v>
      </c>
    </row>
    <row r="89" spans="2:3" x14ac:dyDescent="0.25">
      <c r="B89" s="45">
        <v>44281</v>
      </c>
      <c r="C89" s="25">
        <v>160848.42857142858</v>
      </c>
    </row>
    <row r="90" spans="2:3" x14ac:dyDescent="0.25">
      <c r="B90" s="45">
        <v>44282</v>
      </c>
      <c r="C90" s="25">
        <v>168718</v>
      </c>
    </row>
    <row r="91" spans="2:3" x14ac:dyDescent="0.25">
      <c r="B91" s="45">
        <v>44283</v>
      </c>
      <c r="C91" s="25">
        <v>173932.14285714287</v>
      </c>
    </row>
    <row r="92" spans="2:3" x14ac:dyDescent="0.25">
      <c r="B92" s="45">
        <v>44284</v>
      </c>
      <c r="C92" s="25">
        <v>179154.85714285713</v>
      </c>
    </row>
    <row r="93" spans="2:3" x14ac:dyDescent="0.25">
      <c r="B93" s="45">
        <v>44285</v>
      </c>
      <c r="C93" s="25">
        <v>184580.85714285713</v>
      </c>
    </row>
    <row r="94" spans="2:3" x14ac:dyDescent="0.25">
      <c r="B94" s="45">
        <v>44286</v>
      </c>
      <c r="C94" s="25">
        <v>189719.28571428571</v>
      </c>
    </row>
    <row r="95" spans="2:3" x14ac:dyDescent="0.25">
      <c r="B95" s="45">
        <v>44287</v>
      </c>
      <c r="C95" s="25">
        <v>190062.85714285713</v>
      </c>
    </row>
    <row r="96" spans="2:3" x14ac:dyDescent="0.25">
      <c r="B96" s="45">
        <v>44288</v>
      </c>
      <c r="C96" s="25">
        <v>163604.57142857142</v>
      </c>
    </row>
    <row r="97" spans="2:3" x14ac:dyDescent="0.25">
      <c r="B97" s="45">
        <v>44289</v>
      </c>
      <c r="C97" s="25">
        <v>161347.57142857142</v>
      </c>
    </row>
    <row r="98" spans="2:3" x14ac:dyDescent="0.25">
      <c r="B98" s="45">
        <v>44290</v>
      </c>
      <c r="C98" s="25">
        <v>156291.85714285713</v>
      </c>
    </row>
    <row r="99" spans="2:3" x14ac:dyDescent="0.25">
      <c r="B99" s="45">
        <v>44291</v>
      </c>
      <c r="C99" s="25">
        <v>146147.28571428571</v>
      </c>
    </row>
    <row r="100" spans="2:3" x14ac:dyDescent="0.25">
      <c r="B100" s="45">
        <v>44292</v>
      </c>
      <c r="C100" s="25">
        <v>134523.28571428571</v>
      </c>
    </row>
    <row r="101" spans="2:3" x14ac:dyDescent="0.25">
      <c r="B101" s="45">
        <v>44293</v>
      </c>
      <c r="C101" s="25">
        <v>125742.57142857143</v>
      </c>
    </row>
    <row r="102" spans="2:3" x14ac:dyDescent="0.25">
      <c r="B102" s="45">
        <v>44294</v>
      </c>
      <c r="C102" s="25">
        <v>125212.85714285714</v>
      </c>
    </row>
    <row r="103" spans="2:3" x14ac:dyDescent="0.25">
      <c r="B103" s="45">
        <v>44295</v>
      </c>
      <c r="C103" s="25">
        <v>141573.57142857142</v>
      </c>
    </row>
    <row r="104" spans="2:3" x14ac:dyDescent="0.25">
      <c r="B104" s="45">
        <v>44296</v>
      </c>
      <c r="C104" s="25">
        <v>129599.42857142857</v>
      </c>
    </row>
    <row r="105" spans="2:3" x14ac:dyDescent="0.25">
      <c r="B105" s="45">
        <v>44297</v>
      </c>
      <c r="C105" s="25">
        <v>124282.14285714286</v>
      </c>
    </row>
    <row r="106" spans="2:3" x14ac:dyDescent="0.25">
      <c r="B106" s="45">
        <v>44298</v>
      </c>
      <c r="C106" s="25">
        <v>119671.57142857143</v>
      </c>
    </row>
    <row r="107" spans="2:3" x14ac:dyDescent="0.25">
      <c r="B107" s="45">
        <v>44299</v>
      </c>
      <c r="C107" s="25">
        <v>115175.71428571429</v>
      </c>
    </row>
    <row r="108" spans="2:3" x14ac:dyDescent="0.25">
      <c r="B108" s="45">
        <v>44300</v>
      </c>
      <c r="C108" s="25">
        <v>111662.14285714286</v>
      </c>
    </row>
    <row r="109" spans="2:3" x14ac:dyDescent="0.25">
      <c r="B109" s="45">
        <v>44301</v>
      </c>
      <c r="C109" s="25">
        <v>111185.28571428571</v>
      </c>
    </row>
    <row r="110" spans="2:3" x14ac:dyDescent="0.25">
      <c r="B110" s="45">
        <v>44302</v>
      </c>
      <c r="C110" s="25">
        <v>107961.57142857143</v>
      </c>
    </row>
    <row r="111" spans="2:3" x14ac:dyDescent="0.25">
      <c r="B111" s="45">
        <v>44303</v>
      </c>
      <c r="C111" s="25">
        <v>106335.42857142857</v>
      </c>
    </row>
    <row r="112" spans="2:3" x14ac:dyDescent="0.25">
      <c r="B112" s="45">
        <v>44304</v>
      </c>
      <c r="C112" s="25">
        <v>104577.71428571429</v>
      </c>
    </row>
    <row r="113" spans="2:3" x14ac:dyDescent="0.25">
      <c r="B113" s="45">
        <v>44305</v>
      </c>
      <c r="C113" s="25">
        <v>102651.28571428571</v>
      </c>
    </row>
    <row r="114" spans="2:3" x14ac:dyDescent="0.25">
      <c r="B114" s="45">
        <v>44306</v>
      </c>
      <c r="C114" s="25">
        <v>100579.42857142857</v>
      </c>
    </row>
    <row r="115" spans="2:3" x14ac:dyDescent="0.25">
      <c r="B115" s="45">
        <v>44307</v>
      </c>
      <c r="C115" s="25">
        <v>98519.142857142855</v>
      </c>
    </row>
    <row r="116" spans="2:3" x14ac:dyDescent="0.25">
      <c r="B116" s="45">
        <v>44308</v>
      </c>
      <c r="C116" s="25">
        <v>98321.28571428571</v>
      </c>
    </row>
    <row r="117" spans="2:3" x14ac:dyDescent="0.25">
      <c r="B117" s="45">
        <v>44309</v>
      </c>
      <c r="C117" s="25">
        <v>96484.571428571435</v>
      </c>
    </row>
    <row r="118" spans="2:3" x14ac:dyDescent="0.25">
      <c r="B118" s="45">
        <v>44310</v>
      </c>
      <c r="C118" s="25">
        <v>94831.71428571429</v>
      </c>
    </row>
    <row r="119" spans="2:3" x14ac:dyDescent="0.25">
      <c r="B119" s="45">
        <v>44311</v>
      </c>
      <c r="C119" s="25">
        <v>93261.142857142855</v>
      </c>
    </row>
    <row r="120" spans="2:3" x14ac:dyDescent="0.25">
      <c r="B120" s="45">
        <v>44312</v>
      </c>
      <c r="C120" s="25">
        <v>92364</v>
      </c>
    </row>
    <row r="121" spans="2:3" x14ac:dyDescent="0.25">
      <c r="B121" s="45">
        <v>44313</v>
      </c>
      <c r="C121" s="25">
        <v>93771.142857142855</v>
      </c>
    </row>
    <row r="122" spans="2:3" x14ac:dyDescent="0.25">
      <c r="B122" s="45">
        <v>44314</v>
      </c>
      <c r="C122" s="25">
        <v>83260</v>
      </c>
    </row>
    <row r="123" spans="2:3" x14ac:dyDescent="0.25">
      <c r="B123" s="45">
        <v>44315</v>
      </c>
      <c r="C123" s="25">
        <v>83701.71428571429</v>
      </c>
    </row>
    <row r="124" spans="2:3" x14ac:dyDescent="0.25">
      <c r="B124" s="45">
        <v>44316</v>
      </c>
      <c r="C124" s="25">
        <v>84962</v>
      </c>
    </row>
    <row r="125" spans="2:3" x14ac:dyDescent="0.25">
      <c r="B125" s="45">
        <v>44317</v>
      </c>
      <c r="C125" s="25">
        <v>85926</v>
      </c>
    </row>
    <row r="126" spans="2:3" x14ac:dyDescent="0.25">
      <c r="B126" s="45">
        <v>44318</v>
      </c>
      <c r="C126" s="25">
        <v>86737.28571428571</v>
      </c>
    </row>
    <row r="127" spans="2:3" x14ac:dyDescent="0.25">
      <c r="B127" s="45">
        <v>44319</v>
      </c>
      <c r="C127" s="25">
        <v>89091.428571428565</v>
      </c>
    </row>
    <row r="128" spans="2:3" x14ac:dyDescent="0.25">
      <c r="B128" s="45">
        <v>44320</v>
      </c>
      <c r="C128" s="25">
        <v>91962.142857142855</v>
      </c>
    </row>
    <row r="129" spans="2:3" x14ac:dyDescent="0.25">
      <c r="B129" s="45">
        <v>44321</v>
      </c>
      <c r="C129" s="25">
        <v>93349.28571428571</v>
      </c>
    </row>
    <row r="130" spans="2:3" x14ac:dyDescent="0.25">
      <c r="B130" s="45">
        <v>44322</v>
      </c>
      <c r="C130" s="25">
        <v>93051.142857142855</v>
      </c>
    </row>
    <row r="131" spans="2:3" x14ac:dyDescent="0.25">
      <c r="B131" s="45">
        <v>44323</v>
      </c>
      <c r="C131" s="25">
        <v>93586.571428571435</v>
      </c>
    </row>
    <row r="132" spans="2:3" x14ac:dyDescent="0.25">
      <c r="B132" s="45">
        <v>44324</v>
      </c>
      <c r="C132" s="25">
        <v>96935.142857142855</v>
      </c>
    </row>
    <row r="133" spans="2:3" x14ac:dyDescent="0.25">
      <c r="B133" s="45">
        <v>44325</v>
      </c>
      <c r="C133" s="25">
        <v>103815</v>
      </c>
    </row>
    <row r="134" spans="2:3" x14ac:dyDescent="0.25">
      <c r="B134" s="45">
        <v>44326</v>
      </c>
      <c r="C134" s="25">
        <v>91053.571428571435</v>
      </c>
    </row>
    <row r="135" spans="2:3" x14ac:dyDescent="0.25">
      <c r="B135" s="45">
        <v>44327</v>
      </c>
      <c r="C135" s="25">
        <v>88063.71428571429</v>
      </c>
    </row>
    <row r="136" spans="2:3" x14ac:dyDescent="0.25">
      <c r="B136" s="45">
        <v>44328</v>
      </c>
      <c r="C136" s="25">
        <v>96442.71428571429</v>
      </c>
    </row>
    <row r="137" spans="2:3" x14ac:dyDescent="0.25">
      <c r="B137" s="45">
        <v>44329</v>
      </c>
      <c r="C137" s="25">
        <v>96450</v>
      </c>
    </row>
    <row r="138" spans="2:3" x14ac:dyDescent="0.25">
      <c r="B138" s="45">
        <v>44330</v>
      </c>
      <c r="C138" s="25">
        <v>95934.428571428565</v>
      </c>
    </row>
    <row r="139" spans="2:3" x14ac:dyDescent="0.25">
      <c r="B139" s="45">
        <v>44331</v>
      </c>
      <c r="C139" s="25">
        <v>92995</v>
      </c>
    </row>
    <row r="140" spans="2:3" x14ac:dyDescent="0.25">
      <c r="B140" s="45">
        <v>44332</v>
      </c>
      <c r="C140" s="25">
        <v>86821.142857142855</v>
      </c>
    </row>
    <row r="141" spans="2:3" x14ac:dyDescent="0.25">
      <c r="B141" s="45">
        <v>44333</v>
      </c>
      <c r="C141" s="25">
        <v>98734</v>
      </c>
    </row>
    <row r="142" spans="2:3" x14ac:dyDescent="0.25">
      <c r="B142" s="45">
        <v>44334</v>
      </c>
      <c r="C142" s="25">
        <v>99182.428571428565</v>
      </c>
    </row>
    <row r="143" spans="2:3" x14ac:dyDescent="0.25">
      <c r="B143" s="45">
        <v>44335</v>
      </c>
      <c r="C143" s="25">
        <v>99687.428571428565</v>
      </c>
    </row>
    <row r="144" spans="2:3" x14ac:dyDescent="0.25">
      <c r="B144" s="45">
        <v>44336</v>
      </c>
      <c r="C144" s="25">
        <v>99140.428571428565</v>
      </c>
    </row>
    <row r="145" spans="2:3" x14ac:dyDescent="0.25">
      <c r="B145" s="45">
        <v>44337</v>
      </c>
      <c r="C145" s="25">
        <v>85473.428571428565</v>
      </c>
    </row>
    <row r="146" spans="2:3" x14ac:dyDescent="0.25">
      <c r="B146" s="45">
        <v>44338</v>
      </c>
      <c r="C146" s="25">
        <v>87051.142857142855</v>
      </c>
    </row>
    <row r="147" spans="2:3" x14ac:dyDescent="0.25">
      <c r="B147" s="45">
        <v>44339</v>
      </c>
      <c r="C147" s="25">
        <v>86079.28571428571</v>
      </c>
    </row>
    <row r="148" spans="2:3" x14ac:dyDescent="0.25">
      <c r="B148" s="45">
        <v>44340</v>
      </c>
      <c r="C148" s="25">
        <v>85600.857142857145</v>
      </c>
    </row>
    <row r="149" spans="2:3" x14ac:dyDescent="0.25">
      <c r="B149" s="45">
        <v>44341</v>
      </c>
      <c r="C149" s="25">
        <v>83244.857142857145</v>
      </c>
    </row>
    <row r="150" spans="2:3" x14ac:dyDescent="0.25">
      <c r="B150" s="45">
        <v>44342</v>
      </c>
      <c r="C150" s="25">
        <v>81607.28571428571</v>
      </c>
    </row>
    <row r="151" spans="2:3" x14ac:dyDescent="0.25">
      <c r="B151" s="45">
        <v>44343</v>
      </c>
      <c r="C151" s="25">
        <v>81853.571428571435</v>
      </c>
    </row>
    <row r="152" spans="2:3" x14ac:dyDescent="0.25">
      <c r="B152" s="45">
        <v>44344</v>
      </c>
      <c r="C152" s="25">
        <v>90364.857142857145</v>
      </c>
    </row>
    <row r="153" spans="2:3" x14ac:dyDescent="0.25">
      <c r="B153" s="45">
        <v>44345</v>
      </c>
      <c r="C153" s="25">
        <v>83458.571428571435</v>
      </c>
    </row>
    <row r="154" spans="2:3" x14ac:dyDescent="0.25">
      <c r="B154" s="45">
        <v>44346</v>
      </c>
      <c r="C154" s="25">
        <v>80826</v>
      </c>
    </row>
    <row r="155" spans="2:3" x14ac:dyDescent="0.25">
      <c r="B155" s="45">
        <v>44347</v>
      </c>
      <c r="C155" s="25">
        <v>77816.71428571429</v>
      </c>
    </row>
    <row r="156" spans="2:3" x14ac:dyDescent="0.25">
      <c r="B156" s="45">
        <v>44348</v>
      </c>
      <c r="C156" s="25">
        <v>74824.142857142855</v>
      </c>
    </row>
    <row r="157" spans="2:3" x14ac:dyDescent="0.25">
      <c r="B157" s="45">
        <v>44349</v>
      </c>
      <c r="C157" s="25">
        <v>73112</v>
      </c>
    </row>
    <row r="158" spans="2:3" x14ac:dyDescent="0.25">
      <c r="B158" s="45">
        <v>44350</v>
      </c>
      <c r="C158" s="25">
        <v>72366.142857142855</v>
      </c>
    </row>
    <row r="159" spans="2:3" x14ac:dyDescent="0.25">
      <c r="B159" s="45">
        <v>44351</v>
      </c>
      <c r="C159" s="25">
        <v>71143.71428571429</v>
      </c>
    </row>
    <row r="160" spans="2:3" x14ac:dyDescent="0.25">
      <c r="B160" s="45">
        <v>44352</v>
      </c>
      <c r="C160" s="25">
        <v>71429.857142857145</v>
      </c>
    </row>
    <row r="161" spans="2:3" x14ac:dyDescent="0.25">
      <c r="B161" s="45">
        <v>44353</v>
      </c>
      <c r="C161" s="25">
        <v>70300.857142857145</v>
      </c>
    </row>
    <row r="162" spans="2:3" x14ac:dyDescent="0.25">
      <c r="B162" s="45">
        <v>44354</v>
      </c>
      <c r="C162" s="25">
        <v>70455.71428571429</v>
      </c>
    </row>
    <row r="163" spans="2:3" x14ac:dyDescent="0.25">
      <c r="B163" s="45">
        <v>44355</v>
      </c>
      <c r="C163" s="25">
        <v>72037.142857142855</v>
      </c>
    </row>
    <row r="164" spans="2:3" x14ac:dyDescent="0.25">
      <c r="B164" s="45">
        <v>44356</v>
      </c>
      <c r="C164" s="25">
        <v>72848</v>
      </c>
    </row>
    <row r="165" spans="2:3" x14ac:dyDescent="0.25">
      <c r="B165" s="45">
        <v>44357</v>
      </c>
      <c r="C165" s="25">
        <v>73083.142857142855</v>
      </c>
    </row>
    <row r="166" spans="2:3" x14ac:dyDescent="0.25">
      <c r="B166" s="45">
        <v>44358</v>
      </c>
      <c r="C166" s="25">
        <v>71870</v>
      </c>
    </row>
    <row r="167" spans="2:3" x14ac:dyDescent="0.25">
      <c r="B167" s="45">
        <v>44359</v>
      </c>
      <c r="C167" s="25">
        <v>70090.28571428571</v>
      </c>
    </row>
    <row r="168" spans="2:3" x14ac:dyDescent="0.25">
      <c r="B168" s="45">
        <v>44360</v>
      </c>
      <c r="C168" s="25">
        <v>68373.142857142855</v>
      </c>
    </row>
    <row r="169" spans="2:3" x14ac:dyDescent="0.25">
      <c r="B169" s="45">
        <v>44361</v>
      </c>
      <c r="C169" s="25">
        <v>67296.28571428571</v>
      </c>
    </row>
    <row r="170" spans="2:3" x14ac:dyDescent="0.25">
      <c r="B170" s="45">
        <v>44362</v>
      </c>
      <c r="C170" s="25">
        <v>63425.285714285717</v>
      </c>
    </row>
    <row r="171" spans="2:3" x14ac:dyDescent="0.25">
      <c r="B171" s="45">
        <v>44363</v>
      </c>
      <c r="C171" s="25">
        <v>64068.428571428572</v>
      </c>
    </row>
    <row r="172" spans="2:3" x14ac:dyDescent="0.25">
      <c r="B172" s="45">
        <v>44364</v>
      </c>
      <c r="C172" s="25">
        <v>64267</v>
      </c>
    </row>
    <row r="173" spans="2:3" x14ac:dyDescent="0.25">
      <c r="B173" s="45">
        <v>44365</v>
      </c>
      <c r="C173" s="25">
        <v>63345.714285714283</v>
      </c>
    </row>
    <row r="174" spans="2:3" x14ac:dyDescent="0.25">
      <c r="B174" s="45">
        <v>44366</v>
      </c>
      <c r="C174" s="25">
        <v>62319.857142857145</v>
      </c>
    </row>
    <row r="175" spans="2:3" x14ac:dyDescent="0.25">
      <c r="B175" s="45">
        <v>44367</v>
      </c>
      <c r="C175" s="25">
        <v>62190.857142857145</v>
      </c>
    </row>
    <row r="176" spans="2:3" x14ac:dyDescent="0.25">
      <c r="B176" s="45">
        <v>44368</v>
      </c>
      <c r="C176" s="25">
        <v>61393.714285714283</v>
      </c>
    </row>
    <row r="177" spans="2:3" x14ac:dyDescent="0.25">
      <c r="B177" s="45">
        <v>44369</v>
      </c>
      <c r="C177" s="25">
        <v>65151.714285714283</v>
      </c>
    </row>
    <row r="178" spans="2:3" x14ac:dyDescent="0.25">
      <c r="B178" s="45">
        <v>44370</v>
      </c>
      <c r="C178" s="25">
        <v>65223.571428571428</v>
      </c>
    </row>
    <row r="179" spans="2:3" x14ac:dyDescent="0.25">
      <c r="B179" s="45">
        <v>44371</v>
      </c>
      <c r="C179" s="25">
        <v>65499.428571428572</v>
      </c>
    </row>
    <row r="180" spans="2:3" x14ac:dyDescent="0.25">
      <c r="B180" s="45">
        <v>44372</v>
      </c>
      <c r="C180" s="25">
        <v>67289.142857142855</v>
      </c>
    </row>
    <row r="181" spans="2:3" x14ac:dyDescent="0.25">
      <c r="B181" s="45">
        <v>44373</v>
      </c>
      <c r="C181" s="25">
        <v>68659.142857142855</v>
      </c>
    </row>
    <row r="182" spans="2:3" x14ac:dyDescent="0.25">
      <c r="B182" s="45">
        <v>44374</v>
      </c>
      <c r="C182" s="25">
        <v>70903.71428571429</v>
      </c>
    </row>
    <row r="183" spans="2:3" x14ac:dyDescent="0.25">
      <c r="B183" s="45">
        <v>44375</v>
      </c>
      <c r="C183" s="25">
        <v>75143.28571428571</v>
      </c>
    </row>
    <row r="184" spans="2:3" x14ac:dyDescent="0.25">
      <c r="B184" s="45">
        <v>44376</v>
      </c>
      <c r="C184" s="25">
        <v>80376.142857142855</v>
      </c>
    </row>
    <row r="185" spans="2:3" x14ac:dyDescent="0.25">
      <c r="B185" s="45">
        <v>44377</v>
      </c>
      <c r="C185" s="25">
        <v>86262.142857142855</v>
      </c>
    </row>
    <row r="186" spans="2:3" x14ac:dyDescent="0.25">
      <c r="B186" s="45">
        <v>44378</v>
      </c>
      <c r="C186" s="25">
        <v>87531.428571428565</v>
      </c>
    </row>
    <row r="187" spans="2:3" x14ac:dyDescent="0.25">
      <c r="B187" s="45">
        <v>44379</v>
      </c>
      <c r="C187" s="25">
        <v>92301.428571428565</v>
      </c>
    </row>
    <row r="188" spans="2:3" x14ac:dyDescent="0.25">
      <c r="B188" s="45">
        <v>44380</v>
      </c>
      <c r="C188" s="25">
        <v>96023.428571428565</v>
      </c>
    </row>
    <row r="189" spans="2:3" x14ac:dyDescent="0.25">
      <c r="B189" s="45">
        <v>44381</v>
      </c>
      <c r="C189" s="25">
        <v>99235</v>
      </c>
    </row>
    <row r="190" spans="2:3" x14ac:dyDescent="0.25">
      <c r="B190" s="45">
        <v>44382</v>
      </c>
      <c r="C190" s="25">
        <v>102654.85714285714</v>
      </c>
    </row>
    <row r="191" spans="2:3" x14ac:dyDescent="0.25">
      <c r="B191" s="45">
        <v>44383</v>
      </c>
      <c r="C191" s="25">
        <v>110748</v>
      </c>
    </row>
    <row r="192" spans="2:3" x14ac:dyDescent="0.25">
      <c r="B192" s="45">
        <v>44384</v>
      </c>
      <c r="C192" s="25">
        <v>120575.71428571429</v>
      </c>
    </row>
    <row r="193" spans="2:3" x14ac:dyDescent="0.25">
      <c r="B193" s="45">
        <v>44385</v>
      </c>
      <c r="C193" s="25">
        <v>123583.28571428571</v>
      </c>
    </row>
    <row r="194" spans="2:3" x14ac:dyDescent="0.25">
      <c r="B194" s="45">
        <v>44386</v>
      </c>
      <c r="C194" s="25">
        <v>127716.28571428571</v>
      </c>
    </row>
    <row r="195" spans="2:3" x14ac:dyDescent="0.25">
      <c r="B195" s="45">
        <v>44387</v>
      </c>
      <c r="C195" s="25">
        <v>138920.28571428571</v>
      </c>
    </row>
    <row r="196" spans="2:3" x14ac:dyDescent="0.25">
      <c r="B196" s="45">
        <v>44388</v>
      </c>
      <c r="C196" s="25">
        <v>133252.14285714287</v>
      </c>
    </row>
    <row r="197" spans="2:3" x14ac:dyDescent="0.25">
      <c r="B197" s="45">
        <v>44389</v>
      </c>
      <c r="C197" s="25">
        <v>140464.42857142858</v>
      </c>
    </row>
    <row r="198" spans="2:3" x14ac:dyDescent="0.25">
      <c r="B198" s="45">
        <v>44390</v>
      </c>
      <c r="C198" s="25">
        <v>143847.28571428571</v>
      </c>
    </row>
    <row r="199" spans="2:3" x14ac:dyDescent="0.25">
      <c r="B199" s="45">
        <v>44391</v>
      </c>
      <c r="C199" s="25">
        <v>147263.28571428571</v>
      </c>
    </row>
    <row r="200" spans="2:3" x14ac:dyDescent="0.25">
      <c r="B200" s="45">
        <v>44392</v>
      </c>
      <c r="C200" s="25">
        <v>148789.14285714287</v>
      </c>
    </row>
    <row r="201" spans="2:3" x14ac:dyDescent="0.25">
      <c r="B201" s="45">
        <v>44393</v>
      </c>
      <c r="C201" s="25">
        <v>153287</v>
      </c>
    </row>
    <row r="202" spans="2:3" x14ac:dyDescent="0.25">
      <c r="B202" s="45">
        <v>44394</v>
      </c>
      <c r="C202" s="25">
        <v>155518.71428571429</v>
      </c>
    </row>
    <row r="203" spans="2:3" x14ac:dyDescent="0.25">
      <c r="B203" s="45">
        <v>44395</v>
      </c>
      <c r="C203" s="25">
        <v>188606</v>
      </c>
    </row>
    <row r="204" spans="2:3" x14ac:dyDescent="0.25">
      <c r="B204" s="45">
        <v>44396</v>
      </c>
      <c r="C204" s="25">
        <v>203030.85714285713</v>
      </c>
    </row>
    <row r="205" spans="2:3" x14ac:dyDescent="0.25">
      <c r="B205" s="45">
        <v>44397</v>
      </c>
      <c r="C205" s="25">
        <v>240232.28571428571</v>
      </c>
    </row>
    <row r="206" spans="2:3" x14ac:dyDescent="0.25">
      <c r="B206" s="45">
        <v>44398</v>
      </c>
      <c r="C206" s="25">
        <v>265607.14285714284</v>
      </c>
    </row>
    <row r="207" spans="2:3" x14ac:dyDescent="0.25">
      <c r="B207" s="45">
        <v>44399</v>
      </c>
      <c r="C207" s="25">
        <v>271074.14285714284</v>
      </c>
    </row>
    <row r="208" spans="2:3" x14ac:dyDescent="0.25">
      <c r="B208" s="45">
        <v>44400</v>
      </c>
      <c r="C208" s="25">
        <v>292679</v>
      </c>
    </row>
    <row r="209" spans="2:3" x14ac:dyDescent="0.25">
      <c r="B209" s="45">
        <v>44401</v>
      </c>
      <c r="C209" s="25">
        <v>306309.85714285716</v>
      </c>
    </row>
    <row r="210" spans="2:3" x14ac:dyDescent="0.25">
      <c r="B210" s="45">
        <v>44402</v>
      </c>
      <c r="C210" s="25">
        <v>306260.71428571426</v>
      </c>
    </row>
    <row r="211" spans="2:3" x14ac:dyDescent="0.25">
      <c r="B211" s="45">
        <v>44403</v>
      </c>
      <c r="C211" s="25">
        <v>312825.71428571426</v>
      </c>
    </row>
    <row r="212" spans="2:3" x14ac:dyDescent="0.25">
      <c r="B212" s="45">
        <v>44404</v>
      </c>
      <c r="C212" s="25">
        <v>314313.71428571426</v>
      </c>
    </row>
    <row r="213" spans="2:3" x14ac:dyDescent="0.25">
      <c r="B213" s="45">
        <v>44405</v>
      </c>
      <c r="C213" s="25">
        <v>322085.85714285716</v>
      </c>
    </row>
    <row r="214" spans="2:3" x14ac:dyDescent="0.25">
      <c r="B214" s="45">
        <v>44406</v>
      </c>
      <c r="C214" s="25">
        <v>324530.71428571426</v>
      </c>
    </row>
    <row r="215" spans="2:3" x14ac:dyDescent="0.25">
      <c r="B215" s="45">
        <v>44407</v>
      </c>
      <c r="C215" s="25">
        <v>331421.85714285716</v>
      </c>
    </row>
    <row r="216" spans="2:3" x14ac:dyDescent="0.25">
      <c r="B216" s="45">
        <v>44408</v>
      </c>
      <c r="C216" s="25">
        <v>335984.71428571426</v>
      </c>
    </row>
    <row r="217" spans="2:3" x14ac:dyDescent="0.25">
      <c r="B217" s="45">
        <v>44409</v>
      </c>
      <c r="C217" s="25">
        <v>340489</v>
      </c>
    </row>
    <row r="218" spans="2:3" x14ac:dyDescent="0.25">
      <c r="B218" s="45">
        <v>44410</v>
      </c>
      <c r="C218" s="25">
        <v>343272.28571428574</v>
      </c>
    </row>
    <row r="219" spans="2:3" x14ac:dyDescent="0.25">
      <c r="B219" s="45">
        <v>44411</v>
      </c>
      <c r="C219" s="25">
        <v>344894.57142857142</v>
      </c>
    </row>
    <row r="220" spans="2:3" x14ac:dyDescent="0.25">
      <c r="B220" s="45">
        <v>44412</v>
      </c>
      <c r="C220" s="25">
        <v>347128.14285714284</v>
      </c>
    </row>
    <row r="221" spans="2:3" x14ac:dyDescent="0.25">
      <c r="B221" s="45">
        <v>44413</v>
      </c>
      <c r="C221" s="25">
        <v>350398.71428571426</v>
      </c>
    </row>
    <row r="222" spans="2:3" x14ac:dyDescent="0.25">
      <c r="B222" s="45">
        <v>44414</v>
      </c>
      <c r="C222" s="25">
        <v>388177.28571428574</v>
      </c>
    </row>
    <row r="223" spans="2:3" x14ac:dyDescent="0.25">
      <c r="B223" s="45">
        <v>44415</v>
      </c>
      <c r="C223" s="25">
        <v>424668.28571428574</v>
      </c>
    </row>
    <row r="224" spans="2:3" x14ac:dyDescent="0.25">
      <c r="B224" s="45">
        <v>44416</v>
      </c>
      <c r="C224" s="25">
        <v>454906.71428571426</v>
      </c>
    </row>
    <row r="225" spans="2:3" x14ac:dyDescent="0.25">
      <c r="B225" s="45">
        <v>44417</v>
      </c>
      <c r="C225" s="25">
        <v>491038.14285714284</v>
      </c>
    </row>
    <row r="226" spans="2:3" x14ac:dyDescent="0.25">
      <c r="B226" s="45">
        <v>44418</v>
      </c>
      <c r="C226" s="25">
        <v>516616</v>
      </c>
    </row>
    <row r="227" spans="2:3" x14ac:dyDescent="0.25">
      <c r="B227" s="45">
        <v>44419</v>
      </c>
      <c r="C227" s="25">
        <v>548655.42857142852</v>
      </c>
    </row>
    <row r="228" spans="2:3" x14ac:dyDescent="0.25">
      <c r="B228" s="45">
        <v>44420</v>
      </c>
      <c r="C228" s="25">
        <v>551899.57142857148</v>
      </c>
    </row>
    <row r="229" spans="2:3" x14ac:dyDescent="0.25">
      <c r="B229" s="45">
        <v>44421</v>
      </c>
      <c r="C229" s="25">
        <v>558577.85714285716</v>
      </c>
    </row>
    <row r="230" spans="2:3" x14ac:dyDescent="0.25">
      <c r="B230" s="45">
        <v>44422</v>
      </c>
      <c r="C230" s="25">
        <v>562887.14285714284</v>
      </c>
    </row>
    <row r="231" spans="2:3" x14ac:dyDescent="0.25">
      <c r="B231" s="45">
        <v>44423</v>
      </c>
      <c r="C231" s="25">
        <v>564056.28571428568</v>
      </c>
    </row>
    <row r="232" spans="2:3" x14ac:dyDescent="0.25">
      <c r="B232" s="45">
        <v>44424</v>
      </c>
      <c r="C232" s="25">
        <v>567695</v>
      </c>
    </row>
    <row r="233" spans="2:3" x14ac:dyDescent="0.25">
      <c r="B233" s="45">
        <v>44425</v>
      </c>
      <c r="C233" s="25">
        <v>583813.85714285716</v>
      </c>
    </row>
    <row r="234" spans="2:3" x14ac:dyDescent="0.25">
      <c r="B234" s="45">
        <v>44426</v>
      </c>
      <c r="C234" s="25">
        <v>575803.42857142852</v>
      </c>
    </row>
    <row r="235" spans="2:3" x14ac:dyDescent="0.25">
      <c r="B235" s="45">
        <v>44427</v>
      </c>
      <c r="C235" s="25">
        <v>574278.71428571432</v>
      </c>
    </row>
    <row r="236" spans="2:3" x14ac:dyDescent="0.25">
      <c r="B236" s="45">
        <v>44428</v>
      </c>
      <c r="C236" s="25">
        <v>567064.42857142852</v>
      </c>
    </row>
    <row r="237" spans="2:3" x14ac:dyDescent="0.25">
      <c r="B237" s="45">
        <v>44429</v>
      </c>
      <c r="C237" s="25">
        <v>558276.28571428568</v>
      </c>
    </row>
    <row r="238" spans="2:3" x14ac:dyDescent="0.25">
      <c r="B238" s="45">
        <v>44430</v>
      </c>
      <c r="C238" s="25">
        <v>550168.42857142852</v>
      </c>
    </row>
    <row r="239" spans="2:3" x14ac:dyDescent="0.25">
      <c r="B239" s="45">
        <v>44431</v>
      </c>
      <c r="C239" s="25">
        <v>541184.57142857148</v>
      </c>
    </row>
    <row r="240" spans="2:3" x14ac:dyDescent="0.25">
      <c r="B240" s="45">
        <v>44432</v>
      </c>
      <c r="C240" s="25">
        <v>533317.42857142852</v>
      </c>
    </row>
    <row r="241" spans="2:3" x14ac:dyDescent="0.25">
      <c r="B241" s="45">
        <v>44433</v>
      </c>
      <c r="C241" s="25">
        <v>528755.14285714284</v>
      </c>
    </row>
    <row r="242" spans="2:3" x14ac:dyDescent="0.25">
      <c r="B242" s="45">
        <v>44434</v>
      </c>
      <c r="C242" s="25">
        <v>527237.28571428568</v>
      </c>
    </row>
    <row r="243" spans="2:3" x14ac:dyDescent="0.25">
      <c r="B243" s="45">
        <v>44435</v>
      </c>
      <c r="C243" s="25">
        <v>519666.57142857142</v>
      </c>
    </row>
    <row r="244" spans="2:3" x14ac:dyDescent="0.25">
      <c r="B244" s="45">
        <v>44436</v>
      </c>
      <c r="C244" s="25">
        <v>508847.71428571426</v>
      </c>
    </row>
    <row r="245" spans="2:3" x14ac:dyDescent="0.25">
      <c r="B245" s="45">
        <v>44437</v>
      </c>
      <c r="C245" s="25">
        <v>497702</v>
      </c>
    </row>
    <row r="246" spans="2:3" x14ac:dyDescent="0.25">
      <c r="B246" s="45">
        <v>44438</v>
      </c>
      <c r="C246" s="25">
        <v>486846.57142857142</v>
      </c>
    </row>
    <row r="247" spans="2:3" x14ac:dyDescent="0.25">
      <c r="B247" s="45">
        <v>44439</v>
      </c>
      <c r="C247" s="25">
        <v>476002.71428571426</v>
      </c>
    </row>
    <row r="248" spans="2:3" x14ac:dyDescent="0.25">
      <c r="B248" s="45">
        <v>44440</v>
      </c>
      <c r="C248" s="25">
        <v>471346.71428571426</v>
      </c>
    </row>
    <row r="249" spans="2:3" x14ac:dyDescent="0.25">
      <c r="B249" s="45">
        <v>44441</v>
      </c>
      <c r="C249" s="25">
        <v>469644.14285714284</v>
      </c>
    </row>
    <row r="250" spans="2:3" x14ac:dyDescent="0.25">
      <c r="B250" s="45">
        <v>44442</v>
      </c>
      <c r="C250" s="25">
        <v>456413.42857142858</v>
      </c>
    </row>
    <row r="251" spans="2:3" x14ac:dyDescent="0.25">
      <c r="B251" s="45">
        <v>44443</v>
      </c>
      <c r="C251" s="25">
        <v>446652.57142857142</v>
      </c>
    </row>
    <row r="252" spans="2:3" x14ac:dyDescent="0.25">
      <c r="B252" s="45">
        <v>44444</v>
      </c>
      <c r="C252" s="25">
        <v>439573.42857142858</v>
      </c>
    </row>
    <row r="253" spans="2:3" x14ac:dyDescent="0.25">
      <c r="B253" s="45">
        <v>44445</v>
      </c>
      <c r="C253" s="25">
        <v>433125.42857142858</v>
      </c>
    </row>
    <row r="254" spans="2:3" x14ac:dyDescent="0.25">
      <c r="B254" s="45">
        <v>44446</v>
      </c>
      <c r="C254" s="25">
        <v>426999.57142857142</v>
      </c>
    </row>
    <row r="255" spans="2:3" x14ac:dyDescent="0.25">
      <c r="B255" s="45">
        <v>44447</v>
      </c>
      <c r="C255" s="25">
        <v>419712.42857142858</v>
      </c>
    </row>
    <row r="256" spans="2:3" x14ac:dyDescent="0.25">
      <c r="B256" s="45">
        <v>44448</v>
      </c>
      <c r="C256" s="25">
        <v>416921.85714285716</v>
      </c>
    </row>
    <row r="257" spans="2:3" x14ac:dyDescent="0.25">
      <c r="B257" s="45">
        <v>44449</v>
      </c>
      <c r="C257" s="25">
        <v>409276.28571428574</v>
      </c>
    </row>
    <row r="258" spans="2:3" x14ac:dyDescent="0.25">
      <c r="B258" s="45">
        <v>44450</v>
      </c>
      <c r="C258" s="25">
        <v>403766.57142857142</v>
      </c>
    </row>
    <row r="259" spans="2:3" x14ac:dyDescent="0.25">
      <c r="B259" s="45">
        <v>44451</v>
      </c>
      <c r="C259" s="25">
        <v>399759.28571428574</v>
      </c>
    </row>
    <row r="260" spans="2:3" x14ac:dyDescent="0.25">
      <c r="B260" s="45">
        <v>44452</v>
      </c>
      <c r="C260" s="25">
        <v>392017.57142857142</v>
      </c>
    </row>
    <row r="261" spans="2:3" x14ac:dyDescent="0.25">
      <c r="B261" s="45">
        <v>44453</v>
      </c>
      <c r="C261" s="25">
        <v>384629.85714285716</v>
      </c>
    </row>
    <row r="262" spans="2:3" x14ac:dyDescent="0.25">
      <c r="B262" s="45">
        <v>44454</v>
      </c>
      <c r="C262" s="25">
        <v>376841.57142857142</v>
      </c>
    </row>
    <row r="263" spans="2:3" x14ac:dyDescent="0.25">
      <c r="B263" s="45">
        <v>44455</v>
      </c>
      <c r="C263" s="25">
        <v>374527.14285714284</v>
      </c>
    </row>
    <row r="264" spans="2:3" x14ac:dyDescent="0.25">
      <c r="B264" s="45">
        <v>44456</v>
      </c>
      <c r="C264" s="25">
        <v>367048.71428571426</v>
      </c>
    </row>
    <row r="265" spans="2:3" x14ac:dyDescent="0.25">
      <c r="B265" s="45">
        <v>44457</v>
      </c>
      <c r="C265" s="25">
        <v>361657.28571428574</v>
      </c>
    </row>
    <row r="266" spans="2:3" x14ac:dyDescent="0.25">
      <c r="B266" s="45">
        <v>44458</v>
      </c>
      <c r="C266" s="25">
        <v>357827</v>
      </c>
    </row>
    <row r="267" spans="2:3" x14ac:dyDescent="0.25">
      <c r="B267" s="45">
        <v>44459</v>
      </c>
      <c r="C267" s="25">
        <v>354343.85714285716</v>
      </c>
    </row>
    <row r="268" spans="2:3" x14ac:dyDescent="0.25">
      <c r="B268" s="45">
        <v>44460</v>
      </c>
      <c r="C268" s="25">
        <v>347097.85714285716</v>
      </c>
    </row>
    <row r="269" spans="2:3" x14ac:dyDescent="0.25">
      <c r="B269" s="45">
        <v>44461</v>
      </c>
      <c r="C269" s="25">
        <v>341553.42857142858</v>
      </c>
    </row>
    <row r="270" spans="2:3" x14ac:dyDescent="0.25">
      <c r="B270" s="45">
        <v>44462</v>
      </c>
      <c r="C270" s="25">
        <v>339699.57142857142</v>
      </c>
    </row>
    <row r="271" spans="2:3" x14ac:dyDescent="0.25">
      <c r="B271" s="45">
        <v>44463</v>
      </c>
      <c r="C271" s="25">
        <v>335045.14285714284</v>
      </c>
    </row>
    <row r="272" spans="2:3" x14ac:dyDescent="0.25">
      <c r="B272" s="45">
        <v>44464</v>
      </c>
      <c r="C272" s="25">
        <v>331752.28571428574</v>
      </c>
    </row>
    <row r="273" spans="2:3" x14ac:dyDescent="0.25">
      <c r="B273" s="45">
        <v>44465</v>
      </c>
      <c r="C273" s="25">
        <v>328977</v>
      </c>
    </row>
    <row r="274" spans="2:3" x14ac:dyDescent="0.25">
      <c r="B274" s="45">
        <v>44466</v>
      </c>
      <c r="C274" s="25">
        <v>328283.42857142858</v>
      </c>
    </row>
    <row r="275" spans="2:3" x14ac:dyDescent="0.25">
      <c r="B275" s="45">
        <v>44467</v>
      </c>
      <c r="C275" s="25">
        <v>325469.57142857142</v>
      </c>
    </row>
    <row r="276" spans="2:3" x14ac:dyDescent="0.25">
      <c r="B276" s="45">
        <v>44468</v>
      </c>
      <c r="C276" s="25">
        <v>325500.14285714284</v>
      </c>
    </row>
    <row r="277" spans="2:3" x14ac:dyDescent="0.25">
      <c r="B277" s="45">
        <v>44469</v>
      </c>
      <c r="C277" s="25">
        <v>324616.42857142858</v>
      </c>
    </row>
    <row r="278" spans="2:3" x14ac:dyDescent="0.25">
      <c r="B278" s="45">
        <v>44470</v>
      </c>
      <c r="C278" s="25">
        <v>317234</v>
      </c>
    </row>
    <row r="279" spans="2:3" x14ac:dyDescent="0.25">
      <c r="B279" s="45">
        <v>44471</v>
      </c>
      <c r="C279" s="25">
        <v>313997.14285714284</v>
      </c>
    </row>
    <row r="280" spans="2:3" x14ac:dyDescent="0.25">
      <c r="B280" s="45">
        <v>44472</v>
      </c>
      <c r="C280" s="25">
        <v>311470.85714285716</v>
      </c>
    </row>
    <row r="281" spans="2:3" x14ac:dyDescent="0.25">
      <c r="B281" s="45">
        <v>44473</v>
      </c>
      <c r="C281" s="25">
        <v>304683.14285714284</v>
      </c>
    </row>
    <row r="282" spans="2:3" x14ac:dyDescent="0.25">
      <c r="B282" s="45">
        <v>44474</v>
      </c>
      <c r="C282" s="25">
        <v>301307.57142857142</v>
      </c>
    </row>
    <row r="283" spans="2:3" x14ac:dyDescent="0.25">
      <c r="B283" s="45">
        <v>44475</v>
      </c>
      <c r="C283" s="25">
        <v>299611.85714285716</v>
      </c>
    </row>
    <row r="284" spans="2:3" x14ac:dyDescent="0.25">
      <c r="B284" s="45">
        <v>44476</v>
      </c>
      <c r="C284" s="25">
        <v>298641.28571428574</v>
      </c>
    </row>
    <row r="285" spans="2:3" x14ac:dyDescent="0.25">
      <c r="B285" s="45">
        <v>44477</v>
      </c>
      <c r="C285" s="25">
        <v>297820.14285714284</v>
      </c>
    </row>
    <row r="286" spans="2:3" x14ac:dyDescent="0.25">
      <c r="B286" s="45">
        <v>44478</v>
      </c>
      <c r="C286" s="25">
        <v>295654.57142857142</v>
      </c>
    </row>
    <row r="287" spans="2:3" x14ac:dyDescent="0.25">
      <c r="B287" s="45">
        <v>44479</v>
      </c>
      <c r="C287" s="25">
        <v>296218.57142857142</v>
      </c>
    </row>
    <row r="288" spans="2:3" x14ac:dyDescent="0.25">
      <c r="B288" s="45">
        <v>44480</v>
      </c>
      <c r="C288" s="25">
        <v>339621.42857142858</v>
      </c>
    </row>
    <row r="289" spans="2:3" x14ac:dyDescent="0.25">
      <c r="B289" s="45">
        <v>44481</v>
      </c>
      <c r="C289" s="25">
        <v>300626.71428571426</v>
      </c>
    </row>
    <row r="290" spans="2:3" x14ac:dyDescent="0.25">
      <c r="B290" s="45">
        <v>44482</v>
      </c>
      <c r="C290" s="25">
        <v>268361.71428571426</v>
      </c>
    </row>
    <row r="291" spans="2:3" x14ac:dyDescent="0.25">
      <c r="B291" s="45">
        <v>44483</v>
      </c>
      <c r="C291" s="25">
        <v>263716.14285714284</v>
      </c>
    </row>
    <row r="292" spans="2:3" x14ac:dyDescent="0.25">
      <c r="B292" s="45">
        <v>44484</v>
      </c>
      <c r="C292" s="25">
        <v>247878.14285714287</v>
      </c>
    </row>
    <row r="293" spans="2:3" x14ac:dyDescent="0.25">
      <c r="B293" s="45">
        <v>44485</v>
      </c>
      <c r="C293" s="25">
        <v>234003.28571428571</v>
      </c>
    </row>
    <row r="294" spans="2:3" x14ac:dyDescent="0.25">
      <c r="B294" s="45">
        <v>44486</v>
      </c>
      <c r="C294" s="25">
        <v>219194.14285714287</v>
      </c>
    </row>
    <row r="295" spans="2:3" x14ac:dyDescent="0.25">
      <c r="B295" s="45">
        <v>44487</v>
      </c>
      <c r="C295" s="25">
        <v>157648.85714285713</v>
      </c>
    </row>
    <row r="296" spans="2:3" x14ac:dyDescent="0.25">
      <c r="B296" s="45">
        <v>44488</v>
      </c>
      <c r="C296" s="25">
        <v>165683.85714285713</v>
      </c>
    </row>
    <row r="297" spans="2:3" x14ac:dyDescent="0.25">
      <c r="B297" s="45">
        <v>44489</v>
      </c>
      <c r="C297" s="25">
        <v>171797</v>
      </c>
    </row>
    <row r="298" spans="2:3" x14ac:dyDescent="0.25">
      <c r="B298" s="45">
        <v>44490</v>
      </c>
      <c r="C298" s="25">
        <v>172130.85714285713</v>
      </c>
    </row>
    <row r="299" spans="2:3" x14ac:dyDescent="0.25">
      <c r="B299" s="45">
        <v>44491</v>
      </c>
      <c r="C299" s="25">
        <v>172473.28571428571</v>
      </c>
    </row>
    <row r="300" spans="2:3" x14ac:dyDescent="0.25">
      <c r="B300" s="45">
        <v>44492</v>
      </c>
      <c r="C300" s="25">
        <v>172955.57142857142</v>
      </c>
    </row>
    <row r="301" spans="2:3" x14ac:dyDescent="0.25">
      <c r="B301" s="45">
        <v>44493</v>
      </c>
      <c r="C301" s="25">
        <v>171740</v>
      </c>
    </row>
    <row r="302" spans="2:3" x14ac:dyDescent="0.25">
      <c r="B302" s="45">
        <v>44494</v>
      </c>
      <c r="C302" s="25">
        <v>171339.28571428571</v>
      </c>
    </row>
    <row r="303" spans="2:3" x14ac:dyDescent="0.25">
      <c r="B303" s="45">
        <v>44495</v>
      </c>
      <c r="C303" s="25">
        <v>170276.28571428571</v>
      </c>
    </row>
    <row r="304" spans="2:3" x14ac:dyDescent="0.25">
      <c r="B304" s="45">
        <v>44496</v>
      </c>
      <c r="C304" s="25">
        <v>170900.71428571429</v>
      </c>
    </row>
    <row r="305" spans="2:3" x14ac:dyDescent="0.25">
      <c r="B305" s="45">
        <v>44497</v>
      </c>
      <c r="C305" s="25">
        <v>171912.71428571429</v>
      </c>
    </row>
    <row r="306" spans="2:3" x14ac:dyDescent="0.25">
      <c r="B306" s="45">
        <v>44498</v>
      </c>
      <c r="C306" s="25">
        <v>152204.28571428571</v>
      </c>
    </row>
    <row r="307" spans="2:3" x14ac:dyDescent="0.25">
      <c r="B307" s="45">
        <v>44499</v>
      </c>
      <c r="C307" s="25">
        <v>158329.57142857142</v>
      </c>
    </row>
    <row r="308" spans="2:3" x14ac:dyDescent="0.25">
      <c r="B308" s="45">
        <v>44500</v>
      </c>
      <c r="C308" s="25">
        <v>158229</v>
      </c>
    </row>
    <row r="309" spans="2:3" x14ac:dyDescent="0.25">
      <c r="B309" s="45">
        <v>44501</v>
      </c>
      <c r="C309" s="25">
        <v>156290.42857142858</v>
      </c>
    </row>
    <row r="310" spans="2:3" x14ac:dyDescent="0.25">
      <c r="B310" s="45">
        <v>44502</v>
      </c>
      <c r="C310" s="25">
        <v>152369.28571428571</v>
      </c>
    </row>
    <row r="311" spans="2:3" x14ac:dyDescent="0.25">
      <c r="B311" s="45">
        <v>44503</v>
      </c>
      <c r="C311" s="25">
        <v>147140.85714285713</v>
      </c>
    </row>
    <row r="312" spans="2:3" x14ac:dyDescent="0.25">
      <c r="B312" s="45">
        <v>44504</v>
      </c>
      <c r="C312" s="25">
        <v>145921.14285714287</v>
      </c>
    </row>
    <row r="313" spans="2:3" x14ac:dyDescent="0.25">
      <c r="B313" s="45">
        <v>44505</v>
      </c>
      <c r="C313" s="25">
        <v>163921.42857142858</v>
      </c>
    </row>
    <row r="314" spans="2:3" x14ac:dyDescent="0.25">
      <c r="B314" s="45">
        <v>44506</v>
      </c>
      <c r="C314" s="25">
        <v>156587</v>
      </c>
    </row>
    <row r="315" spans="2:3" x14ac:dyDescent="0.25">
      <c r="B315" s="45">
        <v>44507</v>
      </c>
      <c r="C315" s="25">
        <v>163929.57142857142</v>
      </c>
    </row>
    <row r="316" spans="2:3" x14ac:dyDescent="0.25">
      <c r="B316" s="45">
        <v>44508</v>
      </c>
      <c r="C316" s="25">
        <v>147878</v>
      </c>
    </row>
    <row r="317" spans="2:3" x14ac:dyDescent="0.25">
      <c r="B317" s="45">
        <v>44509</v>
      </c>
      <c r="C317" s="25">
        <v>154193.28571428571</v>
      </c>
    </row>
    <row r="318" spans="2:3" x14ac:dyDescent="0.25">
      <c r="B318" s="45">
        <v>44510</v>
      </c>
      <c r="C318" s="25">
        <v>157253</v>
      </c>
    </row>
    <row r="319" spans="2:3" x14ac:dyDescent="0.25">
      <c r="B319" s="45">
        <v>44511</v>
      </c>
      <c r="C319" s="25">
        <v>157758.57142857142</v>
      </c>
    </row>
    <row r="320" spans="2:3" x14ac:dyDescent="0.25">
      <c r="B320" s="45">
        <v>44512</v>
      </c>
      <c r="C320" s="25">
        <v>163552.71428571429</v>
      </c>
    </row>
    <row r="321" spans="2:3" x14ac:dyDescent="0.25">
      <c r="B321" s="45">
        <v>44513</v>
      </c>
      <c r="C321" s="25">
        <v>169300.71428571429</v>
      </c>
    </row>
    <row r="322" spans="2:3" x14ac:dyDescent="0.25">
      <c r="B322" s="45">
        <v>44514</v>
      </c>
      <c r="C322" s="25">
        <v>169935.14285714287</v>
      </c>
    </row>
    <row r="323" spans="2:3" x14ac:dyDescent="0.25">
      <c r="B323" s="45">
        <v>44515</v>
      </c>
      <c r="C323" s="25">
        <v>194566.57142857142</v>
      </c>
    </row>
    <row r="324" spans="2:3" x14ac:dyDescent="0.25">
      <c r="B324" s="45">
        <v>44516</v>
      </c>
      <c r="C324" s="25">
        <v>200410.71428571429</v>
      </c>
    </row>
    <row r="325" spans="2:3" x14ac:dyDescent="0.25">
      <c r="B325" s="45">
        <v>44517</v>
      </c>
      <c r="C325" s="25">
        <v>209331.85714285713</v>
      </c>
    </row>
    <row r="326" spans="2:3" x14ac:dyDescent="0.25">
      <c r="B326" s="45">
        <v>44518</v>
      </c>
      <c r="C326" s="25">
        <v>210415.57142857142</v>
      </c>
    </row>
    <row r="327" spans="2:3" x14ac:dyDescent="0.25">
      <c r="B327" s="45">
        <v>44519</v>
      </c>
      <c r="C327" s="25">
        <v>222901.85714285713</v>
      </c>
    </row>
    <row r="328" spans="2:3" x14ac:dyDescent="0.25">
      <c r="B328" s="45">
        <v>44520</v>
      </c>
      <c r="C328" s="25">
        <v>236199.42857142858</v>
      </c>
    </row>
    <row r="329" spans="2:3" x14ac:dyDescent="0.25">
      <c r="B329" s="45">
        <v>44521</v>
      </c>
      <c r="C329" s="25">
        <v>251560</v>
      </c>
    </row>
    <row r="330" spans="2:3" x14ac:dyDescent="0.25">
      <c r="B330" s="45">
        <v>44522</v>
      </c>
      <c r="C330" s="25">
        <v>268497.85714285716</v>
      </c>
    </row>
    <row r="331" spans="2:3" x14ac:dyDescent="0.25">
      <c r="B331" s="45">
        <v>44523</v>
      </c>
      <c r="C331" s="25">
        <v>284488.71428571426</v>
      </c>
    </row>
    <row r="332" spans="2:3" x14ac:dyDescent="0.25">
      <c r="B332" s="45">
        <v>44524</v>
      </c>
      <c r="C332" s="25">
        <v>297652.42857142858</v>
      </c>
    </row>
    <row r="333" spans="2:3" x14ac:dyDescent="0.25">
      <c r="B333" s="45">
        <v>44525</v>
      </c>
      <c r="C333" s="25">
        <v>301591</v>
      </c>
    </row>
    <row r="334" spans="2:3" x14ac:dyDescent="0.25">
      <c r="B334" s="45">
        <v>44526</v>
      </c>
      <c r="C334" s="25">
        <v>322940.42857142858</v>
      </c>
    </row>
    <row r="335" spans="2:3" x14ac:dyDescent="0.25">
      <c r="B335" s="45">
        <v>44527</v>
      </c>
      <c r="C335" s="25">
        <v>340962.71428571426</v>
      </c>
    </row>
    <row r="336" spans="2:3" x14ac:dyDescent="0.25">
      <c r="B336" s="45">
        <v>44528</v>
      </c>
      <c r="C336" s="25">
        <v>360112.42857142858</v>
      </c>
    </row>
    <row r="337" spans="2:3" x14ac:dyDescent="0.25">
      <c r="B337" s="45">
        <v>44529</v>
      </c>
      <c r="C337" s="25">
        <v>378166.57142857142</v>
      </c>
    </row>
    <row r="338" spans="2:3" x14ac:dyDescent="0.25">
      <c r="B338" s="45">
        <v>44530</v>
      </c>
      <c r="C338" s="25">
        <v>391982.28571428574</v>
      </c>
    </row>
    <row r="339" spans="2:3" x14ac:dyDescent="0.25">
      <c r="B339" s="45">
        <v>44531</v>
      </c>
      <c r="C339" s="25">
        <v>411377.57142857142</v>
      </c>
    </row>
    <row r="340" spans="2:3" x14ac:dyDescent="0.25">
      <c r="B340" s="45">
        <v>44532</v>
      </c>
      <c r="C340" s="25">
        <v>416667.57142857142</v>
      </c>
    </row>
    <row r="341" spans="2:3" x14ac:dyDescent="0.25">
      <c r="B341" s="45">
        <v>44533</v>
      </c>
      <c r="C341" s="25">
        <v>434489</v>
      </c>
    </row>
    <row r="342" spans="2:3" x14ac:dyDescent="0.25">
      <c r="B342" s="45">
        <v>44534</v>
      </c>
      <c r="C342" s="25">
        <v>444572.28571428574</v>
      </c>
    </row>
    <row r="343" spans="2:3" x14ac:dyDescent="0.25">
      <c r="B343" s="45">
        <v>44535</v>
      </c>
      <c r="C343" s="25">
        <v>453171.71428571426</v>
      </c>
    </row>
    <row r="344" spans="2:3" x14ac:dyDescent="0.25">
      <c r="B344" s="45">
        <v>44536</v>
      </c>
      <c r="C344" s="25">
        <v>461343.28571428574</v>
      </c>
    </row>
    <row r="345" spans="2:3" x14ac:dyDescent="0.25">
      <c r="B345" s="45">
        <v>44537</v>
      </c>
      <c r="C345" s="25">
        <v>466841.14285714284</v>
      </c>
    </row>
    <row r="346" spans="2:3" x14ac:dyDescent="0.25">
      <c r="B346" s="45">
        <v>44538</v>
      </c>
      <c r="C346" s="25">
        <v>470061.14285714284</v>
      </c>
    </row>
    <row r="347" spans="2:3" x14ac:dyDescent="0.25">
      <c r="B347" s="45">
        <v>44539</v>
      </c>
      <c r="C347" s="25">
        <v>472935.57142857142</v>
      </c>
    </row>
    <row r="348" spans="2:3" x14ac:dyDescent="0.25">
      <c r="B348" s="45">
        <v>44540</v>
      </c>
      <c r="C348" s="25">
        <v>478958.71428571426</v>
      </c>
    </row>
    <row r="349" spans="2:3" x14ac:dyDescent="0.25">
      <c r="B349" s="45">
        <v>44541</v>
      </c>
      <c r="C349" s="25">
        <v>482537</v>
      </c>
    </row>
    <row r="350" spans="2:3" x14ac:dyDescent="0.25">
      <c r="B350" s="45">
        <v>44542</v>
      </c>
      <c r="C350" s="25">
        <v>488960.57142857142</v>
      </c>
    </row>
    <row r="351" spans="2:3" x14ac:dyDescent="0.25">
      <c r="B351" s="45">
        <v>44543</v>
      </c>
      <c r="C351" s="25">
        <v>496634</v>
      </c>
    </row>
    <row r="352" spans="2:3" x14ac:dyDescent="0.25">
      <c r="B352" s="45">
        <v>44544</v>
      </c>
      <c r="C352" s="25">
        <v>511807</v>
      </c>
    </row>
    <row r="353" spans="2:3" x14ac:dyDescent="0.25">
      <c r="B353" s="45">
        <v>44545</v>
      </c>
      <c r="C353" s="25">
        <v>524492.14285714284</v>
      </c>
    </row>
    <row r="354" spans="2:3" x14ac:dyDescent="0.25">
      <c r="B354" s="45">
        <v>44546</v>
      </c>
      <c r="C354" s="25">
        <v>528753.14285714284</v>
      </c>
    </row>
    <row r="355" spans="2:3" x14ac:dyDescent="0.25">
      <c r="B355" s="45">
        <v>44547</v>
      </c>
      <c r="C355" s="25">
        <v>533107.85714285716</v>
      </c>
    </row>
    <row r="356" spans="2:3" x14ac:dyDescent="0.25">
      <c r="B356" s="45">
        <v>44548</v>
      </c>
      <c r="C356" s="25">
        <v>551568.71428571432</v>
      </c>
    </row>
    <row r="357" spans="2:3" x14ac:dyDescent="0.25">
      <c r="B357" s="45">
        <v>44549</v>
      </c>
      <c r="C357" s="25">
        <v>581294</v>
      </c>
    </row>
    <row r="358" spans="2:3" x14ac:dyDescent="0.25">
      <c r="B358" s="45">
        <v>44550</v>
      </c>
      <c r="C358" s="25">
        <v>646872.85714285716</v>
      </c>
    </row>
    <row r="359" spans="2:3" x14ac:dyDescent="0.25">
      <c r="B359" s="45">
        <v>44551</v>
      </c>
      <c r="C359" s="25">
        <v>706139</v>
      </c>
    </row>
    <row r="360" spans="2:3" x14ac:dyDescent="0.25">
      <c r="B360" s="45">
        <v>44552</v>
      </c>
      <c r="C360" s="25">
        <v>638508.14285714284</v>
      </c>
    </row>
    <row r="361" spans="2:3" x14ac:dyDescent="0.25">
      <c r="B361" s="45">
        <v>44553</v>
      </c>
      <c r="C361" s="25">
        <v>644940.71428571432</v>
      </c>
    </row>
    <row r="362" spans="2:3" x14ac:dyDescent="0.25">
      <c r="B362" s="45">
        <v>44554</v>
      </c>
      <c r="C362" s="25">
        <v>680914</v>
      </c>
    </row>
    <row r="363" spans="2:3" x14ac:dyDescent="0.25">
      <c r="B363" s="45">
        <v>44555</v>
      </c>
      <c r="C363" s="25">
        <v>707633.28571428568</v>
      </c>
    </row>
    <row r="364" spans="2:3" x14ac:dyDescent="0.25">
      <c r="B364" s="45">
        <v>44556</v>
      </c>
      <c r="C364" s="25">
        <v>724775.85714285716</v>
      </c>
    </row>
    <row r="365" spans="2:3" x14ac:dyDescent="0.25">
      <c r="B365" s="45">
        <v>44557</v>
      </c>
      <c r="C365" s="25">
        <v>730587.57142857148</v>
      </c>
    </row>
    <row r="366" spans="2:3" x14ac:dyDescent="0.25">
      <c r="B366" s="45">
        <v>44558</v>
      </c>
      <c r="C366" s="25">
        <v>756524.42857142852</v>
      </c>
    </row>
    <row r="367" spans="2:3" x14ac:dyDescent="0.25">
      <c r="B367" s="45">
        <v>44559</v>
      </c>
      <c r="C367" s="25">
        <v>757492.28571428568</v>
      </c>
    </row>
    <row r="368" spans="2:3" x14ac:dyDescent="0.25">
      <c r="B368" s="45">
        <v>44560</v>
      </c>
      <c r="C368" s="25">
        <v>771515.28571428568</v>
      </c>
    </row>
    <row r="369" spans="2:3" x14ac:dyDescent="0.25">
      <c r="B369" s="45">
        <v>44561</v>
      </c>
      <c r="C369" s="25">
        <v>836551.57142857148</v>
      </c>
    </row>
    <row r="370" spans="2:3" x14ac:dyDescent="0.25">
      <c r="B370" s="45">
        <v>44562</v>
      </c>
      <c r="C370" s="25">
        <v>886048.42857142852</v>
      </c>
    </row>
    <row r="371" spans="2:3" x14ac:dyDescent="0.25">
      <c r="B371" s="45">
        <v>44563</v>
      </c>
      <c r="C371" s="25">
        <v>934968.57142857148</v>
      </c>
    </row>
    <row r="372" spans="2:3" x14ac:dyDescent="0.25">
      <c r="B372" s="45">
        <v>44564</v>
      </c>
      <c r="C372" s="25">
        <v>985968.85714285716</v>
      </c>
    </row>
    <row r="373" spans="2:3" x14ac:dyDescent="0.25">
      <c r="B373" s="45">
        <v>44565</v>
      </c>
      <c r="C373" s="25">
        <v>1005085.2857142857</v>
      </c>
    </row>
    <row r="374" spans="2:3" x14ac:dyDescent="0.25">
      <c r="B374" s="45">
        <v>44566</v>
      </c>
      <c r="C374" s="25">
        <v>1147777.7142857143</v>
      </c>
    </row>
    <row r="375" spans="2:3" x14ac:dyDescent="0.25">
      <c r="B375" s="45">
        <v>44567</v>
      </c>
      <c r="C375" s="25">
        <v>1165885.5714285714</v>
      </c>
    </row>
    <row r="376" spans="2:3" x14ac:dyDescent="0.25">
      <c r="B376" s="45">
        <v>44568</v>
      </c>
      <c r="C376" s="25">
        <v>1231632</v>
      </c>
    </row>
    <row r="377" spans="2:3" x14ac:dyDescent="0.25">
      <c r="B377" s="45">
        <v>44569</v>
      </c>
      <c r="C377" s="25">
        <v>1245375</v>
      </c>
    </row>
    <row r="378" spans="2:3" x14ac:dyDescent="0.25">
      <c r="B378" s="45">
        <v>44570</v>
      </c>
      <c r="C378" s="25">
        <v>1249682</v>
      </c>
    </row>
    <row r="379" spans="2:3" x14ac:dyDescent="0.25">
      <c r="B379" s="45">
        <v>44571</v>
      </c>
      <c r="C379" s="25">
        <v>1203840.2857142857</v>
      </c>
    </row>
    <row r="380" spans="2:3" x14ac:dyDescent="0.25">
      <c r="B380" s="45">
        <v>44572</v>
      </c>
      <c r="C380" s="25">
        <v>1169263.2857142857</v>
      </c>
    </row>
    <row r="381" spans="2:3" x14ac:dyDescent="0.25">
      <c r="B381" s="45">
        <v>44573</v>
      </c>
      <c r="C381" s="25">
        <v>1144028.142857143</v>
      </c>
    </row>
    <row r="382" spans="2:3" x14ac:dyDescent="0.25">
      <c r="B382" s="45">
        <v>44574</v>
      </c>
      <c r="C382" s="25">
        <v>1136088.4285714286</v>
      </c>
    </row>
    <row r="383" spans="2:3" x14ac:dyDescent="0.25">
      <c r="B383" s="45">
        <v>44575</v>
      </c>
      <c r="C383" s="25">
        <v>1088558.7142857143</v>
      </c>
    </row>
    <row r="384" spans="2:3" x14ac:dyDescent="0.25">
      <c r="B384" s="45">
        <v>44576</v>
      </c>
      <c r="C384" s="25">
        <v>1074222.4285714286</v>
      </c>
    </row>
    <row r="385" spans="2:3" x14ac:dyDescent="0.25">
      <c r="B385" s="45">
        <v>44577</v>
      </c>
      <c r="C385" s="25">
        <v>1070395.857142857</v>
      </c>
    </row>
    <row r="386" spans="2:3" x14ac:dyDescent="0.25">
      <c r="B386" s="45">
        <v>44578</v>
      </c>
      <c r="C386" s="25">
        <v>1067403.2857142857</v>
      </c>
    </row>
    <row r="387" spans="2:3" x14ac:dyDescent="0.25">
      <c r="B387" s="45">
        <v>44579</v>
      </c>
      <c r="C387" s="25">
        <v>1062290.4285714286</v>
      </c>
    </row>
    <row r="388" spans="2:3" x14ac:dyDescent="0.25">
      <c r="B388" s="45">
        <v>44580</v>
      </c>
      <c r="C388" s="25">
        <v>1061109.142857143</v>
      </c>
    </row>
    <row r="389" spans="2:3" x14ac:dyDescent="0.25">
      <c r="B389" s="45">
        <v>44581</v>
      </c>
      <c r="C389" s="25">
        <v>1058319.2857142857</v>
      </c>
    </row>
    <row r="390" spans="2:3" x14ac:dyDescent="0.25">
      <c r="B390" s="45">
        <v>44582</v>
      </c>
      <c r="C390" s="25">
        <v>1051452.2857142857</v>
      </c>
    </row>
    <row r="391" spans="2:3" x14ac:dyDescent="0.25">
      <c r="B391" s="45">
        <v>44583</v>
      </c>
      <c r="C391" s="25">
        <v>1030501.7142857143</v>
      </c>
    </row>
    <row r="392" spans="2:3" x14ac:dyDescent="0.25">
      <c r="B392" s="45">
        <v>44584</v>
      </c>
      <c r="C392" s="25">
        <v>1003307.1428571428</v>
      </c>
    </row>
    <row r="393" spans="2:3" x14ac:dyDescent="0.25">
      <c r="B393" s="45">
        <v>44585</v>
      </c>
      <c r="C393" s="25">
        <v>975212.42857142852</v>
      </c>
    </row>
    <row r="394" spans="2:3" x14ac:dyDescent="0.25">
      <c r="B394" s="45">
        <v>44586</v>
      </c>
      <c r="C394" s="25">
        <v>946988</v>
      </c>
    </row>
    <row r="395" spans="2:3" x14ac:dyDescent="0.25">
      <c r="B395" s="45">
        <v>44587</v>
      </c>
      <c r="C395" s="25">
        <v>918562.14285714284</v>
      </c>
    </row>
    <row r="396" spans="2:3" x14ac:dyDescent="0.25">
      <c r="B396" s="45">
        <v>44588</v>
      </c>
      <c r="C396" s="25">
        <v>906806.14285714284</v>
      </c>
    </row>
    <row r="397" spans="2:3" x14ac:dyDescent="0.25">
      <c r="B397" s="45">
        <v>44589</v>
      </c>
      <c r="C397" s="25">
        <v>862594.85714285716</v>
      </c>
    </row>
    <row r="398" spans="2:3" x14ac:dyDescent="0.25">
      <c r="B398" s="45">
        <v>44590</v>
      </c>
      <c r="C398" s="25">
        <v>825476.14285714284</v>
      </c>
    </row>
    <row r="399" spans="2:3" x14ac:dyDescent="0.25">
      <c r="B399" s="45">
        <v>44591</v>
      </c>
      <c r="C399" s="25">
        <v>786026.71428571432</v>
      </c>
    </row>
    <row r="400" spans="2:3" x14ac:dyDescent="0.25">
      <c r="B400" s="45">
        <v>44592</v>
      </c>
      <c r="C400" s="25">
        <v>747832.14285714284</v>
      </c>
    </row>
    <row r="401" spans="2:3" x14ac:dyDescent="0.25">
      <c r="B401" s="45">
        <v>44593</v>
      </c>
      <c r="C401" s="25">
        <v>708478.14285714284</v>
      </c>
    </row>
    <row r="402" spans="2:3" x14ac:dyDescent="0.25">
      <c r="B402" s="45">
        <v>44594</v>
      </c>
      <c r="C402" s="25">
        <v>673972</v>
      </c>
    </row>
    <row r="403" spans="2:3" x14ac:dyDescent="0.25">
      <c r="B403" s="45">
        <v>44595</v>
      </c>
      <c r="C403" s="25">
        <v>658955</v>
      </c>
    </row>
    <row r="404" spans="2:3" x14ac:dyDescent="0.25">
      <c r="B404" s="45">
        <v>44596</v>
      </c>
      <c r="C404" s="25">
        <v>598718</v>
      </c>
    </row>
    <row r="405" spans="2:3" x14ac:dyDescent="0.25">
      <c r="B405" s="45">
        <v>44597</v>
      </c>
      <c r="C405" s="25">
        <v>556458.85714285716</v>
      </c>
    </row>
    <row r="406" spans="2:3" x14ac:dyDescent="0.25">
      <c r="B406" s="45">
        <v>44598</v>
      </c>
      <c r="C406" s="25">
        <v>512785.71428571426</v>
      </c>
    </row>
    <row r="407" spans="2:3" x14ac:dyDescent="0.25">
      <c r="B407" s="45">
        <v>44599</v>
      </c>
      <c r="C407" s="25">
        <v>479369.57142857142</v>
      </c>
    </row>
    <row r="408" spans="2:3" x14ac:dyDescent="0.25">
      <c r="B408" s="45">
        <v>44600</v>
      </c>
      <c r="C408" s="25">
        <v>446480.28571428574</v>
      </c>
    </row>
    <row r="409" spans="2:3" x14ac:dyDescent="0.25">
      <c r="B409" s="45">
        <v>44601</v>
      </c>
      <c r="C409" s="25">
        <v>419915.28571428574</v>
      </c>
    </row>
    <row r="410" spans="2:3" x14ac:dyDescent="0.25">
      <c r="B410" s="45">
        <v>44602</v>
      </c>
      <c r="C410" s="25">
        <v>411497.14285714284</v>
      </c>
    </row>
    <row r="411" spans="2:3" x14ac:dyDescent="0.25">
      <c r="B411" s="45">
        <v>44603</v>
      </c>
      <c r="C411" s="25">
        <v>373937</v>
      </c>
    </row>
    <row r="412" spans="2:3" x14ac:dyDescent="0.25">
      <c r="B412" s="45">
        <v>44604</v>
      </c>
      <c r="C412" s="25">
        <v>351643.42857142858</v>
      </c>
    </row>
    <row r="413" spans="2:3" x14ac:dyDescent="0.25">
      <c r="B413" s="45">
        <v>44605</v>
      </c>
      <c r="C413" s="25">
        <v>329842.71428571426</v>
      </c>
    </row>
    <row r="414" spans="2:3" x14ac:dyDescent="0.25">
      <c r="B414" s="45">
        <v>44606</v>
      </c>
      <c r="C414" s="25">
        <v>312508.14285714284</v>
      </c>
    </row>
    <row r="415" spans="2:3" x14ac:dyDescent="0.25">
      <c r="B415" s="45">
        <v>44607</v>
      </c>
      <c r="C415" s="25">
        <v>294665.57142857142</v>
      </c>
    </row>
    <row r="416" spans="2:3" x14ac:dyDescent="0.25">
      <c r="B416" s="45">
        <v>44608</v>
      </c>
      <c r="C416" s="25">
        <v>282463.85714285716</v>
      </c>
    </row>
    <row r="417" spans="2:3" x14ac:dyDescent="0.25">
      <c r="B417" s="45">
        <v>44609</v>
      </c>
      <c r="C417" s="25">
        <v>278769</v>
      </c>
    </row>
    <row r="418" spans="2:3" x14ac:dyDescent="0.25">
      <c r="B418" s="45">
        <v>44610</v>
      </c>
      <c r="C418" s="25">
        <v>261447.71428571429</v>
      </c>
    </row>
    <row r="419" spans="2:3" x14ac:dyDescent="0.25">
      <c r="B419" s="45">
        <v>44611</v>
      </c>
      <c r="C419" s="25">
        <v>251116.42857142858</v>
      </c>
    </row>
    <row r="420" spans="2:3" x14ac:dyDescent="0.25">
      <c r="B420" s="45">
        <v>44612</v>
      </c>
      <c r="C420" s="25">
        <v>241102.28571428571</v>
      </c>
    </row>
    <row r="421" spans="2:3" x14ac:dyDescent="0.25">
      <c r="B421" s="45">
        <v>44613</v>
      </c>
      <c r="C421" s="25">
        <v>232646</v>
      </c>
    </row>
    <row r="422" spans="2:3" x14ac:dyDescent="0.25">
      <c r="B422" s="45">
        <v>44614</v>
      </c>
      <c r="C422" s="25">
        <v>223809.14285714287</v>
      </c>
    </row>
    <row r="423" spans="2:3" x14ac:dyDescent="0.25">
      <c r="B423" s="45">
        <v>44615</v>
      </c>
      <c r="C423" s="25">
        <v>216170.57142857142</v>
      </c>
    </row>
    <row r="424" spans="2:3" x14ac:dyDescent="0.25">
      <c r="B424" s="45">
        <v>44616</v>
      </c>
      <c r="C424" s="25">
        <v>214433.57142857142</v>
      </c>
    </row>
    <row r="425" spans="2:3" x14ac:dyDescent="0.25">
      <c r="B425" s="45">
        <v>44617</v>
      </c>
      <c r="C425" s="25">
        <v>206997.85714285713</v>
      </c>
    </row>
    <row r="426" spans="2:3" x14ac:dyDescent="0.25">
      <c r="B426" s="45">
        <v>44618</v>
      </c>
      <c r="C426" s="25">
        <v>201062.14285714287</v>
      </c>
    </row>
    <row r="427" spans="2:3" x14ac:dyDescent="0.25">
      <c r="B427" s="45">
        <v>44619</v>
      </c>
      <c r="C427" s="25">
        <v>196282</v>
      </c>
    </row>
    <row r="428" spans="2:3" x14ac:dyDescent="0.25">
      <c r="B428" s="45">
        <v>44620</v>
      </c>
      <c r="C428" s="25">
        <v>193394.85714285713</v>
      </c>
    </row>
    <row r="429" spans="2:3" x14ac:dyDescent="0.25">
      <c r="B429" s="45">
        <v>44621</v>
      </c>
      <c r="C429" s="25">
        <v>189169.42857142858</v>
      </c>
    </row>
    <row r="430" spans="2:3" x14ac:dyDescent="0.25">
      <c r="B430" s="45">
        <v>44622</v>
      </c>
      <c r="C430" s="25">
        <v>187127.85714285713</v>
      </c>
    </row>
    <row r="431" spans="2:3" x14ac:dyDescent="0.25">
      <c r="B431" s="45">
        <v>44623</v>
      </c>
      <c r="C431" s="25">
        <v>186592.57142857142</v>
      </c>
    </row>
    <row r="432" spans="2:3" x14ac:dyDescent="0.25">
      <c r="B432" s="45">
        <v>44624</v>
      </c>
      <c r="C432" s="25">
        <v>187632.57142857142</v>
      </c>
    </row>
    <row r="433" spans="2:3" x14ac:dyDescent="0.25">
      <c r="B433" s="45">
        <v>44625</v>
      </c>
      <c r="C433" s="25">
        <v>189597.14285714287</v>
      </c>
    </row>
    <row r="434" spans="2:3" x14ac:dyDescent="0.25">
      <c r="B434" s="45">
        <v>44626</v>
      </c>
      <c r="C434" s="25">
        <v>192779.14285714287</v>
      </c>
    </row>
    <row r="435" spans="2:3" x14ac:dyDescent="0.25">
      <c r="B435" s="45">
        <v>44627</v>
      </c>
      <c r="C435" s="25">
        <v>195969.57142857142</v>
      </c>
    </row>
    <row r="436" spans="2:3" x14ac:dyDescent="0.25">
      <c r="B436" s="45">
        <v>44628</v>
      </c>
      <c r="C436" s="25">
        <v>200962.57142857142</v>
      </c>
    </row>
    <row r="437" spans="2:3" x14ac:dyDescent="0.25">
      <c r="B437" s="45">
        <v>44629</v>
      </c>
      <c r="C437" s="25">
        <v>205298.57142857142</v>
      </c>
    </row>
    <row r="438" spans="2:3" x14ac:dyDescent="0.25">
      <c r="B438" s="45">
        <v>44630</v>
      </c>
      <c r="C438" s="25">
        <v>205836.71428571429</v>
      </c>
    </row>
    <row r="439" spans="2:3" x14ac:dyDescent="0.25">
      <c r="B439" s="45">
        <v>44631</v>
      </c>
      <c r="C439" s="25">
        <v>215354.28571428571</v>
      </c>
    </row>
    <row r="440" spans="2:3" x14ac:dyDescent="0.25">
      <c r="B440" s="45">
        <v>44632</v>
      </c>
      <c r="C440" s="25">
        <v>222624</v>
      </c>
    </row>
    <row r="441" spans="2:3" x14ac:dyDescent="0.25">
      <c r="B441" s="45">
        <v>44633</v>
      </c>
      <c r="C441" s="25">
        <v>230918.42857142858</v>
      </c>
    </row>
    <row r="442" spans="2:3" x14ac:dyDescent="0.25">
      <c r="B442" s="45">
        <v>44634</v>
      </c>
      <c r="C442" s="25">
        <v>238480</v>
      </c>
    </row>
    <row r="443" spans="2:3" x14ac:dyDescent="0.25">
      <c r="B443" s="45">
        <v>44635</v>
      </c>
      <c r="C443" s="25">
        <v>244480.71428571429</v>
      </c>
    </row>
    <row r="444" spans="2:3" x14ac:dyDescent="0.25">
      <c r="B444" s="45">
        <v>44636</v>
      </c>
      <c r="C444" s="25">
        <v>249008.85714285713</v>
      </c>
    </row>
    <row r="445" spans="2:3" x14ac:dyDescent="0.25">
      <c r="B445" s="45">
        <v>44637</v>
      </c>
      <c r="C445" s="25">
        <v>250530.85714285713</v>
      </c>
    </row>
    <row r="446" spans="2:3" x14ac:dyDescent="0.25">
      <c r="B446" s="45">
        <v>44638</v>
      </c>
      <c r="C446" s="25">
        <v>266714.85714285716</v>
      </c>
    </row>
    <row r="447" spans="2:3" x14ac:dyDescent="0.25">
      <c r="B447" s="45">
        <v>44639</v>
      </c>
      <c r="C447" s="25">
        <v>277289.71428571426</v>
      </c>
    </row>
    <row r="448" spans="2:3" x14ac:dyDescent="0.25">
      <c r="B448" s="45">
        <v>44640</v>
      </c>
      <c r="C448" s="25">
        <v>289465.28571428574</v>
      </c>
    </row>
    <row r="449" spans="2:3" x14ac:dyDescent="0.25">
      <c r="B449" s="45">
        <v>44641</v>
      </c>
      <c r="C449" s="25">
        <v>299891</v>
      </c>
    </row>
    <row r="450" spans="2:3" x14ac:dyDescent="0.25">
      <c r="B450" s="45">
        <v>44642</v>
      </c>
      <c r="C450" s="25">
        <v>311560.71428571426</v>
      </c>
    </row>
    <row r="451" spans="2:3" x14ac:dyDescent="0.25">
      <c r="B451" s="45">
        <v>44643</v>
      </c>
      <c r="C451" s="25">
        <v>320800</v>
      </c>
    </row>
    <row r="452" spans="2:3" x14ac:dyDescent="0.25">
      <c r="B452" s="45">
        <v>44644</v>
      </c>
      <c r="C452" s="25">
        <v>322319.71428571426</v>
      </c>
    </row>
    <row r="453" spans="2:3" x14ac:dyDescent="0.25">
      <c r="B453" s="45">
        <v>44645</v>
      </c>
      <c r="C453" s="25">
        <v>333189.14285714284</v>
      </c>
    </row>
    <row r="454" spans="2:3" x14ac:dyDescent="0.25">
      <c r="B454" s="45">
        <v>44646</v>
      </c>
      <c r="C454" s="25">
        <v>342344.57142857142</v>
      </c>
    </row>
    <row r="455" spans="2:3" x14ac:dyDescent="0.25">
      <c r="B455" s="45">
        <v>44647</v>
      </c>
      <c r="C455" s="25">
        <v>347955</v>
      </c>
    </row>
    <row r="456" spans="2:3" x14ac:dyDescent="0.25">
      <c r="B456" s="45">
        <v>44648</v>
      </c>
      <c r="C456" s="25">
        <v>349257</v>
      </c>
    </row>
    <row r="457" spans="2:3" x14ac:dyDescent="0.25">
      <c r="B457" s="45">
        <v>44649</v>
      </c>
      <c r="C457" s="25">
        <v>345483.85714285716</v>
      </c>
    </row>
    <row r="458" spans="2:3" x14ac:dyDescent="0.25">
      <c r="B458" s="45">
        <v>44650</v>
      </c>
      <c r="C458" s="25">
        <v>342328.71428571426</v>
      </c>
    </row>
    <row r="459" spans="2:3" x14ac:dyDescent="0.25">
      <c r="B459" s="45">
        <v>44651</v>
      </c>
      <c r="C459" s="25">
        <v>341229.57142857142</v>
      </c>
    </row>
    <row r="460" spans="2:3" x14ac:dyDescent="0.25">
      <c r="B460" s="45">
        <v>44652</v>
      </c>
      <c r="C460" s="25">
        <v>334188.14285714284</v>
      </c>
    </row>
    <row r="461" spans="2:3" x14ac:dyDescent="0.25">
      <c r="B461" s="45">
        <v>44653</v>
      </c>
      <c r="C461" s="25">
        <v>327406.28571428574</v>
      </c>
    </row>
    <row r="462" spans="2:3" x14ac:dyDescent="0.25">
      <c r="B462" s="45">
        <v>44654</v>
      </c>
      <c r="C462" s="25">
        <v>321806</v>
      </c>
    </row>
    <row r="463" spans="2:3" x14ac:dyDescent="0.25">
      <c r="B463" s="45">
        <v>44655</v>
      </c>
      <c r="C463" s="25">
        <v>319170.57142857142</v>
      </c>
    </row>
    <row r="464" spans="2:3" x14ac:dyDescent="0.25">
      <c r="B464" s="45">
        <v>44656</v>
      </c>
      <c r="C464" s="25">
        <v>318847.14285714284</v>
      </c>
    </row>
    <row r="465" spans="2:3" x14ac:dyDescent="0.25">
      <c r="B465" s="45">
        <v>44657</v>
      </c>
      <c r="C465" s="25">
        <v>318466.85714285716</v>
      </c>
    </row>
    <row r="466" spans="2:3" x14ac:dyDescent="0.25">
      <c r="B466" s="45">
        <v>44658</v>
      </c>
      <c r="C466" s="25">
        <v>317419.85714285716</v>
      </c>
    </row>
    <row r="467" spans="2:3" x14ac:dyDescent="0.25">
      <c r="B467" s="45">
        <v>44659</v>
      </c>
      <c r="C467" s="25">
        <v>310115.28571428574</v>
      </c>
    </row>
    <row r="468" spans="2:3" x14ac:dyDescent="0.25">
      <c r="B468" s="45">
        <v>44660</v>
      </c>
      <c r="C468" s="25">
        <v>304585.42857142858</v>
      </c>
    </row>
    <row r="469" spans="2:3" x14ac:dyDescent="0.25">
      <c r="B469" s="45">
        <v>44661</v>
      </c>
      <c r="C469" s="25">
        <v>296895</v>
      </c>
    </row>
    <row r="470" spans="2:3" x14ac:dyDescent="0.25">
      <c r="B470" s="45">
        <v>44662</v>
      </c>
      <c r="C470" s="25">
        <v>290052.85714285716</v>
      </c>
    </row>
    <row r="471" spans="2:3" x14ac:dyDescent="0.25">
      <c r="B471" s="45">
        <v>44663</v>
      </c>
      <c r="C471" s="25">
        <v>284432.14285714284</v>
      </c>
    </row>
    <row r="472" spans="2:3" x14ac:dyDescent="0.25">
      <c r="B472" s="45">
        <v>44664</v>
      </c>
      <c r="C472" s="25">
        <v>278769.28571428574</v>
      </c>
    </row>
    <row r="473" spans="2:3" x14ac:dyDescent="0.25">
      <c r="B473" s="45">
        <v>44665</v>
      </c>
      <c r="C473" s="25">
        <v>276264.42857142858</v>
      </c>
    </row>
    <row r="474" spans="2:3" x14ac:dyDescent="0.25">
      <c r="B474" s="45">
        <v>44666</v>
      </c>
      <c r="C474" s="25">
        <v>226275.85714285713</v>
      </c>
    </row>
    <row r="475" spans="2:3" x14ac:dyDescent="0.25">
      <c r="B475" s="45">
        <v>44667</v>
      </c>
      <c r="C475" s="25">
        <v>233448.57142857142</v>
      </c>
    </row>
    <row r="476" spans="2:3" x14ac:dyDescent="0.25">
      <c r="B476" s="45">
        <v>44668</v>
      </c>
      <c r="C476" s="25">
        <v>221536</v>
      </c>
    </row>
    <row r="477" spans="2:3" x14ac:dyDescent="0.25">
      <c r="B477" s="45">
        <v>44669</v>
      </c>
      <c r="C477" s="25">
        <v>211600.28571428571</v>
      </c>
    </row>
    <row r="478" spans="2:3" x14ac:dyDescent="0.25">
      <c r="B478" s="45">
        <v>44670</v>
      </c>
      <c r="C478" s="25">
        <v>200767.28571428571</v>
      </c>
    </row>
    <row r="479" spans="2:3" x14ac:dyDescent="0.25">
      <c r="B479" s="45">
        <v>44671</v>
      </c>
      <c r="C479" s="25">
        <v>192282</v>
      </c>
    </row>
    <row r="480" spans="2:3" x14ac:dyDescent="0.25">
      <c r="B480" s="45">
        <v>44672</v>
      </c>
      <c r="C480" s="25">
        <v>191724</v>
      </c>
    </row>
    <row r="481" spans="2:3" x14ac:dyDescent="0.25">
      <c r="B481" s="45">
        <v>44673</v>
      </c>
      <c r="C481" s="25">
        <v>216376.85714285713</v>
      </c>
    </row>
    <row r="482" spans="2:3" x14ac:dyDescent="0.25">
      <c r="B482" s="45">
        <v>44674</v>
      </c>
      <c r="C482" s="25">
        <v>190202.28571428571</v>
      </c>
    </row>
    <row r="483" spans="2:3" x14ac:dyDescent="0.25">
      <c r="B483" s="45">
        <v>44675</v>
      </c>
      <c r="C483" s="25">
        <v>181203.42857142858</v>
      </c>
    </row>
    <row r="484" spans="2:3" x14ac:dyDescent="0.25">
      <c r="B484" s="45">
        <v>44676</v>
      </c>
      <c r="C484" s="25">
        <v>172360.42857142858</v>
      </c>
    </row>
    <row r="485" spans="2:3" x14ac:dyDescent="0.25">
      <c r="B485" s="45">
        <v>44677</v>
      </c>
      <c r="C485" s="25">
        <v>164563.57142857142</v>
      </c>
    </row>
    <row r="486" spans="2:3" x14ac:dyDescent="0.25">
      <c r="B486" s="45">
        <v>44678</v>
      </c>
      <c r="C486" s="25">
        <v>156260.85714285713</v>
      </c>
    </row>
    <row r="487" spans="2:3" x14ac:dyDescent="0.25">
      <c r="B487" s="45">
        <v>44679</v>
      </c>
      <c r="C487" s="25">
        <v>153528.14285714287</v>
      </c>
    </row>
    <row r="488" spans="2:3" x14ac:dyDescent="0.25">
      <c r="B488" s="45">
        <v>44680</v>
      </c>
      <c r="C488" s="25">
        <v>144986.85714285713</v>
      </c>
    </row>
    <row r="489" spans="2:3" x14ac:dyDescent="0.25">
      <c r="B489" s="45">
        <v>44681</v>
      </c>
      <c r="C489" s="25">
        <v>139155.42857142858</v>
      </c>
    </row>
    <row r="490" spans="2:3" x14ac:dyDescent="0.25">
      <c r="B490" s="45">
        <v>44682</v>
      </c>
      <c r="C490" s="25">
        <v>134663.42857142858</v>
      </c>
    </row>
    <row r="491" spans="2:3" x14ac:dyDescent="0.25">
      <c r="B491" s="45">
        <v>44683</v>
      </c>
      <c r="C491" s="25">
        <v>130682.85714285714</v>
      </c>
    </row>
    <row r="492" spans="2:3" x14ac:dyDescent="0.25">
      <c r="B492" s="45">
        <v>44684</v>
      </c>
      <c r="C492" s="25">
        <v>125972.71428571429</v>
      </c>
    </row>
    <row r="493" spans="2:3" x14ac:dyDescent="0.25">
      <c r="B493" s="45">
        <v>44685</v>
      </c>
      <c r="C493" s="25">
        <v>122566.85714285714</v>
      </c>
    </row>
    <row r="494" spans="2:3" x14ac:dyDescent="0.25">
      <c r="B494" s="45">
        <v>44686</v>
      </c>
      <c r="C494" s="25">
        <v>122384.42857142857</v>
      </c>
    </row>
    <row r="495" spans="2:3" x14ac:dyDescent="0.25">
      <c r="B495" s="45">
        <v>44687</v>
      </c>
      <c r="C495" s="25">
        <v>119813.42857142857</v>
      </c>
    </row>
    <row r="496" spans="2:3" x14ac:dyDescent="0.25">
      <c r="B496" s="45">
        <v>44688</v>
      </c>
      <c r="C496" s="25">
        <v>118105.28571428571</v>
      </c>
    </row>
    <row r="497" spans="2:3" x14ac:dyDescent="0.25">
      <c r="B497" s="45">
        <v>44689</v>
      </c>
      <c r="C497" s="25">
        <v>116192.57142857143</v>
      </c>
    </row>
    <row r="498" spans="2:3" x14ac:dyDescent="0.25">
      <c r="B498" s="45">
        <v>44690</v>
      </c>
      <c r="C498" s="25">
        <v>114496.57142857143</v>
      </c>
    </row>
    <row r="499" spans="2:3" x14ac:dyDescent="0.25">
      <c r="B499" s="45">
        <v>44691</v>
      </c>
      <c r="C499" s="25">
        <v>113070</v>
      </c>
    </row>
    <row r="500" spans="2:3" x14ac:dyDescent="0.25">
      <c r="B500" s="45">
        <v>44692</v>
      </c>
      <c r="C500" s="25">
        <v>111422.14285714286</v>
      </c>
    </row>
    <row r="501" spans="2:3" x14ac:dyDescent="0.25">
      <c r="B501" s="45">
        <v>44693</v>
      </c>
      <c r="C501" s="25">
        <v>111209.85714285714</v>
      </c>
    </row>
    <row r="502" spans="2:3" x14ac:dyDescent="0.25">
      <c r="B502" s="45">
        <v>44694</v>
      </c>
      <c r="C502" s="25">
        <v>108446.71428571429</v>
      </c>
    </row>
    <row r="503" spans="2:3" x14ac:dyDescent="0.25">
      <c r="B503" s="45">
        <v>44695</v>
      </c>
      <c r="C503" s="25">
        <v>106293.71428571429</v>
      </c>
    </row>
    <row r="504" spans="2:3" x14ac:dyDescent="0.25">
      <c r="B504" s="45">
        <v>44696</v>
      </c>
      <c r="C504" s="25">
        <v>103592</v>
      </c>
    </row>
    <row r="505" spans="2:3" x14ac:dyDescent="0.25">
      <c r="B505" s="45">
        <v>44697</v>
      </c>
      <c r="C505" s="25">
        <v>101619.57142857143</v>
      </c>
    </row>
    <row r="506" spans="2:3" x14ac:dyDescent="0.25">
      <c r="B506" s="45">
        <v>44698</v>
      </c>
      <c r="C506" s="25">
        <v>98966.71428571429</v>
      </c>
    </row>
    <row r="507" spans="2:3" x14ac:dyDescent="0.25">
      <c r="B507" s="45">
        <v>44699</v>
      </c>
      <c r="C507" s="25">
        <v>96861</v>
      </c>
    </row>
    <row r="508" spans="2:3" x14ac:dyDescent="0.25">
      <c r="B508" s="45">
        <v>44700</v>
      </c>
      <c r="C508" s="25">
        <v>96296.142857142855</v>
      </c>
    </row>
    <row r="509" spans="2:3" x14ac:dyDescent="0.25">
      <c r="B509" s="45">
        <v>44701</v>
      </c>
      <c r="C509" s="25">
        <v>92863.71428571429</v>
      </c>
    </row>
    <row r="510" spans="2:3" x14ac:dyDescent="0.25">
      <c r="B510" s="45">
        <v>44702</v>
      </c>
      <c r="C510" s="25">
        <v>91618.428571428565</v>
      </c>
    </row>
    <row r="511" spans="2:3" x14ac:dyDescent="0.25">
      <c r="B511" s="45">
        <v>44703</v>
      </c>
      <c r="C511" s="25">
        <v>90399.71428571429</v>
      </c>
    </row>
    <row r="512" spans="2:3" x14ac:dyDescent="0.25">
      <c r="B512" s="45">
        <v>44704</v>
      </c>
      <c r="C512" s="25">
        <v>79843.71428571429</v>
      </c>
    </row>
    <row r="513" spans="2:3" x14ac:dyDescent="0.25">
      <c r="B513" s="45">
        <v>44705</v>
      </c>
      <c r="C513" s="25">
        <v>79107</v>
      </c>
    </row>
    <row r="514" spans="2:3" x14ac:dyDescent="0.25">
      <c r="B514" s="45">
        <v>44706</v>
      </c>
      <c r="C514" s="25">
        <v>77947.71428571429</v>
      </c>
    </row>
    <row r="515" spans="2:3" x14ac:dyDescent="0.25">
      <c r="B515" s="45">
        <v>44707</v>
      </c>
      <c r="C515" s="25">
        <v>78193.571428571435</v>
      </c>
    </row>
    <row r="516" spans="2:3" x14ac:dyDescent="0.25">
      <c r="B516" s="45">
        <v>44708</v>
      </c>
      <c r="C516" s="25">
        <v>78705.28571428571</v>
      </c>
    </row>
    <row r="517" spans="2:3" x14ac:dyDescent="0.25">
      <c r="B517" s="45">
        <v>44709</v>
      </c>
      <c r="C517" s="25">
        <v>79169.428571428565</v>
      </c>
    </row>
    <row r="518" spans="2:3" x14ac:dyDescent="0.25">
      <c r="B518" s="45">
        <v>44710</v>
      </c>
      <c r="C518" s="25">
        <v>80010.428571428565</v>
      </c>
    </row>
    <row r="519" spans="2:3" x14ac:dyDescent="0.25">
      <c r="B519" s="45">
        <v>44711</v>
      </c>
      <c r="C519" s="25">
        <v>90264.142857142855</v>
      </c>
    </row>
    <row r="520" spans="2:3" x14ac:dyDescent="0.25">
      <c r="B520" s="45">
        <v>44712</v>
      </c>
      <c r="C520" s="25">
        <v>91416.142857142855</v>
      </c>
    </row>
    <row r="521" spans="2:3" x14ac:dyDescent="0.25">
      <c r="B521" s="45">
        <v>44713</v>
      </c>
      <c r="C521" s="25">
        <v>92585</v>
      </c>
    </row>
    <row r="522" spans="2:3" x14ac:dyDescent="0.25">
      <c r="B522" s="45">
        <v>44714</v>
      </c>
      <c r="C522" s="25">
        <v>92181.142857142855</v>
      </c>
    </row>
    <row r="523" spans="2:3" x14ac:dyDescent="0.25">
      <c r="B523" s="45">
        <v>44715</v>
      </c>
      <c r="C523" s="25">
        <v>80029.142857142855</v>
      </c>
    </row>
    <row r="524" spans="2:3" x14ac:dyDescent="0.25">
      <c r="B524" s="45">
        <v>44716</v>
      </c>
      <c r="C524" s="25">
        <v>88560.571428571435</v>
      </c>
    </row>
    <row r="525" spans="2:3" x14ac:dyDescent="0.25">
      <c r="B525" s="45">
        <v>44717</v>
      </c>
      <c r="C525" s="25">
        <v>91373.857142857145</v>
      </c>
    </row>
    <row r="526" spans="2:3" x14ac:dyDescent="0.25">
      <c r="B526" s="45">
        <v>44718</v>
      </c>
      <c r="C526" s="25">
        <v>94381.428571428565</v>
      </c>
    </row>
    <row r="527" spans="2:3" x14ac:dyDescent="0.25">
      <c r="B527" s="45">
        <v>44719</v>
      </c>
      <c r="C527" s="25">
        <v>96849.28571428571</v>
      </c>
    </row>
    <row r="528" spans="2:3" x14ac:dyDescent="0.25">
      <c r="B528" s="45">
        <v>44720</v>
      </c>
      <c r="C528" s="25">
        <v>99594.857142857145</v>
      </c>
    </row>
    <row r="529" spans="2:3" x14ac:dyDescent="0.25">
      <c r="B529" s="45">
        <v>44721</v>
      </c>
      <c r="C529" s="25">
        <v>100126.14285714286</v>
      </c>
    </row>
    <row r="530" spans="2:3" x14ac:dyDescent="0.25">
      <c r="B530" s="45">
        <v>44722</v>
      </c>
      <c r="C530" s="25">
        <v>119262.85714285714</v>
      </c>
    </row>
    <row r="531" spans="2:3" x14ac:dyDescent="0.25">
      <c r="B531" s="45">
        <v>44723</v>
      </c>
      <c r="C531" s="25">
        <v>116297.14285714286</v>
      </c>
    </row>
    <row r="532" spans="2:3" x14ac:dyDescent="0.25">
      <c r="B532" s="45">
        <v>44724</v>
      </c>
      <c r="C532" s="25">
        <v>119500.57142857143</v>
      </c>
    </row>
    <row r="533" spans="2:3" x14ac:dyDescent="0.25">
      <c r="B533" s="45">
        <v>44725</v>
      </c>
      <c r="C533" s="25">
        <v>121939.28571428571</v>
      </c>
    </row>
    <row r="534" spans="2:3" x14ac:dyDescent="0.25">
      <c r="B534" s="45">
        <v>44726</v>
      </c>
      <c r="C534" s="25">
        <v>124970.57142857143</v>
      </c>
    </row>
    <row r="535" spans="2:3" x14ac:dyDescent="0.25">
      <c r="B535" s="45">
        <v>44727</v>
      </c>
      <c r="C535" s="25">
        <v>127036.42857142857</v>
      </c>
    </row>
    <row r="536" spans="2:3" x14ac:dyDescent="0.25">
      <c r="B536" s="45">
        <v>44728</v>
      </c>
      <c r="C536" s="25">
        <v>127552.57142857143</v>
      </c>
    </row>
    <row r="537" spans="2:3" x14ac:dyDescent="0.25">
      <c r="B537" s="45">
        <v>44729</v>
      </c>
      <c r="C537" s="25">
        <v>134964.71428571429</v>
      </c>
    </row>
    <row r="538" spans="2:3" x14ac:dyDescent="0.25">
      <c r="B538" s="45">
        <v>44730</v>
      </c>
      <c r="C538" s="25">
        <v>141595.28571428571</v>
      </c>
    </row>
    <row r="539" spans="2:3" x14ac:dyDescent="0.25">
      <c r="B539" s="45">
        <v>44731</v>
      </c>
      <c r="C539" s="25">
        <v>149612.42857142858</v>
      </c>
    </row>
    <row r="540" spans="2:3" x14ac:dyDescent="0.25">
      <c r="B540" s="45">
        <v>44732</v>
      </c>
      <c r="C540" s="25">
        <v>158885.85714285713</v>
      </c>
    </row>
    <row r="541" spans="2:3" x14ac:dyDescent="0.25">
      <c r="B541" s="45">
        <v>44733</v>
      </c>
      <c r="C541" s="25">
        <v>169438.14285714287</v>
      </c>
    </row>
    <row r="542" spans="2:3" x14ac:dyDescent="0.25">
      <c r="B542" s="45">
        <v>44734</v>
      </c>
      <c r="C542" s="25">
        <v>179100.71428571429</v>
      </c>
    </row>
    <row r="543" spans="2:3" x14ac:dyDescent="0.25">
      <c r="B543" s="45">
        <v>44735</v>
      </c>
      <c r="C543" s="25">
        <v>181078.42857142858</v>
      </c>
    </row>
    <row r="544" spans="2:3" x14ac:dyDescent="0.25">
      <c r="B544" s="45">
        <v>44736</v>
      </c>
      <c r="C544" s="25">
        <v>198413.85714285713</v>
      </c>
    </row>
    <row r="545" spans="2:3" x14ac:dyDescent="0.25">
      <c r="B545" s="45">
        <v>44737</v>
      </c>
      <c r="C545" s="25">
        <v>212052.71428571429</v>
      </c>
    </row>
    <row r="546" spans="2:3" x14ac:dyDescent="0.25">
      <c r="B546" s="45">
        <v>44738</v>
      </c>
      <c r="C546" s="25">
        <v>228111.71428571429</v>
      </c>
    </row>
    <row r="547" spans="2:3" x14ac:dyDescent="0.25">
      <c r="B547" s="45">
        <v>44739</v>
      </c>
      <c r="C547" s="25">
        <v>241934</v>
      </c>
    </row>
    <row r="548" spans="2:3" x14ac:dyDescent="0.25">
      <c r="B548" s="45">
        <v>44740</v>
      </c>
      <c r="C548" s="25">
        <v>255598.71428571429</v>
      </c>
    </row>
    <row r="549" spans="2:3" x14ac:dyDescent="0.25">
      <c r="B549" s="45">
        <v>44741</v>
      </c>
      <c r="C549" s="25">
        <v>266360.57142857142</v>
      </c>
    </row>
    <row r="550" spans="2:3" x14ac:dyDescent="0.25">
      <c r="B550" s="45">
        <v>44742</v>
      </c>
      <c r="C550" s="25">
        <v>268847.57142857142</v>
      </c>
    </row>
    <row r="551" spans="2:3" x14ac:dyDescent="0.25">
      <c r="B551" s="45">
        <v>44743</v>
      </c>
      <c r="C551" s="25">
        <v>284010.42857142858</v>
      </c>
    </row>
    <row r="552" spans="2:3" x14ac:dyDescent="0.25">
      <c r="B552" s="45">
        <v>44744</v>
      </c>
      <c r="C552" s="25">
        <v>289284.57142857142</v>
      </c>
    </row>
    <row r="553" spans="2:3" x14ac:dyDescent="0.25">
      <c r="B553" s="45">
        <v>44745</v>
      </c>
      <c r="C553" s="25">
        <v>295874.42857142858</v>
      </c>
    </row>
    <row r="554" spans="2:3" x14ac:dyDescent="0.25">
      <c r="B554" s="45">
        <v>44746</v>
      </c>
      <c r="C554" s="25">
        <v>300013.14285714284</v>
      </c>
    </row>
    <row r="555" spans="2:3" x14ac:dyDescent="0.25">
      <c r="B555" s="45">
        <v>44747</v>
      </c>
      <c r="C555" s="25">
        <v>303146.14285714284</v>
      </c>
    </row>
    <row r="556" spans="2:3" x14ac:dyDescent="0.25">
      <c r="B556" s="45">
        <v>44748</v>
      </c>
      <c r="C556" s="25">
        <v>303869</v>
      </c>
    </row>
    <row r="557" spans="2:3" x14ac:dyDescent="0.25">
      <c r="B557" s="45">
        <v>44749</v>
      </c>
      <c r="C557" s="25">
        <v>303511.85714285716</v>
      </c>
    </row>
    <row r="558" spans="2:3" x14ac:dyDescent="0.25">
      <c r="B558" s="45">
        <v>44750</v>
      </c>
      <c r="C558" s="25">
        <v>296554.14285714284</v>
      </c>
    </row>
    <row r="559" spans="2:3" x14ac:dyDescent="0.25">
      <c r="B559" s="45">
        <v>44751</v>
      </c>
      <c r="C559" s="25">
        <v>290853.71428571426</v>
      </c>
    </row>
    <row r="560" spans="2:3" x14ac:dyDescent="0.25">
      <c r="B560" s="45">
        <v>44752</v>
      </c>
      <c r="C560" s="25">
        <v>279446.71428571426</v>
      </c>
    </row>
    <row r="561" spans="2:3" x14ac:dyDescent="0.25">
      <c r="B561" s="45">
        <v>44753</v>
      </c>
      <c r="C561" s="25">
        <v>240020.14285714287</v>
      </c>
    </row>
    <row r="562" spans="2:3" x14ac:dyDescent="0.25">
      <c r="B562" s="45">
        <v>44754</v>
      </c>
      <c r="C562" s="25">
        <v>233395.71428571429</v>
      </c>
    </row>
    <row r="563" spans="2:3" x14ac:dyDescent="0.25">
      <c r="B563" s="45">
        <v>44755</v>
      </c>
      <c r="C563" s="25">
        <v>222737.57142857142</v>
      </c>
    </row>
    <row r="564" spans="2:3" x14ac:dyDescent="0.25">
      <c r="B564" s="45">
        <v>44756</v>
      </c>
      <c r="C564" s="25">
        <v>220820.14285714287</v>
      </c>
    </row>
    <row r="565" spans="2:3" x14ac:dyDescent="0.25">
      <c r="B565" s="45">
        <v>44757</v>
      </c>
      <c r="C565" s="25">
        <v>203615.85714285713</v>
      </c>
    </row>
    <row r="566" spans="2:3" x14ac:dyDescent="0.25">
      <c r="B566" s="45">
        <v>44758</v>
      </c>
      <c r="C566" s="25">
        <v>190673.71428571429</v>
      </c>
    </row>
    <row r="567" spans="2:3" x14ac:dyDescent="0.25">
      <c r="B567" s="45">
        <v>44759</v>
      </c>
      <c r="C567" s="25">
        <v>177962.71428571429</v>
      </c>
    </row>
    <row r="568" spans="2:3" x14ac:dyDescent="0.25">
      <c r="B568" s="45">
        <v>44760</v>
      </c>
      <c r="C568" s="25">
        <v>195598</v>
      </c>
    </row>
    <row r="569" spans="2:3" x14ac:dyDescent="0.25">
      <c r="B569" s="45">
        <v>44761</v>
      </c>
      <c r="C569" s="25">
        <v>180368.42857142858</v>
      </c>
    </row>
    <row r="570" spans="2:3" x14ac:dyDescent="0.25">
      <c r="B570" s="45">
        <v>44762</v>
      </c>
      <c r="C570" s="25">
        <v>173724.71428571429</v>
      </c>
    </row>
    <row r="571" spans="2:3" x14ac:dyDescent="0.25">
      <c r="B571" s="45">
        <v>44763</v>
      </c>
      <c r="C571" s="25">
        <v>171702.57142857142</v>
      </c>
    </row>
    <row r="572" spans="2:3" x14ac:dyDescent="0.25">
      <c r="B572" s="45">
        <v>44764</v>
      </c>
      <c r="C572" s="25">
        <v>160239.57142857142</v>
      </c>
    </row>
    <row r="573" spans="2:3" x14ac:dyDescent="0.25">
      <c r="B573" s="45">
        <v>44765</v>
      </c>
      <c r="C573" s="25">
        <v>154442.28571428571</v>
      </c>
    </row>
    <row r="574" spans="2:3" x14ac:dyDescent="0.25">
      <c r="B574" s="45">
        <v>44766</v>
      </c>
      <c r="C574" s="25">
        <v>147563.28571428571</v>
      </c>
    </row>
    <row r="575" spans="2:3" x14ac:dyDescent="0.25">
      <c r="B575" s="45">
        <v>44767</v>
      </c>
      <c r="C575" s="25">
        <v>141458</v>
      </c>
    </row>
    <row r="576" spans="2:3" x14ac:dyDescent="0.25">
      <c r="B576" s="45">
        <v>44768</v>
      </c>
      <c r="C576" s="25">
        <v>134713.57142857142</v>
      </c>
    </row>
    <row r="577" spans="2:3" x14ac:dyDescent="0.25">
      <c r="B577" s="45">
        <v>44769</v>
      </c>
      <c r="C577" s="25">
        <v>129676.85714285714</v>
      </c>
    </row>
    <row r="578" spans="2:3" x14ac:dyDescent="0.25">
      <c r="B578" s="45">
        <v>44770</v>
      </c>
      <c r="C578" s="25">
        <v>128645.28571428571</v>
      </c>
    </row>
    <row r="579" spans="2:3" x14ac:dyDescent="0.25">
      <c r="B579" s="45">
        <v>44771</v>
      </c>
      <c r="C579" s="25">
        <v>118669.85714285714</v>
      </c>
    </row>
    <row r="580" spans="2:3" x14ac:dyDescent="0.25">
      <c r="B580" s="45">
        <v>44772</v>
      </c>
      <c r="C580" s="25">
        <v>111405.28571428571</v>
      </c>
    </row>
    <row r="581" spans="2:3" x14ac:dyDescent="0.25">
      <c r="B581" s="45">
        <v>44773</v>
      </c>
      <c r="C581" s="25">
        <v>103806.71428571429</v>
      </c>
    </row>
    <row r="582" spans="2:3" x14ac:dyDescent="0.25">
      <c r="B582" s="45">
        <v>44774</v>
      </c>
      <c r="C582" s="25">
        <v>96449</v>
      </c>
    </row>
    <row r="583" spans="2:3" x14ac:dyDescent="0.25">
      <c r="B583" s="45">
        <v>44775</v>
      </c>
      <c r="C583" s="25">
        <v>89712.428571428565</v>
      </c>
    </row>
    <row r="584" spans="2:3" x14ac:dyDescent="0.25">
      <c r="B584" s="45">
        <v>44776</v>
      </c>
      <c r="C584" s="25">
        <v>84252.28571428571</v>
      </c>
    </row>
    <row r="585" spans="2:3" x14ac:dyDescent="0.25">
      <c r="B585" s="45">
        <v>44777</v>
      </c>
      <c r="C585" s="25">
        <v>82909.28571428571</v>
      </c>
    </row>
    <row r="586" spans="2:3" x14ac:dyDescent="0.25">
      <c r="B586" s="45">
        <v>44778</v>
      </c>
      <c r="C586" s="25">
        <v>76313.71428571429</v>
      </c>
    </row>
    <row r="587" spans="2:3" x14ac:dyDescent="0.25">
      <c r="B587" s="45">
        <v>44779</v>
      </c>
      <c r="C587" s="25">
        <v>72389.142857142855</v>
      </c>
    </row>
    <row r="588" spans="2:3" x14ac:dyDescent="0.25">
      <c r="B588" s="45">
        <v>44780</v>
      </c>
      <c r="C588" s="25">
        <v>69096.71428571429</v>
      </c>
    </row>
    <row r="589" spans="2:3" x14ac:dyDescent="0.25">
      <c r="B589" s="45">
        <v>44781</v>
      </c>
      <c r="C589" s="25">
        <v>66374.571428571435</v>
      </c>
    </row>
    <row r="590" spans="2:3" x14ac:dyDescent="0.25">
      <c r="B590" s="45">
        <v>44782</v>
      </c>
      <c r="C590" s="25">
        <v>63781.142857142855</v>
      </c>
    </row>
    <row r="591" spans="2:3" x14ac:dyDescent="0.25">
      <c r="B591" s="45">
        <v>44783</v>
      </c>
      <c r="C591" s="25">
        <v>61930.714285714283</v>
      </c>
    </row>
    <row r="592" spans="2:3" x14ac:dyDescent="0.25">
      <c r="B592" s="45">
        <v>44784</v>
      </c>
      <c r="C592" s="25">
        <v>61523</v>
      </c>
    </row>
    <row r="593" spans="2:3" x14ac:dyDescent="0.25">
      <c r="B593" s="45">
        <v>44785</v>
      </c>
      <c r="C593" s="25">
        <v>50749.142857142855</v>
      </c>
    </row>
    <row r="594" spans="2:3" x14ac:dyDescent="0.25">
      <c r="B594" s="45">
        <v>44786</v>
      </c>
      <c r="C594" s="25">
        <v>52908.857142857145</v>
      </c>
    </row>
    <row r="595" spans="2:3" x14ac:dyDescent="0.25">
      <c r="B595" s="45">
        <v>44787</v>
      </c>
      <c r="C595" s="25">
        <v>51608.285714285717</v>
      </c>
    </row>
    <row r="596" spans="2:3" x14ac:dyDescent="0.25">
      <c r="B596" s="45">
        <v>44788</v>
      </c>
      <c r="C596" s="25">
        <v>50501.857142857145</v>
      </c>
    </row>
    <row r="597" spans="2:3" x14ac:dyDescent="0.25">
      <c r="B597" s="45">
        <v>44789</v>
      </c>
      <c r="C597" s="25">
        <v>49316</v>
      </c>
    </row>
    <row r="598" spans="2:3" x14ac:dyDescent="0.25">
      <c r="B598" s="45">
        <v>44790</v>
      </c>
      <c r="C598" s="25">
        <v>48335.142857142855</v>
      </c>
    </row>
    <row r="599" spans="2:3" x14ac:dyDescent="0.25">
      <c r="B599" s="45">
        <v>44791</v>
      </c>
      <c r="C599" s="25">
        <v>48082.857142857145</v>
      </c>
    </row>
    <row r="600" spans="2:3" x14ac:dyDescent="0.25">
      <c r="B600" s="45">
        <v>44792</v>
      </c>
      <c r="C600" s="25">
        <v>55813.857142857145</v>
      </c>
    </row>
    <row r="601" spans="2:3" x14ac:dyDescent="0.25">
      <c r="B601" s="45">
        <v>44793</v>
      </c>
      <c r="C601" s="25">
        <v>51669.142857142855</v>
      </c>
    </row>
    <row r="602" spans="2:3" x14ac:dyDescent="0.25">
      <c r="B602" s="45">
        <v>44794</v>
      </c>
      <c r="C602" s="25">
        <v>51217.428571428572</v>
      </c>
    </row>
    <row r="603" spans="2:3" x14ac:dyDescent="0.25">
      <c r="B603" s="45">
        <v>44795</v>
      </c>
      <c r="C603" s="25">
        <v>50724.285714285717</v>
      </c>
    </row>
    <row r="604" spans="2:3" x14ac:dyDescent="0.25">
      <c r="B604" s="45">
        <v>44796</v>
      </c>
      <c r="C604" s="25">
        <v>50015.428571428572</v>
      </c>
    </row>
    <row r="605" spans="2:3" x14ac:dyDescent="0.25">
      <c r="B605" s="45">
        <v>44797</v>
      </c>
      <c r="C605" s="25">
        <v>49404.428571428572</v>
      </c>
    </row>
    <row r="606" spans="2:3" x14ac:dyDescent="0.25">
      <c r="B606" s="45">
        <v>44798</v>
      </c>
      <c r="C606" s="25">
        <v>49273.571428571428</v>
      </c>
    </row>
    <row r="607" spans="2:3" x14ac:dyDescent="0.25">
      <c r="B607" s="45">
        <v>44799</v>
      </c>
      <c r="C607" s="25">
        <v>48908.142857142855</v>
      </c>
    </row>
    <row r="608" spans="2:3" x14ac:dyDescent="0.25">
      <c r="B608" s="45">
        <v>44800</v>
      </c>
      <c r="C608" s="25">
        <v>48751.142857142855</v>
      </c>
    </row>
    <row r="609" spans="2:3" x14ac:dyDescent="0.25">
      <c r="B609" s="45">
        <v>44801</v>
      </c>
      <c r="C609" s="25">
        <v>48801.857142857145</v>
      </c>
    </row>
    <row r="610" spans="2:3" x14ac:dyDescent="0.25">
      <c r="B610" s="45">
        <v>44802</v>
      </c>
      <c r="C610" s="25">
        <v>48453.714285714283</v>
      </c>
    </row>
    <row r="611" spans="2:3" x14ac:dyDescent="0.25">
      <c r="B611" s="45">
        <v>44803</v>
      </c>
      <c r="C611" s="25">
        <v>47912.428571428572</v>
      </c>
    </row>
    <row r="612" spans="2:3" x14ac:dyDescent="0.25">
      <c r="B612" s="45">
        <v>44804</v>
      </c>
      <c r="C612" s="25">
        <v>47704</v>
      </c>
    </row>
    <row r="613" spans="2:3" x14ac:dyDescent="0.25">
      <c r="B613" s="45">
        <v>44805</v>
      </c>
      <c r="C613" s="25">
        <v>47686.571428571428</v>
      </c>
    </row>
    <row r="614" spans="2:3" x14ac:dyDescent="0.25">
      <c r="B614" s="45">
        <v>44806</v>
      </c>
      <c r="C614" s="25">
        <v>48044.571428571428</v>
      </c>
    </row>
    <row r="615" spans="2:3" x14ac:dyDescent="0.25">
      <c r="B615" s="45">
        <v>44807</v>
      </c>
      <c r="C615" s="25">
        <v>48077.285714285717</v>
      </c>
    </row>
    <row r="616" spans="2:3" x14ac:dyDescent="0.25">
      <c r="B616" s="45">
        <v>44808</v>
      </c>
      <c r="C616" s="25">
        <v>48600.571428571428</v>
      </c>
    </row>
    <row r="617" spans="2:3" x14ac:dyDescent="0.25">
      <c r="B617" s="45">
        <v>44809</v>
      </c>
      <c r="C617" s="25">
        <v>49587</v>
      </c>
    </row>
    <row r="618" spans="2:3" x14ac:dyDescent="0.25">
      <c r="B618" s="45">
        <v>44810</v>
      </c>
      <c r="C618" s="25">
        <v>50818.428571428572</v>
      </c>
    </row>
    <row r="619" spans="2:3" x14ac:dyDescent="0.25">
      <c r="B619" s="45">
        <v>44811</v>
      </c>
      <c r="C619" s="25">
        <v>51906.714285714283</v>
      </c>
    </row>
    <row r="620" spans="2:3" x14ac:dyDescent="0.25">
      <c r="B620" s="45">
        <v>44812</v>
      </c>
      <c r="C620" s="25">
        <v>52295.857142857145</v>
      </c>
    </row>
    <row r="621" spans="2:3" x14ac:dyDescent="0.25">
      <c r="B621" s="45">
        <v>44813</v>
      </c>
      <c r="C621" s="25">
        <v>57035.571428571428</v>
      </c>
    </row>
    <row r="622" spans="2:3" x14ac:dyDescent="0.25">
      <c r="B622" s="45">
        <v>44814</v>
      </c>
      <c r="C622" s="25">
        <v>61886.142857142855</v>
      </c>
    </row>
    <row r="623" spans="2:3" x14ac:dyDescent="0.25">
      <c r="B623" s="45">
        <v>44815</v>
      </c>
      <c r="C623" s="25">
        <v>67178.28571428571</v>
      </c>
    </row>
    <row r="624" spans="2:3" x14ac:dyDescent="0.25">
      <c r="B624" s="45">
        <v>44816</v>
      </c>
      <c r="C624" s="25">
        <v>72375.28571428571</v>
      </c>
    </row>
    <row r="625" spans="2:3" x14ac:dyDescent="0.25">
      <c r="B625" s="45">
        <v>44817</v>
      </c>
      <c r="C625" s="25">
        <v>76847.71428571429</v>
      </c>
    </row>
    <row r="626" spans="2:3" x14ac:dyDescent="0.25">
      <c r="B626" s="45">
        <v>44818</v>
      </c>
      <c r="C626" s="25">
        <v>80269.71428571429</v>
      </c>
    </row>
    <row r="627" spans="2:3" x14ac:dyDescent="0.25">
      <c r="B627" s="45">
        <v>44819</v>
      </c>
      <c r="C627" s="25">
        <v>80857.28571428571</v>
      </c>
    </row>
    <row r="628" spans="2:3" x14ac:dyDescent="0.25">
      <c r="B628" s="45">
        <v>44820</v>
      </c>
      <c r="C628" s="25">
        <v>86887.857142857145</v>
      </c>
    </row>
    <row r="629" spans="2:3" x14ac:dyDescent="0.25">
      <c r="B629" s="45">
        <v>44821</v>
      </c>
      <c r="C629" s="25">
        <v>90077.71428571429</v>
      </c>
    </row>
    <row r="630" spans="2:3" x14ac:dyDescent="0.25">
      <c r="B630" s="45">
        <v>44822</v>
      </c>
      <c r="C630" s="25">
        <v>93059.857142857145</v>
      </c>
    </row>
    <row r="631" spans="2:3" x14ac:dyDescent="0.25">
      <c r="B631" s="45">
        <v>44823</v>
      </c>
      <c r="C631" s="25">
        <v>95688.428571428565</v>
      </c>
    </row>
    <row r="632" spans="2:3" x14ac:dyDescent="0.25">
      <c r="B632" s="45">
        <v>44824</v>
      </c>
      <c r="C632" s="25">
        <v>99174.71428571429</v>
      </c>
    </row>
    <row r="633" spans="2:3" x14ac:dyDescent="0.25">
      <c r="B633" s="45">
        <v>44825</v>
      </c>
      <c r="C633" s="25">
        <v>101488.57142857143</v>
      </c>
    </row>
    <row r="634" spans="2:3" x14ac:dyDescent="0.25">
      <c r="B634" s="45">
        <v>44826</v>
      </c>
      <c r="C634" s="25">
        <v>102004.14285714286</v>
      </c>
    </row>
    <row r="635" spans="2:3" x14ac:dyDescent="0.25">
      <c r="B635" s="45">
        <v>44827</v>
      </c>
      <c r="C635" s="25">
        <v>106977.14285714286</v>
      </c>
    </row>
    <row r="636" spans="2:3" x14ac:dyDescent="0.25">
      <c r="B636" s="45">
        <v>44828</v>
      </c>
      <c r="C636" s="25">
        <v>110020.71428571429</v>
      </c>
    </row>
    <row r="637" spans="2:3" x14ac:dyDescent="0.25">
      <c r="B637" s="45">
        <v>44829</v>
      </c>
      <c r="C637" s="25">
        <v>112465.28571428571</v>
      </c>
    </row>
    <row r="638" spans="2:3" x14ac:dyDescent="0.25">
      <c r="B638" s="45">
        <v>44830</v>
      </c>
      <c r="C638" s="25">
        <v>114310</v>
      </c>
    </row>
    <row r="639" spans="2:3" x14ac:dyDescent="0.25">
      <c r="B639" s="45">
        <v>44831</v>
      </c>
      <c r="C639" s="25">
        <v>115316.28571428571</v>
      </c>
    </row>
    <row r="640" spans="2:3" x14ac:dyDescent="0.25">
      <c r="B640" s="45">
        <v>44832</v>
      </c>
      <c r="C640" s="25">
        <v>116467.57142857143</v>
      </c>
    </row>
    <row r="641" spans="2:3" x14ac:dyDescent="0.25">
      <c r="B641" s="45">
        <v>44833</v>
      </c>
      <c r="C641" s="25">
        <v>116487.71428571429</v>
      </c>
    </row>
    <row r="642" spans="2:3" x14ac:dyDescent="0.25">
      <c r="B642" s="45">
        <v>44834</v>
      </c>
      <c r="C642" s="25">
        <v>118714.42857142857</v>
      </c>
    </row>
    <row r="643" spans="2:3" x14ac:dyDescent="0.25">
      <c r="B643" s="45">
        <v>44835</v>
      </c>
      <c r="C643" s="25">
        <v>121202.57142857143</v>
      </c>
    </row>
    <row r="644" spans="2:3" x14ac:dyDescent="0.25">
      <c r="B644" s="45">
        <v>44836</v>
      </c>
      <c r="C644" s="25">
        <v>123908.42857142857</v>
      </c>
    </row>
    <row r="645" spans="2:3" x14ac:dyDescent="0.25">
      <c r="B645" s="45">
        <v>44837</v>
      </c>
      <c r="C645" s="25">
        <v>126666.71428571429</v>
      </c>
    </row>
    <row r="646" spans="2:3" x14ac:dyDescent="0.25">
      <c r="B646" s="45">
        <v>44838</v>
      </c>
      <c r="C646" s="25">
        <v>129098.71428571429</v>
      </c>
    </row>
    <row r="647" spans="2:3" x14ac:dyDescent="0.25">
      <c r="B647" s="45">
        <v>44839</v>
      </c>
      <c r="C647" s="25">
        <v>130406.28571428571</v>
      </c>
    </row>
    <row r="648" spans="2:3" x14ac:dyDescent="0.25">
      <c r="B648" s="45">
        <v>44840</v>
      </c>
      <c r="C648" s="25">
        <v>130663.57142857143</v>
      </c>
    </row>
    <row r="649" spans="2:3" x14ac:dyDescent="0.25">
      <c r="B649" s="45">
        <v>44841</v>
      </c>
      <c r="C649" s="25">
        <v>132496.28571428571</v>
      </c>
    </row>
    <row r="650" spans="2:3" x14ac:dyDescent="0.25">
      <c r="B650" s="45">
        <v>44842</v>
      </c>
      <c r="C650" s="25">
        <v>132583</v>
      </c>
    </row>
    <row r="651" spans="2:3" x14ac:dyDescent="0.25">
      <c r="B651" s="45">
        <v>44843</v>
      </c>
      <c r="C651" s="25">
        <v>132974.85714285713</v>
      </c>
    </row>
    <row r="652" spans="2:3" x14ac:dyDescent="0.25">
      <c r="B652" s="45">
        <v>44844</v>
      </c>
      <c r="C652" s="25">
        <v>132653.28571428571</v>
      </c>
    </row>
    <row r="653" spans="2:3" x14ac:dyDescent="0.25">
      <c r="B653" s="45">
        <v>44845</v>
      </c>
      <c r="C653" s="25">
        <v>132163.85714285713</v>
      </c>
    </row>
    <row r="654" spans="2:3" x14ac:dyDescent="0.25">
      <c r="B654" s="45">
        <v>44846</v>
      </c>
      <c r="C654" s="25">
        <v>131810</v>
      </c>
    </row>
    <row r="655" spans="2:3" x14ac:dyDescent="0.25">
      <c r="B655" s="45">
        <v>44847</v>
      </c>
      <c r="C655" s="25">
        <v>131659.28571428571</v>
      </c>
    </row>
    <row r="656" spans="2:3" x14ac:dyDescent="0.25">
      <c r="B656" s="45">
        <v>44848</v>
      </c>
      <c r="C656" s="25">
        <v>129486</v>
      </c>
    </row>
    <row r="657" spans="2:3" x14ac:dyDescent="0.25">
      <c r="B657" s="45">
        <v>44849</v>
      </c>
      <c r="C657" s="25">
        <v>127944.57142857143</v>
      </c>
    </row>
    <row r="658" spans="2:3" x14ac:dyDescent="0.25">
      <c r="B658" s="45">
        <v>44850</v>
      </c>
      <c r="C658" s="25">
        <v>125369.14285714286</v>
      </c>
    </row>
    <row r="659" spans="2:3" x14ac:dyDescent="0.25">
      <c r="B659" s="45">
        <v>44851</v>
      </c>
      <c r="C659" s="25">
        <v>122823</v>
      </c>
    </row>
    <row r="660" spans="2:3" x14ac:dyDescent="0.25">
      <c r="B660" s="45">
        <v>44852</v>
      </c>
      <c r="C660" s="25">
        <v>120087.71428571429</v>
      </c>
    </row>
    <row r="661" spans="2:3" x14ac:dyDescent="0.25">
      <c r="B661" s="45">
        <v>44853</v>
      </c>
      <c r="C661" s="25">
        <v>117887.71428571429</v>
      </c>
    </row>
    <row r="662" spans="2:3" x14ac:dyDescent="0.25">
      <c r="B662" s="45">
        <v>44854</v>
      </c>
      <c r="C662" s="25">
        <v>117132</v>
      </c>
    </row>
    <row r="663" spans="2:3" x14ac:dyDescent="0.25">
      <c r="B663" s="45">
        <v>44855</v>
      </c>
      <c r="C663" s="25">
        <v>109569.71428571429</v>
      </c>
    </row>
    <row r="664" spans="2:3" x14ac:dyDescent="0.25">
      <c r="B664" s="45">
        <v>44856</v>
      </c>
      <c r="C664" s="25">
        <v>104013.71428571429</v>
      </c>
    </row>
    <row r="665" spans="2:3" x14ac:dyDescent="0.25">
      <c r="B665" s="45">
        <v>44857</v>
      </c>
      <c r="C665" s="25">
        <v>98250.571428571435</v>
      </c>
    </row>
    <row r="666" spans="2:3" x14ac:dyDescent="0.25">
      <c r="B666" s="45">
        <v>44858</v>
      </c>
      <c r="C666" s="25">
        <v>92966.28571428571</v>
      </c>
    </row>
    <row r="667" spans="2:3" x14ac:dyDescent="0.25">
      <c r="B667" s="45">
        <v>44859</v>
      </c>
      <c r="C667" s="25">
        <v>88821.142857142855</v>
      </c>
    </row>
    <row r="668" spans="2:3" x14ac:dyDescent="0.25">
      <c r="B668" s="45">
        <v>44860</v>
      </c>
      <c r="C668" s="25">
        <v>85070.571428571435</v>
      </c>
    </row>
    <row r="669" spans="2:3" x14ac:dyDescent="0.25">
      <c r="B669" s="45">
        <v>44861</v>
      </c>
      <c r="C669" s="25">
        <v>84312.71428571429</v>
      </c>
    </row>
    <row r="670" spans="2:3" x14ac:dyDescent="0.25">
      <c r="B670" s="45">
        <v>44862</v>
      </c>
      <c r="C670" s="25">
        <v>76696.428571428565</v>
      </c>
    </row>
    <row r="671" spans="2:3" x14ac:dyDescent="0.25">
      <c r="B671" s="45">
        <v>44863</v>
      </c>
      <c r="C671" s="25">
        <v>64344.714285714283</v>
      </c>
    </row>
    <row r="672" spans="2:3" x14ac:dyDescent="0.25">
      <c r="B672" s="45">
        <v>44864</v>
      </c>
      <c r="C672" s="25">
        <v>65150.857142857145</v>
      </c>
    </row>
    <row r="673" spans="2:3" x14ac:dyDescent="0.25">
      <c r="B673" s="45">
        <v>44865</v>
      </c>
      <c r="C673" s="25">
        <v>62922</v>
      </c>
    </row>
    <row r="674" spans="2:3" x14ac:dyDescent="0.25">
      <c r="B674" s="45">
        <v>44866</v>
      </c>
      <c r="C674" s="25">
        <v>60387</v>
      </c>
    </row>
    <row r="675" spans="2:3" x14ac:dyDescent="0.25">
      <c r="B675" s="45">
        <v>44867</v>
      </c>
      <c r="C675" s="25">
        <v>59187.285714285717</v>
      </c>
    </row>
    <row r="676" spans="2:3" x14ac:dyDescent="0.25">
      <c r="B676" s="45">
        <v>44868</v>
      </c>
      <c r="C676" s="25">
        <v>59277.142857142855</v>
      </c>
    </row>
    <row r="677" spans="2:3" x14ac:dyDescent="0.25">
      <c r="B677" s="45">
        <v>44869</v>
      </c>
      <c r="C677" s="25">
        <v>60886</v>
      </c>
    </row>
    <row r="678" spans="2:3" x14ac:dyDescent="0.25">
      <c r="B678" s="45">
        <v>44870</v>
      </c>
      <c r="C678" s="25">
        <v>69439.71428571429</v>
      </c>
    </row>
    <row r="679" spans="2:3" x14ac:dyDescent="0.25">
      <c r="B679" s="45">
        <v>44871</v>
      </c>
      <c r="C679" s="25">
        <v>64754.571428571428</v>
      </c>
    </row>
    <row r="680" spans="2:3" x14ac:dyDescent="0.25">
      <c r="B680" s="45">
        <v>44872</v>
      </c>
      <c r="C680" s="25">
        <v>64250.714285714283</v>
      </c>
    </row>
    <row r="681" spans="2:3" x14ac:dyDescent="0.25">
      <c r="B681" s="45">
        <v>44873</v>
      </c>
      <c r="C681" s="25">
        <v>56724.142857142855</v>
      </c>
    </row>
    <row r="682" spans="2:3" x14ac:dyDescent="0.25">
      <c r="B682" s="45">
        <v>44874</v>
      </c>
      <c r="C682" s="25">
        <v>58423.428571428572</v>
      </c>
    </row>
    <row r="683" spans="2:3" x14ac:dyDescent="0.25">
      <c r="B683" s="45">
        <v>44875</v>
      </c>
      <c r="C683" s="25">
        <v>58498.428571428572</v>
      </c>
    </row>
    <row r="684" spans="2:3" x14ac:dyDescent="0.25">
      <c r="B684" s="45">
        <v>44876</v>
      </c>
      <c r="C684" s="25">
        <v>63887.285714285717</v>
      </c>
    </row>
    <row r="685" spans="2:3" x14ac:dyDescent="0.25">
      <c r="B685" s="45">
        <v>44877</v>
      </c>
      <c r="C685" s="25">
        <v>68576.28571428571</v>
      </c>
    </row>
    <row r="686" spans="2:3" x14ac:dyDescent="0.25">
      <c r="B686" s="45">
        <v>44878</v>
      </c>
      <c r="C686" s="25">
        <v>74018.28571428571</v>
      </c>
    </row>
    <row r="687" spans="2:3" x14ac:dyDescent="0.25">
      <c r="B687" s="45">
        <v>44879</v>
      </c>
      <c r="C687" s="25">
        <v>77721.857142857145</v>
      </c>
    </row>
    <row r="688" spans="2:3" x14ac:dyDescent="0.25">
      <c r="B688" s="45">
        <v>44880</v>
      </c>
      <c r="C688" s="25">
        <v>87525.71428571429</v>
      </c>
    </row>
    <row r="689" spans="2:3" x14ac:dyDescent="0.25">
      <c r="B689" s="45">
        <v>44881</v>
      </c>
      <c r="C689" s="25">
        <v>87994.71428571429</v>
      </c>
    </row>
    <row r="690" spans="2:3" x14ac:dyDescent="0.25">
      <c r="B690" s="45">
        <v>44882</v>
      </c>
      <c r="C690" s="25">
        <v>88285.28571428571</v>
      </c>
    </row>
    <row r="691" spans="2:3" x14ac:dyDescent="0.25">
      <c r="B691" s="45">
        <v>44883</v>
      </c>
      <c r="C691" s="25">
        <v>89552</v>
      </c>
    </row>
    <row r="692" spans="2:3" x14ac:dyDescent="0.25">
      <c r="B692" s="45">
        <v>44884</v>
      </c>
      <c r="C692" s="25">
        <v>90341.857142857145</v>
      </c>
    </row>
    <row r="693" spans="2:3" x14ac:dyDescent="0.25">
      <c r="B693" s="45">
        <v>44885</v>
      </c>
      <c r="C693" s="25">
        <v>91919.142857142855</v>
      </c>
    </row>
    <row r="694" spans="2:3" x14ac:dyDescent="0.25">
      <c r="B694" s="45">
        <v>44886</v>
      </c>
      <c r="C694" s="25">
        <v>95025.428571428565</v>
      </c>
    </row>
    <row r="695" spans="2:3" x14ac:dyDescent="0.25">
      <c r="B695" s="45">
        <v>44887</v>
      </c>
      <c r="C695" s="25">
        <v>99008.142857142855</v>
      </c>
    </row>
    <row r="696" spans="2:3" x14ac:dyDescent="0.25">
      <c r="B696" s="45">
        <v>44888</v>
      </c>
      <c r="C696" s="25">
        <v>102001.71428571429</v>
      </c>
    </row>
    <row r="697" spans="2:3" x14ac:dyDescent="0.25">
      <c r="B697" s="45">
        <v>44889</v>
      </c>
      <c r="C697" s="25">
        <v>102775.57142857143</v>
      </c>
    </row>
    <row r="698" spans="2:3" x14ac:dyDescent="0.25">
      <c r="B698" s="45">
        <v>44890</v>
      </c>
      <c r="C698" s="25">
        <v>111337.14285714286</v>
      </c>
    </row>
    <row r="699" spans="2:3" x14ac:dyDescent="0.25">
      <c r="B699" s="45">
        <v>44891</v>
      </c>
      <c r="C699" s="25">
        <v>117423</v>
      </c>
    </row>
    <row r="700" spans="2:3" x14ac:dyDescent="0.25">
      <c r="B700" s="45">
        <v>44892</v>
      </c>
      <c r="C700" s="25">
        <v>124045.42857142857</v>
      </c>
    </row>
    <row r="701" spans="2:3" x14ac:dyDescent="0.25">
      <c r="B701" s="45">
        <v>44893</v>
      </c>
      <c r="C701" s="25">
        <v>131196.14285714287</v>
      </c>
    </row>
    <row r="702" spans="2:3" x14ac:dyDescent="0.25">
      <c r="B702" s="45">
        <v>44894</v>
      </c>
      <c r="C702" s="25">
        <v>137197.14285714287</v>
      </c>
    </row>
    <row r="703" spans="2:3" x14ac:dyDescent="0.25">
      <c r="B703" s="45">
        <v>44895</v>
      </c>
      <c r="C703" s="25">
        <v>142468.85714285713</v>
      </c>
    </row>
    <row r="704" spans="2:3" x14ac:dyDescent="0.25">
      <c r="B704" s="45">
        <v>44896</v>
      </c>
      <c r="C704" s="25">
        <v>143301</v>
      </c>
    </row>
    <row r="705" spans="2:3" x14ac:dyDescent="0.25">
      <c r="B705" s="45">
        <v>44897</v>
      </c>
      <c r="C705" s="25">
        <v>149374.14285714287</v>
      </c>
    </row>
    <row r="706" spans="2:3" x14ac:dyDescent="0.25">
      <c r="B706" s="45">
        <v>44898</v>
      </c>
      <c r="C706" s="25">
        <v>152669.71428571429</v>
      </c>
    </row>
    <row r="707" spans="2:3" x14ac:dyDescent="0.25">
      <c r="B707" s="45">
        <v>44899</v>
      </c>
      <c r="C707" s="25">
        <v>154648.57142857142</v>
      </c>
    </row>
    <row r="708" spans="2:3" x14ac:dyDescent="0.25">
      <c r="B708" s="45">
        <v>44900</v>
      </c>
      <c r="C708" s="25">
        <v>154820.28571428571</v>
      </c>
    </row>
    <row r="709" spans="2:3" x14ac:dyDescent="0.25">
      <c r="B709" s="45">
        <v>44901</v>
      </c>
      <c r="C709" s="25">
        <v>155354.14285714287</v>
      </c>
    </row>
    <row r="710" spans="2:3" x14ac:dyDescent="0.25">
      <c r="B710" s="45">
        <v>44902</v>
      </c>
      <c r="C710" s="25">
        <v>154528.71428571429</v>
      </c>
    </row>
    <row r="711" spans="2:3" x14ac:dyDescent="0.25">
      <c r="B711" s="45">
        <v>44903</v>
      </c>
      <c r="C711" s="25">
        <v>154590.71428571429</v>
      </c>
    </row>
    <row r="712" spans="2:3" x14ac:dyDescent="0.25">
      <c r="B712" s="45">
        <v>44904</v>
      </c>
      <c r="C712" s="25">
        <v>154512</v>
      </c>
    </row>
    <row r="713" spans="2:3" x14ac:dyDescent="0.25">
      <c r="B713" s="45">
        <v>44905</v>
      </c>
      <c r="C713" s="25">
        <v>154137.57142857142</v>
      </c>
    </row>
    <row r="714" spans="2:3" x14ac:dyDescent="0.25">
      <c r="B714" s="45">
        <v>44906</v>
      </c>
      <c r="C714" s="25">
        <v>152780.57142857142</v>
      </c>
    </row>
    <row r="715" spans="2:3" x14ac:dyDescent="0.25">
      <c r="B715" s="45">
        <v>44907</v>
      </c>
      <c r="C715" s="25">
        <v>151024.71428571429</v>
      </c>
    </row>
    <row r="716" spans="2:3" x14ac:dyDescent="0.25">
      <c r="B716" s="45">
        <v>44908</v>
      </c>
      <c r="C716" s="25">
        <v>149994.57142857142</v>
      </c>
    </row>
    <row r="717" spans="2:3" x14ac:dyDescent="0.25">
      <c r="B717" s="45">
        <v>44909</v>
      </c>
      <c r="C717" s="25">
        <v>148889.28571428571</v>
      </c>
    </row>
    <row r="718" spans="2:3" x14ac:dyDescent="0.25">
      <c r="B718" s="45">
        <v>44910</v>
      </c>
      <c r="C718" s="25">
        <v>148240.14285714287</v>
      </c>
    </row>
    <row r="719" spans="2:3" x14ac:dyDescent="0.25">
      <c r="B719" s="45">
        <v>44911</v>
      </c>
      <c r="C719" s="25">
        <v>142478.57142857142</v>
      </c>
    </row>
    <row r="720" spans="2:3" x14ac:dyDescent="0.25">
      <c r="B720" s="45">
        <v>44912</v>
      </c>
      <c r="C720" s="25">
        <v>141563.28571428571</v>
      </c>
    </row>
    <row r="721" spans="2:3" x14ac:dyDescent="0.25">
      <c r="B721" s="45">
        <v>44913</v>
      </c>
      <c r="C721" s="25">
        <v>140541</v>
      </c>
    </row>
    <row r="722" spans="2:3" x14ac:dyDescent="0.25">
      <c r="B722" s="45">
        <v>44914</v>
      </c>
      <c r="C722" s="25">
        <v>139524.28571428571</v>
      </c>
    </row>
    <row r="723" spans="2:3" x14ac:dyDescent="0.25">
      <c r="B723" s="45">
        <v>44915</v>
      </c>
      <c r="C723" s="25">
        <v>140637</v>
      </c>
    </row>
    <row r="724" spans="2:3" x14ac:dyDescent="0.25">
      <c r="B724" s="45">
        <v>44916</v>
      </c>
      <c r="C724" s="25">
        <v>140667.57142857142</v>
      </c>
    </row>
    <row r="725" spans="2:3" x14ac:dyDescent="0.25">
      <c r="B725" s="45">
        <v>44917</v>
      </c>
      <c r="C725" s="25">
        <v>138704.14285714287</v>
      </c>
    </row>
    <row r="726" spans="2:3" x14ac:dyDescent="0.25">
      <c r="B726" s="45">
        <v>44918</v>
      </c>
      <c r="C726" s="25">
        <v>122440.71428571429</v>
      </c>
    </row>
    <row r="727" spans="2:3" x14ac:dyDescent="0.25">
      <c r="B727" s="45">
        <v>44919</v>
      </c>
      <c r="C727" s="25">
        <v>110454</v>
      </c>
    </row>
    <row r="728" spans="2:3" x14ac:dyDescent="0.25">
      <c r="B728" s="45">
        <v>44920</v>
      </c>
      <c r="C728" s="25">
        <v>98898.571428571435</v>
      </c>
    </row>
    <row r="729" spans="2:3" x14ac:dyDescent="0.25">
      <c r="B729" s="45">
        <v>44921</v>
      </c>
      <c r="C729" s="25">
        <v>89173.428571428565</v>
      </c>
    </row>
    <row r="730" spans="2:3" x14ac:dyDescent="0.25">
      <c r="B730" s="45">
        <v>44922</v>
      </c>
      <c r="C730" s="25">
        <v>77805</v>
      </c>
    </row>
    <row r="731" spans="2:3" x14ac:dyDescent="0.25">
      <c r="B731" s="45">
        <v>44923</v>
      </c>
      <c r="C731" s="25">
        <v>69741.71428571429</v>
      </c>
    </row>
    <row r="732" spans="2:3" x14ac:dyDescent="0.25">
      <c r="B732" s="45">
        <v>44924</v>
      </c>
      <c r="C732" s="25">
        <v>69354.28571428571</v>
      </c>
    </row>
    <row r="733" spans="2:3" x14ac:dyDescent="0.25">
      <c r="B733" s="45">
        <v>44925</v>
      </c>
      <c r="C733" s="25">
        <v>68574.142857142855</v>
      </c>
    </row>
    <row r="734" spans="2:3" x14ac:dyDescent="0.25">
      <c r="B734" s="45">
        <v>44926</v>
      </c>
      <c r="C734" s="25">
        <v>66335.857142857145</v>
      </c>
    </row>
    <row r="735" spans="2:3" x14ac:dyDescent="0.25">
      <c r="B735" s="132"/>
      <c r="C735" s="60"/>
    </row>
    <row r="736" spans="2:3" x14ac:dyDescent="0.25">
      <c r="B736" s="18" t="s">
        <v>61</v>
      </c>
    </row>
    <row r="737" spans="2:2" x14ac:dyDescent="0.25">
      <c r="B737" s="18" t="s">
        <v>62</v>
      </c>
    </row>
    <row r="738" spans="2:2" x14ac:dyDescent="0.25">
      <c r="B738" s="15" t="s">
        <v>63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showGridLines="0" zoomScaleNormal="100" workbookViewId="0">
      <selection activeCell="K18" sqref="K18"/>
    </sheetView>
  </sheetViews>
  <sheetFormatPr baseColWidth="10" defaultRowHeight="12.75" x14ac:dyDescent="0.25"/>
  <cols>
    <col min="1" max="1" width="3.7109375" style="1" customWidth="1"/>
    <col min="2" max="2" width="31.28515625" style="1" customWidth="1"/>
    <col min="3" max="16384" width="11.42578125" style="1"/>
  </cols>
  <sheetData>
    <row r="2" spans="2:12" x14ac:dyDescent="0.25">
      <c r="B2" s="2" t="s">
        <v>15</v>
      </c>
    </row>
    <row r="3" spans="2:12" x14ac:dyDescent="0.25">
      <c r="B3" s="2"/>
    </row>
    <row r="4" spans="2:12" x14ac:dyDescent="0.25">
      <c r="L4" s="4" t="s">
        <v>65</v>
      </c>
    </row>
    <row r="5" spans="2:12" x14ac:dyDescent="0.25">
      <c r="B5" s="16"/>
      <c r="C5" s="46">
        <v>2013</v>
      </c>
      <c r="D5" s="46">
        <v>2014</v>
      </c>
      <c r="E5" s="46">
        <v>2015</v>
      </c>
      <c r="F5" s="46">
        <v>2016</v>
      </c>
      <c r="G5" s="46">
        <v>2017</v>
      </c>
      <c r="H5" s="46">
        <v>2018</v>
      </c>
      <c r="I5" s="46">
        <v>2019</v>
      </c>
      <c r="J5" s="46">
        <v>2020</v>
      </c>
      <c r="K5" s="46">
        <v>2021</v>
      </c>
      <c r="L5" s="47">
        <v>2022</v>
      </c>
    </row>
    <row r="6" spans="2:12" x14ac:dyDescent="0.25">
      <c r="B6" s="30" t="s">
        <v>64</v>
      </c>
      <c r="C6" s="48">
        <v>20.405601373</v>
      </c>
      <c r="D6" s="48">
        <v>20.002467668000001</v>
      </c>
      <c r="E6" s="48">
        <v>20.029732921000001</v>
      </c>
      <c r="F6" s="48">
        <v>20.060879759999999</v>
      </c>
      <c r="G6" s="48">
        <v>20.119882960999998</v>
      </c>
      <c r="H6" s="48">
        <v>20.614980978999998</v>
      </c>
      <c r="I6" s="48">
        <v>21.022826177999999</v>
      </c>
      <c r="J6" s="48">
        <v>21.151800000000001</v>
      </c>
      <c r="K6" s="48">
        <v>22.776959999999999</v>
      </c>
      <c r="L6" s="49">
        <v>25.128900000000002</v>
      </c>
    </row>
    <row r="7" spans="2:12" x14ac:dyDescent="0.25">
      <c r="B7" s="50" t="s">
        <v>201</v>
      </c>
      <c r="C7" s="51">
        <v>-2.2895996309853062E-2</v>
      </c>
      <c r="D7" s="51">
        <v>-1.975603157343897E-2</v>
      </c>
      <c r="E7" s="51">
        <v>1.3630944667701872E-3</v>
      </c>
      <c r="F7" s="51">
        <v>1.5550301705391512E-3</v>
      </c>
      <c r="G7" s="51">
        <v>2.9412070510310695E-3</v>
      </c>
      <c r="H7" s="51">
        <v>2.460740049828769E-2</v>
      </c>
      <c r="I7" s="51">
        <v>1.9783923129274905E-2</v>
      </c>
      <c r="J7" s="51">
        <v>6.1349421294731865E-3</v>
      </c>
      <c r="K7" s="51">
        <v>7.6833177318242241E-2</v>
      </c>
      <c r="L7" s="52">
        <v>0.10325960971086579</v>
      </c>
    </row>
    <row r="8" spans="2:12" x14ac:dyDescent="0.25">
      <c r="B8" s="30" t="s">
        <v>8</v>
      </c>
      <c r="C8" s="48">
        <v>1.959078622</v>
      </c>
      <c r="D8" s="48">
        <v>1.899982018</v>
      </c>
      <c r="E8" s="48">
        <v>2.034240864</v>
      </c>
      <c r="F8" s="48">
        <v>2.0776687190000001</v>
      </c>
      <c r="G8" s="48">
        <v>2.1105520549999999</v>
      </c>
      <c r="H8" s="48">
        <v>2.0093018210000002</v>
      </c>
      <c r="I8" s="48">
        <v>1.898095281</v>
      </c>
      <c r="J8" s="48">
        <v>1.673</v>
      </c>
      <c r="K8" s="48">
        <v>1.659</v>
      </c>
      <c r="L8" s="49">
        <v>1.9571000000000001</v>
      </c>
    </row>
    <row r="9" spans="2:12" x14ac:dyDescent="0.25">
      <c r="B9" s="50" t="s">
        <v>202</v>
      </c>
      <c r="C9" s="51">
        <v>-2.9987485998927643E-2</v>
      </c>
      <c r="D9" s="51">
        <v>-3.0165509100226418E-2</v>
      </c>
      <c r="E9" s="51">
        <v>7.066321929789976E-2</v>
      </c>
      <c r="F9" s="51">
        <v>2.1348433102757802E-2</v>
      </c>
      <c r="G9" s="51">
        <v>1.5827035224281083E-2</v>
      </c>
      <c r="H9" s="51">
        <v>-4.7973341268760961E-2</v>
      </c>
      <c r="I9" s="51">
        <v>-5.5345861352305126E-2</v>
      </c>
      <c r="J9" s="51">
        <v>-0.11859008515178959</v>
      </c>
      <c r="K9" s="51">
        <v>-8.3682008368201055E-3</v>
      </c>
      <c r="L9" s="52">
        <v>0.17968655816757084</v>
      </c>
    </row>
    <row r="10" spans="2:12" x14ac:dyDescent="0.25">
      <c r="B10" s="30" t="s">
        <v>3</v>
      </c>
      <c r="C10" s="48">
        <v>18.443745742000001</v>
      </c>
      <c r="D10" s="48">
        <v>18.102485649999998</v>
      </c>
      <c r="E10" s="48">
        <v>17.995492057</v>
      </c>
      <c r="F10" s="48">
        <v>17.983211041000001</v>
      </c>
      <c r="G10" s="48">
        <v>18.009330905999999</v>
      </c>
      <c r="H10" s="48">
        <v>18.605679158000001</v>
      </c>
      <c r="I10" s="48">
        <v>19.124730896999999</v>
      </c>
      <c r="J10" s="48">
        <v>19.4788</v>
      </c>
      <c r="K10" s="48">
        <v>21.117599999999999</v>
      </c>
      <c r="L10" s="49">
        <v>23.171800000000001</v>
      </c>
    </row>
    <row r="11" spans="2:12" x14ac:dyDescent="0.25">
      <c r="B11" s="50" t="s">
        <v>202</v>
      </c>
      <c r="C11" s="51">
        <v>-2.2252232117878412E-2</v>
      </c>
      <c r="D11" s="51">
        <v>-1.8502754092021956E-2</v>
      </c>
      <c r="E11" s="51">
        <v>-5.9104365593019015E-3</v>
      </c>
      <c r="F11" s="51">
        <v>-6.8244958021146385E-4</v>
      </c>
      <c r="G11" s="51">
        <v>1.4524583479806896E-3</v>
      </c>
      <c r="H11" s="51">
        <v>3.3113293054175763E-2</v>
      </c>
      <c r="I11" s="51">
        <v>2.789748950265114E-2</v>
      </c>
      <c r="J11" s="51">
        <v>1.8513677651565974E-2</v>
      </c>
      <c r="K11" s="51">
        <v>8.4132492761361144E-2</v>
      </c>
      <c r="L11" s="52">
        <v>9.7274311474788933E-2</v>
      </c>
    </row>
    <row r="12" spans="2:12" x14ac:dyDescent="0.25">
      <c r="B12" s="3"/>
      <c r="C12" s="91"/>
      <c r="D12" s="91"/>
      <c r="E12" s="91"/>
      <c r="F12" s="91"/>
      <c r="G12" s="91"/>
      <c r="H12" s="91"/>
      <c r="I12" s="91"/>
      <c r="J12" s="91"/>
      <c r="K12" s="91"/>
      <c r="L12" s="91"/>
    </row>
    <row r="13" spans="2:12" x14ac:dyDescent="0.25">
      <c r="B13" s="18" t="s">
        <v>66</v>
      </c>
    </row>
    <row r="14" spans="2:12" x14ac:dyDescent="0.25">
      <c r="B14" s="14" t="s">
        <v>67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showGridLines="0" zoomScaleNormal="100" workbookViewId="0">
      <selection activeCell="B13" sqref="B13"/>
    </sheetView>
  </sheetViews>
  <sheetFormatPr baseColWidth="10" defaultRowHeight="12.75" x14ac:dyDescent="0.25"/>
  <cols>
    <col min="1" max="1" width="3.7109375" style="1" customWidth="1"/>
    <col min="2" max="16384" width="11.42578125" style="1"/>
  </cols>
  <sheetData>
    <row r="2" spans="2:12" x14ac:dyDescent="0.25">
      <c r="B2" s="2" t="s">
        <v>68</v>
      </c>
    </row>
    <row r="3" spans="2:12" x14ac:dyDescent="0.25">
      <c r="B3" s="2"/>
    </row>
    <row r="4" spans="2:12" x14ac:dyDescent="0.25">
      <c r="B4" s="2"/>
      <c r="L4" s="4" t="s">
        <v>22</v>
      </c>
    </row>
    <row r="5" spans="2:12" x14ac:dyDescent="0.25">
      <c r="C5" s="16">
        <v>2013</v>
      </c>
      <c r="D5" s="16">
        <v>2014</v>
      </c>
      <c r="E5" s="16">
        <v>2015</v>
      </c>
      <c r="F5" s="16">
        <v>2016</v>
      </c>
      <c r="G5" s="16">
        <v>2017</v>
      </c>
      <c r="H5" s="16">
        <v>2018</v>
      </c>
      <c r="I5" s="16">
        <v>2019</v>
      </c>
      <c r="J5" s="16">
        <v>2020</v>
      </c>
      <c r="K5" s="16">
        <v>2021</v>
      </c>
      <c r="L5" s="16">
        <v>2022</v>
      </c>
    </row>
    <row r="6" spans="2:12" x14ac:dyDescent="0.25">
      <c r="B6" s="16" t="s">
        <v>8</v>
      </c>
      <c r="C6" s="54">
        <v>9.6006904486146946E-2</v>
      </c>
      <c r="D6" s="54">
        <v>9.4987381033970933E-2</v>
      </c>
      <c r="E6" s="54">
        <v>0.10156105785450678</v>
      </c>
      <c r="F6" s="54">
        <v>0.10356817566609053</v>
      </c>
      <c r="G6" s="54">
        <v>0.10489882367064729</v>
      </c>
      <c r="H6" s="54">
        <v>9.7468041471725289E-2</v>
      </c>
      <c r="I6" s="54">
        <v>9.028735075526248E-2</v>
      </c>
      <c r="J6" s="54">
        <v>7.9093999999999998E-2</v>
      </c>
      <c r="K6" s="54">
        <v>7.2856000000000004E-2</v>
      </c>
      <c r="L6" s="54">
        <v>7.7882000000000007E-2</v>
      </c>
    </row>
    <row r="7" spans="2:12" x14ac:dyDescent="0.25">
      <c r="B7" s="16" t="s">
        <v>3</v>
      </c>
      <c r="C7" s="54">
        <v>0.90385700498903887</v>
      </c>
      <c r="D7" s="54">
        <v>0.90501261896602903</v>
      </c>
      <c r="E7" s="54">
        <v>0.89843894214549325</v>
      </c>
      <c r="F7" s="54">
        <v>0.89643182433390944</v>
      </c>
      <c r="G7" s="54">
        <v>0.89510117632935271</v>
      </c>
      <c r="H7" s="54">
        <v>0.90253195852827472</v>
      </c>
      <c r="I7" s="54">
        <v>0.90971264924473749</v>
      </c>
      <c r="J7" s="54">
        <v>0.92090000000000005</v>
      </c>
      <c r="K7" s="54">
        <v>0.92714399999999997</v>
      </c>
      <c r="L7" s="54">
        <v>0.92200000000000004</v>
      </c>
    </row>
    <row r="8" spans="2:12" x14ac:dyDescent="0.25">
      <c r="B8" s="16" t="s">
        <v>69</v>
      </c>
      <c r="C8" s="54">
        <v>3.2493355225360843E-2</v>
      </c>
      <c r="D8" s="54">
        <v>3.1640966080025763E-2</v>
      </c>
      <c r="E8" s="54">
        <v>2.784089224751176E-2</v>
      </c>
      <c r="F8" s="54">
        <v>2.4522889767821427E-2</v>
      </c>
      <c r="G8" s="54">
        <v>2.3224596728805991E-2</v>
      </c>
      <c r="H8" s="54">
        <v>2.0672934378844765E-2</v>
      </c>
      <c r="I8" s="54">
        <v>1.9138772474894598E-2</v>
      </c>
      <c r="J8" s="54">
        <v>1.714597E-2</v>
      </c>
      <c r="K8" s="54">
        <v>1.6687E-2</v>
      </c>
      <c r="L8" s="54">
        <v>1.7478E-2</v>
      </c>
    </row>
    <row r="9" spans="2:12" x14ac:dyDescent="0.25">
      <c r="B9" s="16" t="s">
        <v>70</v>
      </c>
      <c r="C9" s="54">
        <v>5.7229263899332569E-2</v>
      </c>
      <c r="D9" s="54">
        <v>5.7488796086876896E-2</v>
      </c>
      <c r="E9" s="54">
        <v>5.8384426672705506E-2</v>
      </c>
      <c r="F9" s="54">
        <v>6.3657892389461193E-2</v>
      </c>
      <c r="G9" s="54">
        <v>6.2727174181199746E-2</v>
      </c>
      <c r="H9" s="54">
        <v>6.087489977693275E-2</v>
      </c>
      <c r="I9" s="54">
        <v>6.2943486512995889E-2</v>
      </c>
      <c r="J9" s="54">
        <v>6.0035560000000002E-2</v>
      </c>
      <c r="K9" s="54">
        <v>5.8424999999999998E-2</v>
      </c>
      <c r="L9" s="54">
        <v>6.6767000000000007E-2</v>
      </c>
    </row>
    <row r="10" spans="2:12" x14ac:dyDescent="0.25">
      <c r="B10" s="16" t="s">
        <v>71</v>
      </c>
      <c r="C10" s="54">
        <v>0.66046765192779988</v>
      </c>
      <c r="D10" s="54">
        <v>0.64934700645856336</v>
      </c>
      <c r="E10" s="54">
        <v>0.63521114516013166</v>
      </c>
      <c r="F10" s="54">
        <v>0.62145586560257615</v>
      </c>
      <c r="G10" s="54">
        <v>0.61316028258778899</v>
      </c>
      <c r="H10" s="54">
        <v>0.59591487726882753</v>
      </c>
      <c r="I10" s="54">
        <v>0.59091919567884843</v>
      </c>
      <c r="J10" s="54">
        <v>0.59660285999999996</v>
      </c>
      <c r="K10" s="54">
        <v>0.60039399999999998</v>
      </c>
      <c r="L10" s="54">
        <v>0.59264099999999997</v>
      </c>
    </row>
    <row r="11" spans="2:12" x14ac:dyDescent="0.25">
      <c r="B11" s="16" t="s">
        <v>72</v>
      </c>
      <c r="C11" s="54">
        <v>0.15366673393654556</v>
      </c>
      <c r="D11" s="54">
        <v>0.16653585034056309</v>
      </c>
      <c r="E11" s="54">
        <v>0.17700247806514424</v>
      </c>
      <c r="F11" s="54">
        <v>0.1867951765740507</v>
      </c>
      <c r="G11" s="54">
        <v>0.195989122831558</v>
      </c>
      <c r="H11" s="54">
        <v>0.22506924710366963</v>
      </c>
      <c r="I11" s="54">
        <v>0.23671119457799858</v>
      </c>
      <c r="J11" s="54">
        <v>0.24712000000000001</v>
      </c>
      <c r="K11" s="54">
        <v>0.25163600000000003</v>
      </c>
      <c r="L11" s="54">
        <v>0.245231</v>
      </c>
    </row>
    <row r="12" spans="2:12" x14ac:dyDescent="0.25">
      <c r="B12" s="3"/>
      <c r="C12" s="162"/>
      <c r="D12" s="162"/>
      <c r="E12" s="162"/>
      <c r="F12" s="162"/>
      <c r="G12" s="162"/>
      <c r="H12" s="162"/>
      <c r="I12" s="162"/>
      <c r="J12" s="162"/>
      <c r="K12" s="162"/>
      <c r="L12" s="162"/>
    </row>
    <row r="13" spans="2:12" x14ac:dyDescent="0.25">
      <c r="B13" s="18" t="s">
        <v>73</v>
      </c>
    </row>
    <row r="14" spans="2:12" x14ac:dyDescent="0.25">
      <c r="B14" s="18" t="s">
        <v>74</v>
      </c>
    </row>
    <row r="15" spans="2:12" x14ac:dyDescent="0.25">
      <c r="B15" s="18" t="s">
        <v>66</v>
      </c>
    </row>
    <row r="16" spans="2:12" x14ac:dyDescent="0.25">
      <c r="B16" s="15" t="s">
        <v>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showGridLines="0" workbookViewId="0">
      <selection activeCell="B11" sqref="B11:J11"/>
    </sheetView>
  </sheetViews>
  <sheetFormatPr baseColWidth="10" defaultRowHeight="12.75" x14ac:dyDescent="0.25"/>
  <cols>
    <col min="1" max="1" width="3.7109375" style="1" customWidth="1"/>
    <col min="2" max="2" width="77" style="1" customWidth="1"/>
    <col min="3" max="16384" width="11.42578125" style="1"/>
  </cols>
  <sheetData>
    <row r="2" spans="2:12" x14ac:dyDescent="0.25">
      <c r="B2" s="2" t="s">
        <v>75</v>
      </c>
    </row>
    <row r="5" spans="2:12" x14ac:dyDescent="0.25">
      <c r="B5" s="16" t="s">
        <v>76</v>
      </c>
      <c r="C5" s="16">
        <v>2013</v>
      </c>
      <c r="D5" s="16">
        <v>2014</v>
      </c>
      <c r="E5" s="16">
        <v>2015</v>
      </c>
      <c r="F5" s="16">
        <v>2016</v>
      </c>
      <c r="G5" s="16">
        <v>2017</v>
      </c>
      <c r="H5" s="16">
        <v>2018</v>
      </c>
      <c r="I5" s="16">
        <v>2019</v>
      </c>
      <c r="J5" s="16">
        <v>2020</v>
      </c>
      <c r="K5" s="16">
        <v>2021</v>
      </c>
      <c r="L5" s="16">
        <v>2022</v>
      </c>
    </row>
    <row r="6" spans="2:12" x14ac:dyDescent="0.25">
      <c r="B6" s="16" t="s">
        <v>77</v>
      </c>
      <c r="C6" s="53">
        <v>0.30164356165686967</v>
      </c>
      <c r="D6" s="53">
        <v>0.31687102362841502</v>
      </c>
      <c r="E6" s="53">
        <v>0.33510595113979791</v>
      </c>
      <c r="F6" s="53">
        <v>0.35657401315668186</v>
      </c>
      <c r="G6" s="53">
        <v>0.36403188371580097</v>
      </c>
      <c r="H6" s="53">
        <v>0.37301275334810463</v>
      </c>
      <c r="I6" s="53">
        <v>0.38351566984535485</v>
      </c>
      <c r="J6" s="53">
        <v>0.402285</v>
      </c>
      <c r="K6" s="53">
        <v>0.4086301</v>
      </c>
      <c r="L6" s="53">
        <v>0.40848499999999999</v>
      </c>
    </row>
    <row r="7" spans="2:12" x14ac:dyDescent="0.25">
      <c r="B7" s="16" t="s">
        <v>78</v>
      </c>
      <c r="C7" s="53">
        <v>0.11925091844181472</v>
      </c>
      <c r="D7" s="53">
        <v>0.12171080215033679</v>
      </c>
      <c r="E7" s="53">
        <v>0.11611823528822357</v>
      </c>
      <c r="F7" s="53">
        <v>0.11309648933825975</v>
      </c>
      <c r="G7" s="53">
        <v>0.11594156482405581</v>
      </c>
      <c r="H7" s="53">
        <v>0.11866220234466349</v>
      </c>
      <c r="I7" s="53">
        <v>0.12799412412113509</v>
      </c>
      <c r="J7" s="53">
        <v>0.106267</v>
      </c>
      <c r="K7" s="53">
        <v>0.10095</v>
      </c>
      <c r="L7" s="53">
        <v>9.9513000000000004E-2</v>
      </c>
    </row>
    <row r="8" spans="2:12" x14ac:dyDescent="0.25">
      <c r="B8" s="16" t="s">
        <v>79</v>
      </c>
      <c r="C8" s="53">
        <v>0.57910551990131565</v>
      </c>
      <c r="D8" s="53">
        <v>0.56141817422124818</v>
      </c>
      <c r="E8" s="53">
        <v>0.54877581357197858</v>
      </c>
      <c r="F8" s="53">
        <v>0.53032949750505842</v>
      </c>
      <c r="G8" s="53">
        <v>0.5200265514601432</v>
      </c>
      <c r="H8" s="53">
        <v>0.50832504430723191</v>
      </c>
      <c r="I8" s="53">
        <v>0.48849020603351007</v>
      </c>
      <c r="J8" s="53">
        <v>0.491448</v>
      </c>
      <c r="K8" s="53">
        <v>0.49041990000000002</v>
      </c>
      <c r="L8" s="53">
        <v>0.49199999999999999</v>
      </c>
    </row>
    <row r="9" spans="2:12" x14ac:dyDescent="0.25">
      <c r="B9" s="16" t="s">
        <v>80</v>
      </c>
      <c r="C9" s="55">
        <v>5.723947613</v>
      </c>
      <c r="D9" s="55">
        <v>5.2474138730000002</v>
      </c>
      <c r="E9" s="55">
        <v>5.1059734409999997</v>
      </c>
      <c r="F9" s="55">
        <v>5.4195765060000003</v>
      </c>
      <c r="G9" s="55">
        <v>5.7278394480000001</v>
      </c>
      <c r="H9" s="55">
        <v>6.1686739419999999</v>
      </c>
      <c r="I9" s="55">
        <v>6.316961547</v>
      </c>
      <c r="J9" s="55">
        <v>6.2976999999999999</v>
      </c>
      <c r="K9" s="55">
        <v>7.1317000000000004</v>
      </c>
      <c r="L9" s="55">
        <v>7.3155000000000001</v>
      </c>
    </row>
    <row r="10" spans="2:12" x14ac:dyDescent="0.25">
      <c r="B10" s="3"/>
      <c r="C10" s="163"/>
      <c r="D10" s="163"/>
      <c r="E10" s="163"/>
      <c r="F10" s="163"/>
      <c r="G10" s="163"/>
      <c r="H10" s="163"/>
      <c r="I10" s="163"/>
      <c r="J10" s="163"/>
      <c r="K10" s="163"/>
      <c r="L10" s="163"/>
    </row>
    <row r="11" spans="2:12" ht="28.5" customHeight="1" x14ac:dyDescent="0.25">
      <c r="B11" s="133" t="s">
        <v>81</v>
      </c>
      <c r="C11" s="133"/>
      <c r="D11" s="133"/>
      <c r="E11" s="133"/>
      <c r="F11" s="133"/>
      <c r="G11" s="133"/>
      <c r="H11" s="133"/>
      <c r="I11" s="133"/>
      <c r="J11" s="133"/>
    </row>
    <row r="12" spans="2:12" x14ac:dyDescent="0.25">
      <c r="B12" s="18" t="s">
        <v>82</v>
      </c>
    </row>
    <row r="13" spans="2:12" x14ac:dyDescent="0.25">
      <c r="B13" s="14" t="s">
        <v>67</v>
      </c>
    </row>
  </sheetData>
  <mergeCells count="1">
    <mergeCell ref="B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33</vt:i4>
      </vt:variant>
    </vt:vector>
  </HeadingPairs>
  <TitlesOfParts>
    <vt:vector size="33" baseType="lpstr">
      <vt:lpstr>F13 Tab1</vt:lpstr>
      <vt:lpstr>F13 Graph1</vt:lpstr>
      <vt:lpstr>F13 Tab2</vt:lpstr>
      <vt:lpstr>F13 Tab3</vt:lpstr>
      <vt:lpstr>F13 Tab4</vt:lpstr>
      <vt:lpstr>F13 Graph2</vt:lpstr>
      <vt:lpstr>F14 Tab1</vt:lpstr>
      <vt:lpstr>F14 Graph1</vt:lpstr>
      <vt:lpstr>F14 Graph2</vt:lpstr>
      <vt:lpstr>F14 Graph3</vt:lpstr>
      <vt:lpstr>F15 Tab1</vt:lpstr>
      <vt:lpstr>F15 Graph1</vt:lpstr>
      <vt:lpstr>F15 Graph2</vt:lpstr>
      <vt:lpstr>F15 Tab2</vt:lpstr>
      <vt:lpstr>F16 Tab1</vt:lpstr>
      <vt:lpstr>F16 Tab2</vt:lpstr>
      <vt:lpstr>F16 Graph1</vt:lpstr>
      <vt:lpstr>F17 Tab1</vt:lpstr>
      <vt:lpstr>F17 Graph1</vt:lpstr>
      <vt:lpstr>F17 Graph2</vt:lpstr>
      <vt:lpstr>F17 Graph3</vt:lpstr>
      <vt:lpstr>F17 Tab2</vt:lpstr>
      <vt:lpstr>F17 Graph4</vt:lpstr>
      <vt:lpstr>F17 Graph5</vt:lpstr>
      <vt:lpstr>F17 Graph6</vt:lpstr>
      <vt:lpstr>F17 Graph7</vt:lpstr>
      <vt:lpstr>F17 Tab3</vt:lpstr>
      <vt:lpstr>F17 Graph8</vt:lpstr>
      <vt:lpstr>F17 Graph9</vt:lpstr>
      <vt:lpstr>F17 Graph10</vt:lpstr>
      <vt:lpstr>F17 Graph11</vt:lpstr>
      <vt:lpstr>F17 Tab4</vt:lpstr>
      <vt:lpstr>F17 Graph12</vt:lpstr>
    </vt:vector>
  </TitlesOfParts>
  <Company>BPT/DNUM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JABRI, Khadija (DREES/SEEE/BACS)</dc:creator>
  <cp:lastModifiedBy>CASTAING, Elisabeth (DREES/DIRECTION)</cp:lastModifiedBy>
  <dcterms:created xsi:type="dcterms:W3CDTF">2023-09-01T15:01:50Z</dcterms:created>
  <dcterms:modified xsi:type="dcterms:W3CDTF">2023-09-13T12:40:44Z</dcterms:modified>
</cp:coreProperties>
</file>