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5F5789F6-6CBE-4617-BA82-170A7E48EEEF}" xr6:coauthVersionLast="47" xr6:coauthVersionMax="47" xr10:uidLastSave="{00000000-0000-0000-0000-000000000000}"/>
  <bookViews>
    <workbookView xWindow="-110" yWindow="-110" windowWidth="19420" windowHeight="10300" tabRatio="760" firstSheet="1" activeTab="8" xr2:uid="{00000000-000D-0000-FFFF-FFFF00000000}"/>
  </bookViews>
  <sheets>
    <sheet name="Tableau encadré 1" sheetId="12" r:id="rId1"/>
    <sheet name="Graphique 1" sheetId="14" r:id="rId2"/>
    <sheet name="Graphique 2" sheetId="16" r:id="rId3"/>
    <sheet name="Tableau 1" sheetId="1" r:id="rId4"/>
    <sheet name="Tableau 2" sheetId="2" r:id="rId5"/>
    <sheet name="Tableau 3" sheetId="3" r:id="rId6"/>
    <sheet name="Tableau 4" sheetId="4" r:id="rId7"/>
    <sheet name="Graphique 3" sheetId="13" r:id="rId8"/>
    <sheet name="Tableau 5" sheetId="5" r:id="rId9"/>
  </sheets>
  <externalReferences>
    <externalReference r:id="rId10"/>
    <externalReference r:id="rId11"/>
    <externalReference r:id="rId12"/>
  </externalReferences>
  <definedNames>
    <definedName name="al_taux_compl">[1]Barème!$B$50</definedName>
    <definedName name="Mfo_AL">[2]Barème!$B$69</definedName>
    <definedName name="Nb_adultes" localSheetId="7">'Graphique 3'!$B$5</definedName>
    <definedName name="rbg" localSheetId="2">'Graphique 2'!$Q1</definedName>
    <definedName name="rbg">#REF!</definedName>
    <definedName name="seuil_versement_AL">[1]Barème!$B$68</definedName>
    <definedName name="smic_n">[3]Barème!$B$298</definedName>
    <definedName name="tx_crds">[1]Barème!$B$230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 l="1"/>
  <c r="F8" i="5"/>
  <c r="E7" i="5" l="1"/>
  <c r="F7" i="5"/>
  <c r="G7" i="5"/>
  <c r="H7" i="5"/>
  <c r="I7" i="5"/>
  <c r="J7" i="5"/>
  <c r="K7" i="5"/>
  <c r="D7" i="5"/>
  <c r="E11" i="5"/>
  <c r="F11" i="5"/>
  <c r="G11" i="5"/>
  <c r="H11" i="5"/>
  <c r="I11" i="5"/>
  <c r="J11" i="5"/>
  <c r="K11" i="5"/>
  <c r="D11" i="5"/>
  <c r="D8" i="5" l="1"/>
  <c r="H10" i="5" l="1"/>
  <c r="I10" i="5" l="1"/>
  <c r="J10" i="5" l="1"/>
  <c r="K10" i="5" l="1"/>
  <c r="G10" i="5"/>
  <c r="F10" i="5"/>
  <c r="E10" i="5"/>
  <c r="D10" i="5"/>
  <c r="K8" i="5"/>
  <c r="J8" i="5"/>
  <c r="I8" i="5"/>
  <c r="H8" i="5"/>
  <c r="E8" i="5"/>
  <c r="D10" i="1" l="1"/>
  <c r="J10" i="1" l="1"/>
  <c r="I10" i="1"/>
  <c r="H10" i="1"/>
  <c r="G10" i="1"/>
  <c r="F10" i="1"/>
  <c r="E10" i="1"/>
  <c r="J8" i="1"/>
  <c r="I8" i="1"/>
  <c r="H8" i="1"/>
  <c r="G8" i="1"/>
  <c r="F8" i="1"/>
  <c r="E8" i="1"/>
  <c r="D8" i="1"/>
</calcChain>
</file>

<file path=xl/sharedStrings.xml><?xml version="1.0" encoding="utf-8"?>
<sst xmlns="http://schemas.openxmlformats.org/spreadsheetml/2006/main" count="140" uniqueCount="83">
  <si>
    <t>Personne seule</t>
  </si>
  <si>
    <t>Couple</t>
  </si>
  <si>
    <t>Revenu de solidarité active</t>
  </si>
  <si>
    <t>Allocations logement</t>
  </si>
  <si>
    <t>Allocations familiales</t>
  </si>
  <si>
    <t>Complément familial</t>
  </si>
  <si>
    <t>Allocation de rentrée scolaire</t>
  </si>
  <si>
    <t>Allocation de soutien familial</t>
  </si>
  <si>
    <t>Impôt sur le revenu</t>
  </si>
  <si>
    <t>Revenu disponible</t>
  </si>
  <si>
    <t>Niveau de vie</t>
  </si>
  <si>
    <t>Nombre d’enfant(s)</t>
  </si>
  <si>
    <t>0,5 smic</t>
  </si>
  <si>
    <t>1 smic</t>
  </si>
  <si>
    <t xml:space="preserve">Complément familial </t>
  </si>
  <si>
    <t xml:space="preserve">Allocations logement </t>
  </si>
  <si>
    <t xml:space="preserve">Revenu disponible </t>
  </si>
  <si>
    <t xml:space="preserve">Allocation de soutien familial </t>
  </si>
  <si>
    <t xml:space="preserve">Revenu disponible         </t>
  </si>
  <si>
    <t>Montant forfaitaire du RSA (en euros)</t>
  </si>
  <si>
    <t>Situation par rapport à une personne seule sans enfant (en %)</t>
  </si>
  <si>
    <t xml:space="preserve">Revenu de solidarité active + prime de Noël </t>
  </si>
  <si>
    <t>RSA (y compris prime de Noël) réellement perçu (en euros)</t>
  </si>
  <si>
    <t>Écart à la situation d’emploi au smic (en %)</t>
  </si>
  <si>
    <t>Personne seule avec</t>
  </si>
  <si>
    <t xml:space="preserve">Couple avec </t>
  </si>
  <si>
    <t xml:space="preserve"> 0 enfant</t>
  </si>
  <si>
    <t xml:space="preserve"> 1 enfant</t>
  </si>
  <si>
    <t xml:space="preserve"> 2 enfants</t>
  </si>
  <si>
    <t xml:space="preserve"> 3 enfants</t>
  </si>
  <si>
    <t xml:space="preserve">Aides au logement </t>
  </si>
  <si>
    <t xml:space="preserve">Niveau de vie </t>
  </si>
  <si>
    <t>Personne seule sans enfant</t>
  </si>
  <si>
    <t>Couple sans enfant avec un seul allocataire</t>
  </si>
  <si>
    <t xml:space="preserve">RSA </t>
  </si>
  <si>
    <t>ASS</t>
  </si>
  <si>
    <t>Revenu de solidarité active + prime de Noël</t>
  </si>
  <si>
    <t>En euros</t>
  </si>
  <si>
    <t xml:space="preserve">En euros </t>
  </si>
  <si>
    <t>Aspa</t>
  </si>
  <si>
    <t xml:space="preserve">Seuils de sortie des prestations sociales </t>
  </si>
  <si>
    <t xml:space="preserve">en % du smic net à temps plein </t>
  </si>
  <si>
    <t xml:space="preserve">en euros </t>
  </si>
  <si>
    <t xml:space="preserve">Revenu d’activité net   </t>
  </si>
  <si>
    <t>Prime d’activité</t>
  </si>
  <si>
    <t xml:space="preserve">Revenu d’activité net  </t>
  </si>
  <si>
    <t>Revenu d’activité net</t>
  </si>
  <si>
    <t>Revenus d’activité</t>
  </si>
  <si>
    <t xml:space="preserve">Revenus d’activité             (en % du smic) </t>
  </si>
  <si>
    <t>RSA + prime de Noël</t>
  </si>
  <si>
    <t>ASS + prime de Noël</t>
  </si>
  <si>
    <t xml:space="preserve">AAH + majoration pour la vie autonome </t>
  </si>
  <si>
    <t>Niveau de vie mensuel (en euros)</t>
  </si>
  <si>
    <t>AAH + majoration pour la vie autonome</t>
  </si>
  <si>
    <t>Tableau 1. Montant mensuel forfaitaire du RSA et montant mensuel réellement versé pour un ménage sans revenu d’activité, selon sa composition familiale</t>
  </si>
  <si>
    <t>Tableau 3. Montant mensuel des prestations sociales, de l’impôt sur le revenu, du revenu disponible et du niveau de vie d’un ménage sans revenu d’activité, selon sa composition familiale</t>
  </si>
  <si>
    <t>Tableau 5. Écart de niveau de vie, à configuration familiale donnée, entre des ménages sans revenu d’activité, avec un demi-smic ou avec un smic net à temps plein</t>
  </si>
  <si>
    <t xml:space="preserve">Revenu d’activité mensuel net (en % du smic net à temps plein) </t>
  </si>
  <si>
    <t xml:space="preserve">Graphique 1. Revenu disponible mensuel d’un ménage constitué d’une personne seule sans enfant, selon son revenu d’activité mensuel net </t>
  </si>
  <si>
    <t xml:space="preserve">Graphique 2. Revenu disponible mensuel d’un ménage constitué d’une personne seule avec trois enfants à charge, selon son revenu d’activité mensuel net </t>
  </si>
  <si>
    <r>
      <t>Niveau de vie/seuil de pauvreté</t>
    </r>
    <r>
      <rPr>
        <vertAlign val="superscript"/>
        <sz val="8"/>
        <color theme="1"/>
        <rFont val="Arial"/>
        <family val="2"/>
      </rPr>
      <t>1</t>
    </r>
    <r>
      <rPr>
        <sz val="8"/>
        <color theme="1"/>
        <rFont val="Arial"/>
        <family val="2"/>
      </rPr>
      <t xml:space="preserve"> (en %)</t>
    </r>
  </si>
  <si>
    <t>1 242</t>
  </si>
  <si>
    <t>1 342</t>
  </si>
  <si>
    <t>1 114</t>
  </si>
  <si>
    <t>1 302</t>
  </si>
  <si>
    <t>1 402</t>
  </si>
  <si>
    <t>1 061</t>
  </si>
  <si>
    <t>Tableau encadré 1. Montant mensuel des prestations sociales, du revenu disponible et du niveau de vie d’un ménage sans ressources, selon sa configuration familiale et le minimum social principal qu’il perçoit</t>
  </si>
  <si>
    <r>
      <rPr>
        <b/>
        <sz val="8"/>
        <color theme="1"/>
        <rFont val="Arial"/>
        <family val="2"/>
      </rPr>
      <t xml:space="preserve">Note &gt; </t>
    </r>
    <r>
      <rPr>
        <sz val="8"/>
        <color theme="1"/>
        <rFont val="Arial"/>
        <family val="2"/>
      </rPr>
      <t xml:space="preserve">À partir d’environ 110 % du smic, la courbe associée au revenu disponible décroche pour se situer en dessous de la somme des revenus considérés : la partie située entre cette somme et le revenu disponible représente le versement de l’impôt sur le revenu.
</t>
    </r>
    <r>
      <rPr>
        <b/>
        <sz val="8"/>
        <color theme="1"/>
        <rFont val="Arial"/>
        <family val="2"/>
      </rPr>
      <t>Lecture &gt;</t>
    </r>
    <r>
      <rPr>
        <sz val="8"/>
        <color theme="1"/>
        <rFont val="Arial"/>
        <family val="2"/>
      </rPr>
      <t xml:space="preserve"> Un ménage constitué d’une personne seule, sans enfant, locataire et sans revenu d’activité perçoit 281 euros d’aide au logement et 539 euros de RSA (y compris prime de Noël) par mois.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2023.
</t>
    </r>
    <r>
      <rPr>
        <b/>
        <sz val="8"/>
        <color theme="1"/>
        <rFont val="Arial"/>
        <family val="2"/>
      </rPr>
      <t xml:space="preserve">Source &gt; </t>
    </r>
    <r>
      <rPr>
        <sz val="8"/>
        <color theme="1"/>
        <rFont val="Arial"/>
        <family val="2"/>
      </rPr>
      <t>Cas types DREES.</t>
    </r>
  </si>
  <si>
    <r>
      <rPr>
        <b/>
        <sz val="8"/>
        <color theme="1"/>
        <rFont val="Arial"/>
        <family val="2"/>
      </rPr>
      <t xml:space="preserve">Lecture &gt; </t>
    </r>
    <r>
      <rPr>
        <sz val="8"/>
        <color theme="1"/>
        <rFont val="Arial"/>
        <family val="2"/>
      </rPr>
      <t xml:space="preserve">Un ménage sans revenu d’activité constitué d’une personne seule avec un enfant a un montant forfaitaire du RSA de 898 euros, soit 150 % de celui d’une personne seule sans enfant. Toutefois, une fois tenu compte du forfait logement et des prestations incluses dans l’assiette des ressources du RSA, le montant mensuel du RSA (y compris prime de Noël) réellement versé à ce ménage est de 674 euros, soit 125 % du montant versé à une personne seule sans enfant.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 xml:space="preserve">Source &gt; </t>
    </r>
    <r>
      <rPr>
        <sz val="8"/>
        <color theme="1"/>
        <rFont val="Arial"/>
        <family val="2"/>
      </rPr>
      <t>Cas types DREES.</t>
    </r>
  </si>
  <si>
    <r>
      <rPr>
        <b/>
        <sz val="8"/>
        <color theme="1"/>
        <rFont val="Arial"/>
        <family val="2"/>
      </rPr>
      <t>Notes &gt;</t>
    </r>
    <r>
      <rPr>
        <sz val="8"/>
        <color theme="1"/>
        <rFont val="Arial"/>
        <family val="2"/>
      </rPr>
      <t xml:space="preserve"> Au 1</t>
    </r>
    <r>
      <rPr>
        <vertAlign val="superscript"/>
        <sz val="8"/>
        <color theme="1"/>
        <rFont val="Arial"/>
        <family val="2"/>
      </rPr>
      <t>er</t>
    </r>
    <r>
      <rPr>
        <sz val="8"/>
        <color theme="1"/>
        <rFont val="Arial"/>
        <family val="2"/>
      </rPr>
      <t xml:space="preserve"> janvier 2023, le smic net mensuel à temps plein est de 1 353 euros. Pour rappel, dans cette fiche, les ménages sont supposés ne pas avoir d’autres revenus que d’éventuels revenus d’activité et des prestations sociales. Par ailleurs, pour les couples, on suppose qu’un seul des membres travaille : cela affecte le point de sortie de la prime d’activité car cela signifie qu’un seul des deux membres peut bénéficier de la bonification individuelle. Dans les cas types utilisés ici, le revenu d’activité part de 0 et augmente avec un pas de 2,5 % du smic net. Est considéré comme seuil de sortie le premier point où le montant de la prestation considérée est nul. Cela revient donc à un résultat arrondi à 2,5 % du smic net près.
</t>
    </r>
    <r>
      <rPr>
        <b/>
        <sz val="8"/>
        <color theme="1"/>
        <rFont val="Arial"/>
        <family val="2"/>
      </rPr>
      <t>Lecture &gt;</t>
    </r>
    <r>
      <rPr>
        <sz val="8"/>
        <color theme="1"/>
        <rFont val="Arial"/>
        <family val="2"/>
      </rPr>
      <t xml:space="preserve"> Un ménage constitué d’une personne seule sans enfant ne perçoit plus le RSA lorsqu’il a un revenu d’activité supérieur à environ 40 % du smic net mensuel à temps plein, soit 541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Source &gt;</t>
    </r>
    <r>
      <rPr>
        <sz val="8"/>
        <color theme="1"/>
        <rFont val="Arial"/>
        <family val="2"/>
      </rPr>
      <t xml:space="preserve"> Cas types DREES.</t>
    </r>
  </si>
  <si>
    <r>
      <t xml:space="preserve">1. Le seuil de pauvreté considéré ici est celui à 60 % du niveau de vie médian. Le seuil de pauvreté de 2022 n’est pas encore connu. Il s’agit ici d’une estimation à partir du seuil de pauvreté de 2019 (1 102 euros mensuels) qui est revalorisé selon l’inflation observée entre 2019 et 2022. Le seuil de pauvreté de 2020 n’a pas été utilisé car l’Insee n’a pas validé les résultats de l’enquête Revenus fiscaux et sociaux (ERFS) 2020. En 2022, l’estimation du seuil de pauvreté est ainsi de 1 184 euros mensuels.
</t>
    </r>
    <r>
      <rPr>
        <b/>
        <sz val="8"/>
        <color theme="1"/>
        <rFont val="Arial"/>
        <family val="2"/>
      </rPr>
      <t>Lecture &gt;</t>
    </r>
    <r>
      <rPr>
        <sz val="8"/>
        <color theme="1"/>
        <rFont val="Arial"/>
        <family val="2"/>
      </rPr>
      <t xml:space="preserve"> Une personne seule avec un enfant et sans revenu d’activité a un revenu disponible de 1 287 euros mensuels. Son niveau de vie s’établit à 990 euros mensuels, soit 84 %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 xml:space="preserve">Sources &gt; </t>
    </r>
    <r>
      <rPr>
        <sz val="8"/>
        <color theme="1"/>
        <rFont val="Arial"/>
        <family val="2"/>
      </rPr>
      <t>Cas types DREES ; Insee-DGFiP-CNAF-CNAV-CCMSA, ERFS 2019, pour le seuil de pauvreté.</t>
    </r>
  </si>
  <si>
    <t>1 011</t>
  </si>
  <si>
    <t>1 122</t>
  </si>
  <si>
    <t xml:space="preserve">Tableau 4. Montant mensuel des prestations sociales, de l’impôt sur le revenu, du revenu disponible et du niveau de vie d’un ménage ayant un revenu d’activité net égal à un smic net à temps plein, selon sa composition familiale </t>
  </si>
  <si>
    <r>
      <t xml:space="preserve">1. Le seuil de pauvreté considéré ici est celui à 60 % du niveau de vie médian. Le seuil de pauvreté de 2022 n’est pas encore connu. Il s’agit ici d’une estimation à partir du seuil de pauvreté de 2019 (1 102 euros mensuels) qui est revalorisé selon l’inflation observée entre 2019 et 2022. Le seuil de pauvreté de 2020 n’a pas été utilisé car l’Insee n’a pas validé les résultats de l’enquête Revenus fiscaux et sociaux (ERFS) 2020. En 2022, l’estimation du seuil 
de pauvreté est ainsi de 1 184 euros mensuels.
</t>
    </r>
    <r>
      <rPr>
        <b/>
        <sz val="8"/>
        <color theme="1"/>
        <rFont val="Arial"/>
        <family val="2"/>
      </rPr>
      <t xml:space="preserve">Note &gt; </t>
    </r>
    <r>
      <rPr>
        <sz val="8"/>
        <color theme="1"/>
        <rFont val="Arial"/>
        <family val="2"/>
      </rPr>
      <t xml:space="preserve">Pour les couples, on suppose qu’un seul des membres travaille.
</t>
    </r>
    <r>
      <rPr>
        <b/>
        <sz val="8"/>
        <color theme="1"/>
        <rFont val="Arial"/>
        <family val="2"/>
      </rPr>
      <t>Lecture &gt;</t>
    </r>
    <r>
      <rPr>
        <sz val="8"/>
        <color theme="1"/>
        <rFont val="Arial"/>
        <family val="2"/>
      </rPr>
      <t xml:space="preserve"> Une personne seule avec un enfant et percevant un smic net à temps plein a un revenu disponible de 2 046 euros mensuels. Son niveau de vie s’établit à 1 574 euros mensuels, soit 133 %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 xml:space="preserve">Sources &gt; </t>
    </r>
    <r>
      <rPr>
        <sz val="8"/>
        <color theme="1"/>
        <rFont val="Arial"/>
        <family val="2"/>
      </rPr>
      <t>Cas types DREES ; Insee-DGFiP-CNAF-CNAV-CCMSA, ERFS 2019, pour le seuil de pauvreté.</t>
    </r>
  </si>
  <si>
    <r>
      <t>Seuil de pauvreté</t>
    </r>
    <r>
      <rPr>
        <vertAlign val="superscript"/>
        <sz val="8"/>
        <color theme="1"/>
        <rFont val="Arial"/>
        <family val="2"/>
      </rPr>
      <t>1</t>
    </r>
  </si>
  <si>
    <r>
      <t xml:space="preserve">1. Le seuil de pauvreté considéré ici est celui à 60 % du niveau de vie médian. Le seuil de pauvreté de 2022 n’est pas encore connu. Il s’agit ici d’une estimation à partir du seuil de pauvreté de 2019 (1 102 euros mensuels) qui est revalorisé selon l’inflation observée entre 2019 et 2022. Le seuil de pauvreté de 2020 n’a pas été utilisé car l’Insee n’a pas validé les résultats de l’enquête Revenus fiscaux et sociaux (ERFS) 2020. En 2022, l’estimation du seuil de pauvreté est ainsi de 1 184 euros mensuels.
</t>
    </r>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 ménage constitué d’un couple sans enfant a un niveau de vie de 743 euros mensuel sans revenu d’activité, de 1 017 euros avec 0,5 smic et de 1 249 euros avec 1 smic.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Sources &gt;</t>
    </r>
    <r>
      <rPr>
        <sz val="8"/>
        <color theme="1"/>
        <rFont val="Arial"/>
        <family val="2"/>
      </rPr>
      <t xml:space="preserve"> Cas types DREES ; Insee-DGFiP-CNAF-CNAV-CCMSA, ERFS 2019, pour le seuil de pauvreté.</t>
    </r>
  </si>
  <si>
    <t>Tableau 2. Seuils de sortie, en fonction du revenu d’activité mensuel net, du revenu de solidarité active (RSA), de la prime d’activité et des allocations logement, selon la composition familiale du ménage</t>
  </si>
  <si>
    <r>
      <t xml:space="preserve">1. Le seuil de pauvreté considéré ici est celui à 60 % du niveau de vie médian. Le seuil de pauvreté de 2022 n’est pas encore connu. Il s’agit ici d’une estimation à partir du seuil de pauvreté de 2019 (1 102 euros mensuels) qui est revalorisé selon l’inflation observée entre 2019 et 2022. Le seuil de pauvreté de 2020 n’a pas été utilisé car l’Insee n’a pas validé les résultats de l’enquête Revenus fiscaux et sociaux (ERFS) 2020. En 2022, l’estimation du seuil de pauvreté est ainsi de 1 184 euros mensuels.
</t>
    </r>
    <r>
      <rPr>
        <b/>
        <sz val="8"/>
        <color theme="1"/>
        <rFont val="Arial"/>
        <family val="2"/>
      </rPr>
      <t>Note &gt;</t>
    </r>
    <r>
      <rPr>
        <sz val="8"/>
        <color theme="1"/>
        <rFont val="Arial"/>
        <family val="2"/>
      </rPr>
      <t xml:space="preserve"> Pour les couples, l’hypothèse consiste à considérer qu’une seule personne peut être éligible à l’ASS, à l’Aspa ou à l’AAH. 
</t>
    </r>
    <r>
      <rPr>
        <b/>
        <sz val="8"/>
        <color theme="1"/>
        <rFont val="Arial"/>
        <family val="2"/>
      </rPr>
      <t>Lecture &gt;</t>
    </r>
    <r>
      <rPr>
        <sz val="8"/>
        <color theme="1"/>
        <rFont val="Arial"/>
        <family val="2"/>
      </rPr>
      <t xml:space="preserve"> Une personne seule sans enfant et sans ressources qui perçoit l’ASS a un niveau de vie de 838 euros mensuels, soit 71 %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Sources &gt;</t>
    </r>
    <r>
      <rPr>
        <sz val="8"/>
        <color theme="1"/>
        <rFont val="Arial"/>
        <family val="2"/>
      </rPr>
      <t xml:space="preserve"> Cas types DREES ; Insee-DGFiP-CNAF-CNAV-CCMSA, enquête Revenus fiscaux et sociaux (ERFS) 2019, pour le seuil de pauvreté.</t>
    </r>
  </si>
  <si>
    <r>
      <rPr>
        <b/>
        <sz val="8"/>
        <color theme="1"/>
        <rFont val="Arial"/>
        <family val="2"/>
      </rPr>
      <t>Lecture &gt;</t>
    </r>
    <r>
      <rPr>
        <sz val="8"/>
        <color theme="1"/>
        <rFont val="Arial"/>
        <family val="2"/>
      </rPr>
      <t xml:space="preserve"> Un ménage constitué d’une personne seule avec trois enfants à charge (âgés de 6 à 13 ans), locataire et sans revenu d’activité perçoit 367 euros de RSA (y compris la prime de Noël), 516 euros d’aides au logement, 319 euros d’allocations familiales, 273 euros de complément familial majoré, 103 euros d’allocation de rentrée scolaire et 553 euros d’allocation de soutien familial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Source &gt;</t>
    </r>
    <r>
      <rPr>
        <sz val="8"/>
        <color theme="1"/>
        <rFont val="Arial"/>
        <family val="2"/>
      </rPr>
      <t xml:space="preserve"> Cas types DREES.</t>
    </r>
  </si>
  <si>
    <t>Graphique 3. Niveau de vie mensuel d’un ménage, selon son revenu d’activité net et sa composition familiale</t>
  </si>
  <si>
    <r>
      <rPr>
        <b/>
        <sz val="8"/>
        <color theme="1"/>
        <rFont val="Arial"/>
        <family val="2"/>
      </rPr>
      <t xml:space="preserve">Note &gt; </t>
    </r>
    <r>
      <rPr>
        <sz val="8"/>
        <color theme="1"/>
        <rFont val="Arial"/>
        <family val="2"/>
      </rPr>
      <t xml:space="preserve">Pour les couples, on suppose qu’un seul des membres travaille.
</t>
    </r>
    <r>
      <rPr>
        <b/>
        <sz val="8"/>
        <color theme="1"/>
        <rFont val="Arial"/>
        <family val="2"/>
      </rPr>
      <t>Lecture &gt;</t>
    </r>
    <r>
      <rPr>
        <sz val="8"/>
        <color theme="1"/>
        <rFont val="Arial"/>
        <family val="2"/>
      </rPr>
      <t xml:space="preserve"> Une personne seule sans enfant et sans revenu d’activité a un niveau de vie mensuel de 820 euros perçus grâce aux transferts sociaux. Cela correspond à un niveau de vie inférieur de 48 % à celui d’une personne seule sans enfant ayant un revenu d’activité égal à un smic net à temps plein (1 581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2023.
</t>
    </r>
    <r>
      <rPr>
        <b/>
        <sz val="8"/>
        <color theme="1"/>
        <rFont val="Arial"/>
        <family val="2"/>
      </rPr>
      <t>Source &gt;</t>
    </r>
    <r>
      <rPr>
        <sz val="8"/>
        <color theme="1"/>
        <rFont val="Arial"/>
        <family val="2"/>
      </rPr>
      <t xml:space="preserve"> Cas types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</si>
</sst>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quot;€&quot;"/>
    <numFmt numFmtId="167"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Arial"/>
      <family val="2"/>
    </font>
    <font>
      <sz val="8"/>
      <color theme="1"/>
      <name val="Arial"/>
      <family val="2"/>
    </font>
    <font>
      <i/>
      <sz val="8"/>
      <color theme="1"/>
      <name val="Arial"/>
      <family val="2"/>
    </font>
    <font>
      <sz val="8"/>
      <name val="Arial"/>
      <family val="2"/>
    </font>
    <font>
      <vertAlign val="superscript"/>
      <sz val="8"/>
      <color theme="1"/>
      <name val="Arial"/>
      <family val="2"/>
    </font>
    <font>
      <sz val="8"/>
      <color rgb="FF000000"/>
      <name val="Arial"/>
      <family val="2"/>
    </font>
    <font>
      <b/>
      <sz val="8"/>
      <color rgb="FF000000"/>
      <name val="Arial"/>
      <family val="2"/>
    </font>
    <font>
      <sz val="8"/>
      <color rgb="FFFF0000"/>
      <name val="Arial"/>
      <family val="2"/>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8" tint="0.399945066682943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9" fontId="1" fillId="0" borderId="0" applyFont="0" applyFill="0" applyBorder="0" applyAlignment="0" applyProtection="0"/>
    <xf numFmtId="0" fontId="2" fillId="4" borderId="0">
      <alignment horizontal="center" vertical="center" wrapText="1"/>
    </xf>
    <xf numFmtId="43" fontId="1" fillId="0" borderId="0" applyFont="0" applyFill="0" applyBorder="0" applyAlignment="0" applyProtection="0"/>
  </cellStyleXfs>
  <cellXfs count="148">
    <xf numFmtId="0" fontId="0" fillId="0" borderId="0" xfId="0"/>
    <xf numFmtId="166" fontId="6" fillId="0" borderId="0" xfId="2" applyNumberFormat="1" applyFont="1" applyFill="1">
      <alignment horizontal="center" vertical="center" wrapText="1"/>
    </xf>
    <xf numFmtId="0" fontId="4" fillId="3" borderId="0" xfId="0" applyFont="1" applyFill="1"/>
    <xf numFmtId="3" fontId="4" fillId="3" borderId="0" xfId="0" applyNumberFormat="1" applyFont="1" applyFill="1"/>
    <xf numFmtId="0" fontId="3" fillId="3" borderId="0" xfId="0" applyFont="1" applyFill="1" applyAlignment="1">
      <alignment horizontal="left" vertical="center"/>
    </xf>
    <xf numFmtId="0" fontId="3" fillId="3" borderId="3" xfId="0" applyFont="1" applyFill="1" applyBorder="1" applyAlignment="1">
      <alignment horizontal="center" vertical="center"/>
    </xf>
    <xf numFmtId="0" fontId="4" fillId="3" borderId="3" xfId="0" applyFont="1" applyFill="1" applyBorder="1" applyAlignment="1">
      <alignment horizontal="left" vertical="center" wrapText="1"/>
    </xf>
    <xf numFmtId="0" fontId="4" fillId="3" borderId="3" xfId="0" applyFont="1" applyFill="1" applyBorder="1" applyAlignment="1">
      <alignment horizontal="left" wrapText="1"/>
    </xf>
    <xf numFmtId="0" fontId="4" fillId="3" borderId="0" xfId="0" applyFont="1" applyFill="1" applyAlignment="1">
      <alignment vertical="top" wrapText="1"/>
    </xf>
    <xf numFmtId="3" fontId="4" fillId="3" borderId="3" xfId="0" applyNumberFormat="1" applyFont="1" applyFill="1" applyBorder="1" applyAlignment="1">
      <alignment horizontal="right" vertical="center" indent="2"/>
    </xf>
    <xf numFmtId="3" fontId="4" fillId="2" borderId="3" xfId="0" applyNumberFormat="1" applyFont="1" applyFill="1" applyBorder="1" applyAlignment="1">
      <alignment horizontal="right" vertical="center" indent="2"/>
    </xf>
    <xf numFmtId="0" fontId="4" fillId="0" borderId="0" xfId="0" applyFont="1"/>
    <xf numFmtId="0" fontId="4" fillId="0" borderId="0" xfId="0" applyFont="1" applyAlignment="1">
      <alignment vertical="center"/>
    </xf>
    <xf numFmtId="0" fontId="4" fillId="0" borderId="3" xfId="0" applyFont="1" applyBorder="1" applyAlignment="1">
      <alignment horizontal="center" vertical="center" wrapText="1"/>
    </xf>
    <xf numFmtId="3" fontId="4" fillId="0" borderId="6"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164" fontId="4" fillId="0" borderId="3" xfId="1" applyNumberFormat="1" applyFont="1" applyFill="1" applyBorder="1" applyAlignment="1" applyProtection="1">
      <alignment horizontal="center"/>
    </xf>
    <xf numFmtId="3" fontId="4" fillId="0" borderId="3" xfId="0" applyNumberFormat="1" applyFont="1" applyBorder="1" applyAlignment="1">
      <alignment horizontal="center" vertical="center"/>
    </xf>
    <xf numFmtId="0" fontId="4" fillId="0" borderId="0" xfId="0" applyFont="1" applyAlignment="1">
      <alignment vertical="top"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5" xfId="0" applyFont="1" applyBorder="1"/>
    <xf numFmtId="1" fontId="4" fillId="0" borderId="5" xfId="1" applyNumberFormat="1" applyFont="1" applyFill="1" applyBorder="1" applyAlignment="1" applyProtection="1">
      <alignment horizontal="right" vertical="center" indent="4"/>
    </xf>
    <xf numFmtId="0" fontId="4" fillId="0" borderId="5" xfId="0" applyFont="1" applyBorder="1"/>
    <xf numFmtId="165" fontId="4" fillId="0" borderId="5" xfId="1" applyNumberFormat="1" applyFont="1" applyFill="1" applyBorder="1" applyAlignment="1" applyProtection="1">
      <alignment horizontal="right" vertical="center" indent="3"/>
    </xf>
    <xf numFmtId="0" fontId="5" fillId="0" borderId="6" xfId="0" applyFont="1" applyBorder="1"/>
    <xf numFmtId="3" fontId="5" fillId="0" borderId="5" xfId="1" applyNumberFormat="1" applyFont="1" applyFill="1" applyBorder="1" applyAlignment="1" applyProtection="1">
      <alignment horizontal="right" vertical="center" indent="3"/>
    </xf>
    <xf numFmtId="3" fontId="4" fillId="0" borderId="4" xfId="1" applyNumberFormat="1" applyFont="1" applyFill="1" applyBorder="1" applyAlignment="1" applyProtection="1">
      <alignment horizontal="right" vertical="center" indent="3"/>
    </xf>
    <xf numFmtId="3" fontId="5" fillId="0" borderId="6" xfId="1" applyNumberFormat="1" applyFont="1" applyFill="1" applyBorder="1" applyAlignment="1" applyProtection="1">
      <alignment horizontal="right" vertical="center" indent="3"/>
    </xf>
    <xf numFmtId="3" fontId="4" fillId="0" borderId="5" xfId="1" applyNumberFormat="1" applyFont="1" applyFill="1" applyBorder="1" applyAlignment="1" applyProtection="1">
      <alignment horizontal="right" vertical="center" indent="3"/>
    </xf>
    <xf numFmtId="3" fontId="5" fillId="0" borderId="6" xfId="0" applyNumberFormat="1" applyFont="1" applyBorder="1" applyAlignment="1">
      <alignment horizontal="right" vertical="center" indent="3"/>
    </xf>
    <xf numFmtId="0" fontId="4" fillId="0" borderId="0" xfId="0" applyFont="1" applyAlignment="1">
      <alignment vertical="center" wrapText="1"/>
    </xf>
    <xf numFmtId="1" fontId="4" fillId="0" borderId="0" xfId="0" applyNumberFormat="1" applyFont="1"/>
    <xf numFmtId="0" fontId="4" fillId="0" borderId="13" xfId="0" applyFont="1" applyBorder="1" applyAlignment="1">
      <alignment vertical="center"/>
    </xf>
    <xf numFmtId="0" fontId="4" fillId="0" borderId="13" xfId="0" applyFont="1" applyBorder="1" applyAlignment="1">
      <alignment horizontal="right" vertical="center" indent="2"/>
    </xf>
    <xf numFmtId="0" fontId="4" fillId="0" borderId="4" xfId="0" applyFont="1" applyBorder="1" applyAlignment="1">
      <alignment horizontal="right" vertical="center" indent="2"/>
    </xf>
    <xf numFmtId="0" fontId="4" fillId="0" borderId="10" xfId="0" applyFont="1" applyBorder="1" applyAlignment="1">
      <alignment horizontal="right" vertical="center" indent="2"/>
    </xf>
    <xf numFmtId="0" fontId="4" fillId="0" borderId="14" xfId="0" applyFont="1" applyBorder="1" applyAlignment="1">
      <alignment horizontal="right" vertical="center" indent="2"/>
    </xf>
    <xf numFmtId="0" fontId="4" fillId="0" borderId="11" xfId="0" applyFont="1" applyBorder="1" applyAlignment="1">
      <alignment vertical="center"/>
    </xf>
    <xf numFmtId="0" fontId="4" fillId="0" borderId="11" xfId="0" applyFont="1" applyBorder="1" applyAlignment="1">
      <alignment horizontal="right" vertical="center" indent="2"/>
    </xf>
    <xf numFmtId="0" fontId="4" fillId="0" borderId="5" xfId="0" applyFont="1" applyBorder="1" applyAlignment="1">
      <alignment horizontal="right" vertical="center" indent="2"/>
    </xf>
    <xf numFmtId="0" fontId="4" fillId="0" borderId="0" xfId="0" applyFont="1" applyAlignment="1">
      <alignment horizontal="right" vertical="center" indent="2"/>
    </xf>
    <xf numFmtId="0" fontId="4" fillId="0" borderId="7" xfId="0" applyFont="1" applyBorder="1" applyAlignment="1">
      <alignment horizontal="right" vertical="center" indent="2"/>
    </xf>
    <xf numFmtId="0" fontId="4" fillId="0" borderId="15" xfId="0" applyFont="1" applyBorder="1" applyAlignment="1">
      <alignment vertical="center"/>
    </xf>
    <xf numFmtId="0" fontId="4" fillId="0" borderId="15" xfId="0" applyFont="1" applyBorder="1" applyAlignment="1">
      <alignment horizontal="right" vertical="center" indent="2"/>
    </xf>
    <xf numFmtId="3" fontId="4" fillId="0" borderId="3" xfId="0" applyNumberFormat="1" applyFont="1" applyBorder="1" applyAlignment="1">
      <alignment horizontal="right" vertical="center" indent="2"/>
    </xf>
    <xf numFmtId="3" fontId="4" fillId="0" borderId="16" xfId="0" applyNumberFormat="1" applyFont="1" applyBorder="1" applyAlignment="1">
      <alignment horizontal="right" vertical="center" indent="2"/>
    </xf>
    <xf numFmtId="0" fontId="3" fillId="0" borderId="11" xfId="0" applyFont="1" applyBorder="1" applyAlignment="1">
      <alignment vertical="center"/>
    </xf>
    <xf numFmtId="0" fontId="3" fillId="0" borderId="13" xfId="0" applyFont="1" applyBorder="1" applyAlignment="1">
      <alignment horizontal="right" vertical="center" indent="2"/>
    </xf>
    <xf numFmtId="0" fontId="3" fillId="0" borderId="4" xfId="0" applyFont="1" applyBorder="1" applyAlignment="1">
      <alignment horizontal="right" vertical="center" indent="2"/>
    </xf>
    <xf numFmtId="0" fontId="4" fillId="0" borderId="12" xfId="0" applyFont="1" applyBorder="1" applyAlignment="1">
      <alignment vertical="center"/>
    </xf>
    <xf numFmtId="0" fontId="4" fillId="0" borderId="12" xfId="0" applyFont="1" applyBorder="1" applyAlignment="1">
      <alignment horizontal="right" vertical="center" indent="2"/>
    </xf>
    <xf numFmtId="0" fontId="4" fillId="0" borderId="6" xfId="0" applyFont="1" applyBorder="1" applyAlignment="1">
      <alignment horizontal="right" vertical="center" indent="2"/>
    </xf>
    <xf numFmtId="0" fontId="4" fillId="0" borderId="17" xfId="0" applyFont="1" applyBorder="1" applyAlignment="1">
      <alignment horizontal="right" vertical="center" indent="2"/>
    </xf>
    <xf numFmtId="0" fontId="4" fillId="0" borderId="8" xfId="0" applyFont="1" applyBorder="1" applyAlignment="1">
      <alignment horizontal="right" vertical="center" indent="2"/>
    </xf>
    <xf numFmtId="0" fontId="3" fillId="0" borderId="0" xfId="0" applyFont="1" applyAlignment="1">
      <alignment vertical="center"/>
    </xf>
    <xf numFmtId="0" fontId="4" fillId="0" borderId="0" xfId="0" applyFont="1" applyAlignment="1">
      <alignment horizontal="right"/>
    </xf>
    <xf numFmtId="3" fontId="4" fillId="0" borderId="13" xfId="0" applyNumberFormat="1" applyFont="1" applyBorder="1" applyAlignment="1">
      <alignment horizontal="right" vertical="center" indent="2"/>
    </xf>
    <xf numFmtId="3" fontId="4" fillId="0" borderId="4" xfId="0" applyNumberFormat="1" applyFont="1" applyBorder="1" applyAlignment="1">
      <alignment horizontal="right" vertical="center" indent="2"/>
    </xf>
    <xf numFmtId="3" fontId="4" fillId="0" borderId="0" xfId="0" applyNumberFormat="1" applyFont="1"/>
    <xf numFmtId="3" fontId="4" fillId="0" borderId="15" xfId="0" applyNumberFormat="1" applyFont="1" applyBorder="1" applyAlignment="1">
      <alignment horizontal="right" vertical="center" indent="2"/>
    </xf>
    <xf numFmtId="3" fontId="4" fillId="0" borderId="9" xfId="0" applyNumberFormat="1" applyFont="1" applyBorder="1" applyAlignment="1">
      <alignment horizontal="right" vertical="center" indent="2"/>
    </xf>
    <xf numFmtId="3" fontId="3" fillId="0" borderId="11" xfId="0" applyNumberFormat="1" applyFont="1" applyBorder="1" applyAlignment="1">
      <alignment horizontal="right" vertical="center" indent="2"/>
    </xf>
    <xf numFmtId="3" fontId="3" fillId="0" borderId="5" xfId="0" applyNumberFormat="1" applyFont="1" applyBorder="1" applyAlignment="1">
      <alignment horizontal="right" vertical="center" indent="2"/>
    </xf>
    <xf numFmtId="3" fontId="3" fillId="0" borderId="7" xfId="0" applyNumberFormat="1" applyFont="1" applyBorder="1" applyAlignment="1">
      <alignment horizontal="right" vertical="center" indent="2"/>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65" fontId="4" fillId="0" borderId="1" xfId="0" applyNumberFormat="1" applyFont="1" applyBorder="1"/>
    <xf numFmtId="3" fontId="4" fillId="0" borderId="1" xfId="0" applyNumberFormat="1" applyFont="1" applyBorder="1"/>
    <xf numFmtId="1" fontId="4" fillId="0" borderId="1" xfId="0" applyNumberFormat="1" applyFont="1" applyBorder="1"/>
    <xf numFmtId="4" fontId="4" fillId="0" borderId="0" xfId="0" applyNumberFormat="1" applyFont="1"/>
    <xf numFmtId="2" fontId="4" fillId="0" borderId="0" xfId="0" applyNumberFormat="1" applyFont="1"/>
    <xf numFmtId="0" fontId="3" fillId="0" borderId="3" xfId="0" applyFont="1" applyBorder="1" applyAlignment="1">
      <alignment horizontal="center" vertical="center" wrapText="1"/>
    </xf>
    <xf numFmtId="0" fontId="4" fillId="0" borderId="4" xfId="0" applyFont="1" applyBorder="1"/>
    <xf numFmtId="1" fontId="4" fillId="0" borderId="0" xfId="0" applyNumberFormat="1" applyFont="1" applyAlignment="1">
      <alignment horizontal="right" vertical="center" indent="2"/>
    </xf>
    <xf numFmtId="1" fontId="4" fillId="0" borderId="13" xfId="0" applyNumberFormat="1" applyFont="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3"/>
    </xf>
    <xf numFmtId="1" fontId="4" fillId="0" borderId="10" xfId="0" applyNumberFormat="1" applyFont="1" applyBorder="1" applyAlignment="1">
      <alignment horizontal="right" vertical="center" indent="2"/>
    </xf>
    <xf numFmtId="1" fontId="4" fillId="0" borderId="14" xfId="0" applyNumberFormat="1" applyFont="1" applyBorder="1" applyAlignment="1">
      <alignment horizontal="right" vertical="center" indent="3"/>
    </xf>
    <xf numFmtId="0" fontId="4" fillId="0" borderId="5" xfId="0" applyFont="1" applyBorder="1" applyAlignment="1">
      <alignment horizontal="left" vertical="center" wrapText="1"/>
    </xf>
    <xf numFmtId="1" fontId="4" fillId="0" borderId="11"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1" fontId="4" fillId="0" borderId="0" xfId="0" applyNumberFormat="1" applyFont="1" applyAlignment="1">
      <alignment horizontal="right" vertical="center" indent="3"/>
    </xf>
    <xf numFmtId="1" fontId="4" fillId="0" borderId="7" xfId="0" applyNumberFormat="1" applyFont="1" applyBorder="1" applyAlignment="1">
      <alignment horizontal="right" vertical="center" indent="3"/>
    </xf>
    <xf numFmtId="1" fontId="4" fillId="0" borderId="5" xfId="0" applyNumberFormat="1" applyFont="1" applyBorder="1" applyAlignment="1">
      <alignment horizontal="right" vertical="center" indent="3"/>
    </xf>
    <xf numFmtId="166" fontId="4" fillId="0" borderId="0" xfId="0" applyNumberFormat="1" applyFont="1"/>
    <xf numFmtId="0" fontId="4" fillId="0" borderId="5" xfId="0" applyFont="1" applyBorder="1" applyAlignment="1">
      <alignment vertical="center" wrapText="1"/>
    </xf>
    <xf numFmtId="0" fontId="4" fillId="0" borderId="6" xfId="0" applyFont="1" applyBorder="1"/>
    <xf numFmtId="1" fontId="4" fillId="0" borderId="6" xfId="0" applyNumberFormat="1" applyFont="1" applyBorder="1" applyAlignment="1">
      <alignment horizontal="right" vertical="center" indent="3"/>
    </xf>
    <xf numFmtId="0" fontId="4" fillId="0" borderId="3" xfId="0" applyFont="1" applyBorder="1"/>
    <xf numFmtId="1" fontId="8" fillId="0" borderId="15" xfId="0" applyNumberFormat="1" applyFont="1" applyBorder="1" applyAlignment="1">
      <alignment horizontal="right" vertical="center" indent="2"/>
    </xf>
    <xf numFmtId="1" fontId="4" fillId="0" borderId="3" xfId="0" applyNumberFormat="1" applyFont="1" applyBorder="1" applyAlignment="1">
      <alignment horizontal="right" vertical="center" indent="2"/>
    </xf>
    <xf numFmtId="1" fontId="4" fillId="0" borderId="16" xfId="0" applyNumberFormat="1" applyFont="1" applyBorder="1" applyAlignment="1">
      <alignment horizontal="right" vertical="center" indent="3"/>
    </xf>
    <xf numFmtId="1" fontId="4" fillId="0" borderId="16" xfId="0" applyNumberFormat="1" applyFont="1" applyBorder="1" applyAlignment="1">
      <alignment horizontal="right" vertical="center" indent="2"/>
    </xf>
    <xf numFmtId="1" fontId="4" fillId="0" borderId="9" xfId="0" applyNumberFormat="1" applyFont="1" applyBorder="1" applyAlignment="1">
      <alignment horizontal="right" vertical="center" indent="3"/>
    </xf>
    <xf numFmtId="0" fontId="3" fillId="0" borderId="4" xfId="0" applyFont="1" applyBorder="1"/>
    <xf numFmtId="1" fontId="9" fillId="0" borderId="0" xfId="0" applyNumberFormat="1" applyFont="1" applyAlignment="1">
      <alignment horizontal="right" vertical="center" indent="2"/>
    </xf>
    <xf numFmtId="1" fontId="9" fillId="0" borderId="11" xfId="0" applyNumberFormat="1" applyFont="1" applyBorder="1" applyAlignment="1">
      <alignment horizontal="right" vertical="center" indent="2"/>
    </xf>
    <xf numFmtId="1" fontId="3" fillId="0" borderId="5" xfId="0" applyNumberFormat="1" applyFont="1" applyBorder="1" applyAlignment="1">
      <alignment horizontal="right" vertical="center" indent="2"/>
    </xf>
    <xf numFmtId="1" fontId="3" fillId="0" borderId="0" xfId="0" applyNumberFormat="1" applyFont="1" applyAlignment="1">
      <alignment horizontal="right" vertical="center" indent="3"/>
    </xf>
    <xf numFmtId="1" fontId="3" fillId="0" borderId="0" xfId="0" applyNumberFormat="1" applyFont="1" applyAlignment="1">
      <alignment horizontal="right" vertical="center" indent="2"/>
    </xf>
    <xf numFmtId="1" fontId="3" fillId="0" borderId="7" xfId="0" applyNumberFormat="1" applyFont="1" applyBorder="1" applyAlignment="1">
      <alignment horizontal="right" vertical="center" indent="3"/>
    </xf>
    <xf numFmtId="0" fontId="4" fillId="0" borderId="6" xfId="0" applyFont="1" applyBorder="1" applyAlignment="1">
      <alignment vertical="center" wrapText="1"/>
    </xf>
    <xf numFmtId="1" fontId="4" fillId="0" borderId="12" xfId="0" applyNumberFormat="1" applyFont="1" applyBorder="1" applyAlignment="1">
      <alignment horizontal="right" vertical="center" indent="2"/>
    </xf>
    <xf numFmtId="1" fontId="4" fillId="0" borderId="6" xfId="0" applyNumberFormat="1" applyFont="1" applyBorder="1" applyAlignment="1">
      <alignment horizontal="right" vertical="center" indent="2"/>
    </xf>
    <xf numFmtId="1" fontId="4" fillId="0" borderId="17" xfId="0" applyNumberFormat="1" applyFont="1" applyBorder="1" applyAlignment="1">
      <alignment horizontal="right" vertical="center" indent="3"/>
    </xf>
    <xf numFmtId="1" fontId="4" fillId="0" borderId="17" xfId="0" applyNumberFormat="1" applyFont="1" applyBorder="1" applyAlignment="1">
      <alignment horizontal="right" vertical="center" indent="2"/>
    </xf>
    <xf numFmtId="1" fontId="4" fillId="0" borderId="8" xfId="0" applyNumberFormat="1" applyFont="1" applyBorder="1" applyAlignment="1">
      <alignment horizontal="right" vertical="center" indent="3"/>
    </xf>
    <xf numFmtId="3" fontId="5" fillId="3" borderId="3" xfId="1" applyNumberFormat="1" applyFont="1" applyFill="1" applyBorder="1" applyAlignment="1">
      <alignment horizontal="right" vertical="center" indent="2"/>
    </xf>
    <xf numFmtId="0" fontId="5" fillId="3" borderId="3" xfId="0" applyFont="1" applyFill="1" applyBorder="1" applyAlignment="1">
      <alignment horizontal="left"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3" xfId="0" applyFont="1" applyBorder="1" applyAlignment="1">
      <alignment horizontal="center"/>
    </xf>
    <xf numFmtId="0" fontId="4"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10" fillId="0" borderId="0" xfId="0" applyFont="1" applyAlignment="1">
      <alignment horizontal="left"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3" fillId="3" borderId="3" xfId="0" applyFont="1" applyFill="1" applyBorder="1" applyAlignment="1">
      <alignment horizontal="center"/>
    </xf>
    <xf numFmtId="0" fontId="3" fillId="3" borderId="3" xfId="0" applyFont="1" applyFill="1" applyBorder="1" applyAlignment="1">
      <alignment horizontal="center" wrapText="1"/>
    </xf>
    <xf numFmtId="0" fontId="4" fillId="3" borderId="0" xfId="0" applyFont="1" applyFill="1" applyAlignment="1">
      <alignment horizontal="lef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wrapText="1"/>
    </xf>
    <xf numFmtId="0" fontId="4" fillId="0" borderId="10" xfId="0" applyFont="1" applyBorder="1" applyAlignment="1">
      <alignment horizontal="left" vertical="center" wrapText="1"/>
    </xf>
    <xf numFmtId="0" fontId="3" fillId="0" borderId="0" xfId="0" applyFont="1" applyAlignment="1">
      <alignment horizontal="lef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left" vertical="top" wrapText="1"/>
    </xf>
    <xf numFmtId="0" fontId="3" fillId="3" borderId="0" xfId="0" applyFont="1" applyFill="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top" wrapText="1"/>
    </xf>
    <xf numFmtId="0" fontId="4" fillId="0" borderId="3" xfId="0" applyFont="1" applyBorder="1" applyAlignment="1">
      <alignment horizontal="center" vertical="center" wrapText="1"/>
    </xf>
    <xf numFmtId="0" fontId="4" fillId="0" borderId="4" xfId="0" applyFont="1" applyBorder="1" applyAlignment="1">
      <alignment horizontal="left" vertical="top" wrapText="1"/>
    </xf>
    <xf numFmtId="167" fontId="4" fillId="0" borderId="11" xfId="3" applyNumberFormat="1" applyFont="1" applyBorder="1" applyAlignment="1">
      <alignment horizontal="right" vertical="center"/>
    </xf>
    <xf numFmtId="167" fontId="4" fillId="0" borderId="4" xfId="3" applyNumberFormat="1" applyFont="1" applyBorder="1" applyAlignment="1">
      <alignment horizontal="right" vertical="center"/>
    </xf>
    <xf numFmtId="0" fontId="4" fillId="0" borderId="6" xfId="0" applyFont="1" applyBorder="1" applyAlignment="1">
      <alignment horizontal="left" vertical="top" wrapText="1"/>
    </xf>
    <xf numFmtId="1" fontId="4" fillId="0" borderId="6" xfId="1" applyNumberFormat="1" applyFont="1" applyBorder="1" applyAlignment="1">
      <alignment horizontal="right" vertical="center" wrapText="1"/>
    </xf>
    <xf numFmtId="3" fontId="4" fillId="3" borderId="4" xfId="0" applyNumberFormat="1" applyFont="1" applyFill="1" applyBorder="1" applyAlignment="1">
      <alignment horizontal="right" vertical="center" wrapText="1"/>
    </xf>
    <xf numFmtId="3" fontId="4" fillId="3" borderId="6" xfId="1" applyNumberFormat="1" applyFont="1" applyFill="1" applyBorder="1" applyAlignment="1">
      <alignment horizontal="right" vertical="center" wrapText="1"/>
    </xf>
    <xf numFmtId="0" fontId="4" fillId="0" borderId="3" xfId="0" applyFont="1" applyBorder="1" applyAlignment="1">
      <alignment horizontal="left" vertical="top" wrapText="1"/>
    </xf>
    <xf numFmtId="3" fontId="4" fillId="0" borderId="15" xfId="0" applyNumberFormat="1" applyFont="1" applyBorder="1" applyAlignment="1">
      <alignment horizontal="right" vertical="center"/>
    </xf>
    <xf numFmtId="3" fontId="4" fillId="0" borderId="3" xfId="0" applyNumberFormat="1" applyFont="1" applyBorder="1" applyAlignment="1">
      <alignment horizontal="right" vertical="center"/>
    </xf>
  </cellXfs>
  <cellStyles count="4">
    <cellStyle name="Milliers" xfId="3" builtinId="3"/>
    <cellStyle name="Normal" xfId="0" builtinId="0"/>
    <cellStyle name="Pourcentage" xfId="1" builtinId="5"/>
    <cellStyle name="Style 1" xfId="2" xr:uid="{00000000-0005-0000-0000-000003000000}"/>
  </cellStyles>
  <dxfs count="0"/>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filer1.ac.intranet.sante.gouv.fr\DREEScommun$\Users\jerome.hananel\Mes%20Documents%20Locaux\Fiche%204\Ancien\maquette_graphe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filer1.ac.intranet.sante.gouv.fr\DREEScommun$\Users\jerome.hananel\Mes%20Documents%20Locaux\Fiche%204\Ancien\Maquette_cas_types_bre_2019_corrRSAR0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filer1.ac.intranet.sante.gouv.fr\DREEScommun$\Users\jerome.hananel\Mes%20Documents%20Locaux\Fiche%204\Ancien\maquette_graph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rèm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rèm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rèm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1:L24"/>
  <sheetViews>
    <sheetView showGridLines="0" topLeftCell="A9" zoomScaleNormal="100" workbookViewId="0">
      <selection activeCell="B14" sqref="B14:J14"/>
    </sheetView>
  </sheetViews>
  <sheetFormatPr baseColWidth="10" defaultColWidth="10.81640625" defaultRowHeight="10" x14ac:dyDescent="0.2"/>
  <cols>
    <col min="1" max="1" width="4.453125" style="11" customWidth="1"/>
    <col min="2" max="2" width="24.6328125" style="11" customWidth="1"/>
    <col min="3" max="5" width="7.453125" style="11" customWidth="1"/>
    <col min="6" max="6" width="10.1796875" style="11" customWidth="1"/>
    <col min="7" max="9" width="7.6328125" style="11" customWidth="1"/>
    <col min="10" max="10" width="10.1796875" style="11" customWidth="1"/>
    <col min="11" max="16384" width="10.81640625" style="11"/>
  </cols>
  <sheetData>
    <row r="1" spans="2:12" ht="10.5" x14ac:dyDescent="0.2">
      <c r="B1" s="19" t="s">
        <v>67</v>
      </c>
    </row>
    <row r="2" spans="2:12" x14ac:dyDescent="0.2">
      <c r="J2" s="56" t="s">
        <v>38</v>
      </c>
    </row>
    <row r="3" spans="2:12" ht="10.5" x14ac:dyDescent="0.25">
      <c r="B3" s="111"/>
      <c r="C3" s="113" t="s">
        <v>32</v>
      </c>
      <c r="D3" s="113"/>
      <c r="E3" s="113"/>
      <c r="F3" s="113"/>
      <c r="G3" s="113" t="s">
        <v>33</v>
      </c>
      <c r="H3" s="113"/>
      <c r="I3" s="113"/>
      <c r="J3" s="113"/>
    </row>
    <row r="4" spans="2:12" ht="50.25" customHeight="1" x14ac:dyDescent="0.2">
      <c r="B4" s="112"/>
      <c r="C4" s="72" t="s">
        <v>34</v>
      </c>
      <c r="D4" s="72" t="s">
        <v>35</v>
      </c>
      <c r="E4" s="72" t="s">
        <v>39</v>
      </c>
      <c r="F4" s="72" t="s">
        <v>53</v>
      </c>
      <c r="G4" s="72" t="s">
        <v>34</v>
      </c>
      <c r="H4" s="72" t="s">
        <v>35</v>
      </c>
      <c r="I4" s="72" t="s">
        <v>39</v>
      </c>
      <c r="J4" s="72" t="s">
        <v>53</v>
      </c>
    </row>
    <row r="5" spans="2:12" x14ac:dyDescent="0.2">
      <c r="B5" s="73" t="s">
        <v>49</v>
      </c>
      <c r="C5" s="74">
        <v>539.41936666666663</v>
      </c>
      <c r="D5" s="75">
        <v>0</v>
      </c>
      <c r="E5" s="76">
        <v>0</v>
      </c>
      <c r="F5" s="77">
        <v>0</v>
      </c>
      <c r="G5" s="76">
        <v>773</v>
      </c>
      <c r="H5" s="78">
        <v>228.53999999999996</v>
      </c>
      <c r="I5" s="76">
        <v>0</v>
      </c>
      <c r="J5" s="79">
        <v>0</v>
      </c>
      <c r="K5" s="59"/>
    </row>
    <row r="6" spans="2:12" ht="15" customHeight="1" x14ac:dyDescent="0.2">
      <c r="B6" s="80" t="s">
        <v>50</v>
      </c>
      <c r="C6" s="74">
        <v>0</v>
      </c>
      <c r="D6" s="81">
        <v>557.16416666666669</v>
      </c>
      <c r="E6" s="82">
        <v>0</v>
      </c>
      <c r="F6" s="83">
        <v>0</v>
      </c>
      <c r="G6" s="82">
        <v>0</v>
      </c>
      <c r="H6" s="74">
        <v>544.46</v>
      </c>
      <c r="I6" s="82">
        <v>0</v>
      </c>
      <c r="J6" s="84">
        <v>0</v>
      </c>
      <c r="K6" s="59"/>
    </row>
    <row r="7" spans="2:12" ht="15" customHeight="1" x14ac:dyDescent="0.2">
      <c r="B7" s="80" t="s">
        <v>39</v>
      </c>
      <c r="C7" s="74">
        <v>0</v>
      </c>
      <c r="D7" s="81">
        <v>0</v>
      </c>
      <c r="E7" s="82">
        <v>961</v>
      </c>
      <c r="F7" s="83">
        <v>0</v>
      </c>
      <c r="G7" s="82">
        <v>0</v>
      </c>
      <c r="H7" s="74">
        <v>0</v>
      </c>
      <c r="I7" s="82">
        <v>961</v>
      </c>
      <c r="J7" s="85">
        <v>0</v>
      </c>
      <c r="K7" s="1"/>
      <c r="L7" s="86"/>
    </row>
    <row r="8" spans="2:12" ht="23.25" customHeight="1" x14ac:dyDescent="0.2">
      <c r="B8" s="87" t="s">
        <v>51</v>
      </c>
      <c r="C8" s="74">
        <v>0</v>
      </c>
      <c r="D8" s="81">
        <v>0</v>
      </c>
      <c r="E8" s="82">
        <v>0</v>
      </c>
      <c r="F8" s="83" t="s">
        <v>66</v>
      </c>
      <c r="G8" s="82">
        <v>0</v>
      </c>
      <c r="H8" s="74">
        <v>0</v>
      </c>
      <c r="I8" s="82">
        <v>0</v>
      </c>
      <c r="J8" s="85" t="s">
        <v>66</v>
      </c>
    </row>
    <row r="9" spans="2:12" x14ac:dyDescent="0.2">
      <c r="B9" s="88" t="s">
        <v>30</v>
      </c>
      <c r="C9" s="74">
        <v>281</v>
      </c>
      <c r="D9" s="81">
        <v>281</v>
      </c>
      <c r="E9" s="82">
        <v>281</v>
      </c>
      <c r="F9" s="83">
        <v>281</v>
      </c>
      <c r="G9" s="82">
        <v>341</v>
      </c>
      <c r="H9" s="74">
        <v>341</v>
      </c>
      <c r="I9" s="82">
        <v>341</v>
      </c>
      <c r="J9" s="89">
        <v>341</v>
      </c>
    </row>
    <row r="10" spans="2:12" ht="15" customHeight="1" x14ac:dyDescent="0.2">
      <c r="B10" s="90" t="s">
        <v>16</v>
      </c>
      <c r="C10" s="91">
        <v>820</v>
      </c>
      <c r="D10" s="91">
        <v>838</v>
      </c>
      <c r="E10" s="92" t="s">
        <v>61</v>
      </c>
      <c r="F10" s="93" t="s">
        <v>62</v>
      </c>
      <c r="G10" s="92" t="s">
        <v>63</v>
      </c>
      <c r="H10" s="94" t="s">
        <v>63</v>
      </c>
      <c r="I10" s="92" t="s">
        <v>64</v>
      </c>
      <c r="J10" s="95" t="s">
        <v>65</v>
      </c>
    </row>
    <row r="11" spans="2:12" ht="10.5" x14ac:dyDescent="0.25">
      <c r="B11" s="96" t="s">
        <v>31</v>
      </c>
      <c r="C11" s="97">
        <v>820</v>
      </c>
      <c r="D11" s="98">
        <v>838</v>
      </c>
      <c r="E11" s="99" t="s">
        <v>61</v>
      </c>
      <c r="F11" s="100" t="s">
        <v>62</v>
      </c>
      <c r="G11" s="99">
        <v>743</v>
      </c>
      <c r="H11" s="101">
        <v>743</v>
      </c>
      <c r="I11" s="99">
        <v>868</v>
      </c>
      <c r="J11" s="102">
        <v>935</v>
      </c>
    </row>
    <row r="12" spans="2:12" ht="28.5" customHeight="1" x14ac:dyDescent="0.2">
      <c r="B12" s="103" t="s">
        <v>60</v>
      </c>
      <c r="C12" s="104">
        <v>69.307271156347937</v>
      </c>
      <c r="D12" s="104">
        <v>70.806313859608309</v>
      </c>
      <c r="E12" s="105">
        <v>104.92150023947202</v>
      </c>
      <c r="F12" s="106">
        <v>113.36928608806073</v>
      </c>
      <c r="G12" s="105">
        <v>62.767048855014252</v>
      </c>
      <c r="H12" s="107">
        <v>62.767048855014252</v>
      </c>
      <c r="I12" s="105">
        <v>73.326781165750162</v>
      </c>
      <c r="J12" s="108">
        <v>78.986797684304605</v>
      </c>
    </row>
    <row r="13" spans="2:12" ht="12.75" customHeight="1" x14ac:dyDescent="0.2"/>
    <row r="14" spans="2:12" ht="148.5" customHeight="1" x14ac:dyDescent="0.2">
      <c r="B14" s="114" t="s">
        <v>79</v>
      </c>
      <c r="C14" s="114"/>
      <c r="D14" s="114"/>
      <c r="E14" s="114"/>
      <c r="F14" s="114"/>
      <c r="G14" s="114"/>
      <c r="H14" s="114"/>
      <c r="I14" s="114"/>
      <c r="J14" s="114"/>
    </row>
    <row r="15" spans="2:12" ht="15" customHeight="1" x14ac:dyDescent="0.2">
      <c r="B15" s="18"/>
      <c r="C15" s="18"/>
      <c r="D15" s="18"/>
      <c r="E15" s="18"/>
      <c r="F15" s="18"/>
      <c r="G15" s="18"/>
      <c r="H15" s="18"/>
      <c r="I15" s="18"/>
      <c r="J15" s="18"/>
    </row>
    <row r="16" spans="2:12" x14ac:dyDescent="0.2">
      <c r="B16" s="18"/>
      <c r="C16" s="18"/>
      <c r="D16" s="18"/>
      <c r="E16" s="18"/>
      <c r="F16" s="18"/>
      <c r="G16" s="18"/>
      <c r="H16" s="18"/>
      <c r="I16" s="18"/>
      <c r="J16" s="18"/>
    </row>
    <row r="17" spans="2:10" x14ac:dyDescent="0.2">
      <c r="B17" s="18"/>
      <c r="C17" s="18"/>
      <c r="D17" s="18"/>
      <c r="E17" s="18"/>
      <c r="F17" s="18"/>
      <c r="G17" s="18"/>
      <c r="H17" s="18"/>
      <c r="I17" s="18"/>
      <c r="J17" s="18"/>
    </row>
    <row r="18" spans="2:10" x14ac:dyDescent="0.2">
      <c r="B18" s="18"/>
      <c r="C18" s="18"/>
      <c r="D18" s="18"/>
      <c r="E18" s="18"/>
      <c r="F18" s="18"/>
      <c r="G18" s="18"/>
      <c r="H18" s="18"/>
      <c r="I18" s="18"/>
      <c r="J18" s="18"/>
    </row>
    <row r="19" spans="2:10" x14ac:dyDescent="0.2">
      <c r="B19" s="18"/>
      <c r="C19" s="18"/>
      <c r="D19" s="18"/>
      <c r="E19" s="18"/>
      <c r="F19" s="18"/>
      <c r="G19" s="18"/>
      <c r="H19" s="18"/>
      <c r="I19" s="18"/>
      <c r="J19" s="18"/>
    </row>
    <row r="20" spans="2:10" x14ac:dyDescent="0.2">
      <c r="B20" s="18"/>
      <c r="C20" s="18"/>
      <c r="D20" s="18"/>
      <c r="E20" s="18"/>
      <c r="F20" s="18"/>
      <c r="G20" s="18"/>
      <c r="H20" s="18"/>
      <c r="I20" s="18"/>
      <c r="J20" s="18"/>
    </row>
    <row r="21" spans="2:10" x14ac:dyDescent="0.2">
      <c r="B21" s="18"/>
      <c r="C21" s="18"/>
      <c r="D21" s="18"/>
      <c r="E21" s="18"/>
      <c r="F21" s="18"/>
      <c r="G21" s="18"/>
      <c r="H21" s="18"/>
      <c r="I21" s="18"/>
      <c r="J21" s="18"/>
    </row>
    <row r="22" spans="2:10" x14ac:dyDescent="0.2">
      <c r="B22" s="18"/>
      <c r="C22" s="18"/>
      <c r="D22" s="18"/>
      <c r="E22" s="18"/>
      <c r="F22" s="18"/>
      <c r="G22" s="18"/>
      <c r="H22" s="18"/>
      <c r="I22" s="18"/>
      <c r="J22" s="18"/>
    </row>
    <row r="23" spans="2:10" x14ac:dyDescent="0.2">
      <c r="B23" s="31"/>
      <c r="C23" s="31"/>
      <c r="D23" s="31"/>
      <c r="E23" s="31"/>
      <c r="F23" s="31"/>
      <c r="G23" s="31"/>
      <c r="H23" s="31"/>
      <c r="I23" s="31"/>
      <c r="J23" s="31"/>
    </row>
    <row r="24" spans="2:10" x14ac:dyDescent="0.2">
      <c r="B24" s="31"/>
      <c r="C24" s="31"/>
      <c r="D24" s="31"/>
      <c r="E24" s="31"/>
      <c r="F24" s="31"/>
      <c r="G24" s="31"/>
      <c r="H24" s="31"/>
      <c r="I24" s="31"/>
      <c r="J24" s="31"/>
    </row>
  </sheetData>
  <mergeCells count="4">
    <mergeCell ref="B3:B4"/>
    <mergeCell ref="C3:F3"/>
    <mergeCell ref="G3:J3"/>
    <mergeCell ref="B14:J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2"/>
  <sheetViews>
    <sheetView showGridLines="0" zoomScaleNormal="100" workbookViewId="0">
      <selection activeCell="B1" sqref="B1:G2"/>
    </sheetView>
  </sheetViews>
  <sheetFormatPr baseColWidth="10" defaultColWidth="11.453125" defaultRowHeight="10" x14ac:dyDescent="0.2"/>
  <cols>
    <col min="1" max="1" width="8.6328125" style="11" customWidth="1"/>
    <col min="2" max="2" width="21.453125" style="11" customWidth="1"/>
    <col min="3" max="3" width="16" style="11" customWidth="1"/>
    <col min="4" max="4" width="17.453125" style="11" customWidth="1"/>
    <col min="5" max="5" width="14.81640625" style="11" customWidth="1"/>
    <col min="6" max="6" width="14" style="11" customWidth="1"/>
    <col min="7" max="7" width="15.453125" style="11" customWidth="1"/>
    <col min="8" max="16384" width="11.453125" style="11"/>
  </cols>
  <sheetData>
    <row r="1" spans="2:9" x14ac:dyDescent="0.2">
      <c r="B1" s="115" t="s">
        <v>58</v>
      </c>
      <c r="C1" s="115"/>
      <c r="D1" s="115"/>
      <c r="E1" s="115"/>
      <c r="F1" s="115"/>
      <c r="G1" s="115"/>
    </row>
    <row r="2" spans="2:9" x14ac:dyDescent="0.2">
      <c r="B2" s="115"/>
      <c r="C2" s="115"/>
      <c r="D2" s="115"/>
      <c r="E2" s="115"/>
      <c r="F2" s="115"/>
      <c r="G2" s="115"/>
      <c r="I2" s="70"/>
    </row>
    <row r="3" spans="2:9" x14ac:dyDescent="0.2">
      <c r="I3" s="71"/>
    </row>
    <row r="4" spans="2:9" ht="48" customHeight="1" x14ac:dyDescent="0.2">
      <c r="B4" s="65" t="s">
        <v>57</v>
      </c>
      <c r="C4" s="65" t="s">
        <v>43</v>
      </c>
      <c r="D4" s="65" t="s">
        <v>21</v>
      </c>
      <c r="E4" s="65" t="s">
        <v>44</v>
      </c>
      <c r="F4" s="65" t="s">
        <v>15</v>
      </c>
      <c r="G4" s="65" t="s">
        <v>16</v>
      </c>
    </row>
    <row r="5" spans="2:9" ht="15" customHeight="1" x14ac:dyDescent="0.2">
      <c r="B5" s="67">
        <v>0</v>
      </c>
      <c r="C5" s="68">
        <v>0</v>
      </c>
      <c r="D5" s="69">
        <v>539.41936666666663</v>
      </c>
      <c r="E5" s="69">
        <v>0</v>
      </c>
      <c r="F5" s="69">
        <v>281</v>
      </c>
      <c r="G5" s="68">
        <v>820.41936666666663</v>
      </c>
      <c r="H5" s="59"/>
    </row>
    <row r="6" spans="2:9" x14ac:dyDescent="0.2">
      <c r="B6" s="67">
        <v>2.5</v>
      </c>
      <c r="C6" s="68">
        <v>33.827353778443744</v>
      </c>
      <c r="D6" s="69">
        <v>505.59201288822288</v>
      </c>
      <c r="E6" s="69">
        <v>20.53151237582648</v>
      </c>
      <c r="F6" s="69">
        <v>281</v>
      </c>
      <c r="G6" s="68">
        <v>840.95087904249306</v>
      </c>
      <c r="H6" s="59"/>
      <c r="I6" s="71"/>
    </row>
    <row r="7" spans="2:9" x14ac:dyDescent="0.2">
      <c r="B7" s="67">
        <v>5</v>
      </c>
      <c r="C7" s="68">
        <v>67.654707556887487</v>
      </c>
      <c r="D7" s="69">
        <v>471.76465910977913</v>
      </c>
      <c r="E7" s="69">
        <v>41.063024751652847</v>
      </c>
      <c r="F7" s="69">
        <v>281</v>
      </c>
      <c r="G7" s="68">
        <v>861.48239141831948</v>
      </c>
      <c r="H7" s="59"/>
      <c r="I7" s="71"/>
    </row>
    <row r="8" spans="2:9" x14ac:dyDescent="0.2">
      <c r="B8" s="67">
        <v>7.5</v>
      </c>
      <c r="C8" s="68">
        <v>101.48206133533122</v>
      </c>
      <c r="D8" s="69">
        <v>437.93730533133538</v>
      </c>
      <c r="E8" s="69">
        <v>61.594537127479327</v>
      </c>
      <c r="F8" s="69">
        <v>281</v>
      </c>
      <c r="G8" s="68">
        <v>882.0139037941459</v>
      </c>
      <c r="H8" s="59"/>
      <c r="I8" s="71"/>
    </row>
    <row r="9" spans="2:9" x14ac:dyDescent="0.2">
      <c r="B9" s="67">
        <v>10</v>
      </c>
      <c r="C9" s="68">
        <v>135.30941511377497</v>
      </c>
      <c r="D9" s="69">
        <v>404.10995155289163</v>
      </c>
      <c r="E9" s="69">
        <v>82.126049503305694</v>
      </c>
      <c r="F9" s="69">
        <v>281</v>
      </c>
      <c r="G9" s="68">
        <v>902.54541616997233</v>
      </c>
      <c r="H9" s="59"/>
      <c r="I9" s="71"/>
    </row>
    <row r="10" spans="2:9" x14ac:dyDescent="0.2">
      <c r="B10" s="67">
        <v>12.5</v>
      </c>
      <c r="C10" s="68">
        <v>169.1367688922187</v>
      </c>
      <c r="D10" s="69">
        <v>370.28259777444794</v>
      </c>
      <c r="E10" s="69">
        <v>102.65756187913217</v>
      </c>
      <c r="F10" s="69">
        <v>281</v>
      </c>
      <c r="G10" s="68">
        <v>923.07692854579886</v>
      </c>
      <c r="H10" s="59"/>
      <c r="I10" s="71"/>
    </row>
    <row r="11" spans="2:9" x14ac:dyDescent="0.2">
      <c r="B11" s="67">
        <v>15</v>
      </c>
      <c r="C11" s="68">
        <v>202.96412267066245</v>
      </c>
      <c r="D11" s="69">
        <v>336.45524399600419</v>
      </c>
      <c r="E11" s="69">
        <v>123.18907425495854</v>
      </c>
      <c r="F11" s="69">
        <v>281</v>
      </c>
      <c r="G11" s="68">
        <v>943.60844092162506</v>
      </c>
      <c r="H11" s="59"/>
      <c r="I11" s="71"/>
    </row>
    <row r="12" spans="2:9" x14ac:dyDescent="0.2">
      <c r="B12" s="67">
        <v>17.5</v>
      </c>
      <c r="C12" s="68">
        <v>236.79147644910623</v>
      </c>
      <c r="D12" s="69">
        <v>302.62789021756038</v>
      </c>
      <c r="E12" s="69">
        <v>143.72058663078502</v>
      </c>
      <c r="F12" s="69">
        <v>281</v>
      </c>
      <c r="G12" s="68">
        <v>964.1399532974516</v>
      </c>
      <c r="H12" s="59"/>
      <c r="I12" s="71"/>
    </row>
    <row r="13" spans="2:9" x14ac:dyDescent="0.2">
      <c r="B13" s="67">
        <v>20</v>
      </c>
      <c r="C13" s="68">
        <v>270.61883022754995</v>
      </c>
      <c r="D13" s="69">
        <v>268.80053643911668</v>
      </c>
      <c r="E13" s="69">
        <v>164.25209900661139</v>
      </c>
      <c r="F13" s="69">
        <v>281</v>
      </c>
      <c r="G13" s="68">
        <v>984.67146567327814</v>
      </c>
      <c r="H13" s="59"/>
      <c r="I13" s="71"/>
    </row>
    <row r="14" spans="2:9" x14ac:dyDescent="0.2">
      <c r="B14" s="67">
        <v>22.5</v>
      </c>
      <c r="C14" s="68">
        <v>304.4461840059937</v>
      </c>
      <c r="D14" s="69">
        <v>234.97318266067293</v>
      </c>
      <c r="E14" s="69">
        <v>184.78361138243787</v>
      </c>
      <c r="F14" s="69">
        <v>281</v>
      </c>
      <c r="G14" s="68">
        <v>1005.2029780491046</v>
      </c>
      <c r="H14" s="59"/>
      <c r="I14" s="71"/>
    </row>
    <row r="15" spans="2:9" x14ac:dyDescent="0.2">
      <c r="B15" s="67">
        <v>25</v>
      </c>
      <c r="C15" s="68">
        <v>338.27353778443745</v>
      </c>
      <c r="D15" s="69">
        <v>201.14582888222918</v>
      </c>
      <c r="E15" s="69">
        <v>205.31512375826435</v>
      </c>
      <c r="F15" s="69">
        <v>281</v>
      </c>
      <c r="G15" s="68">
        <v>1025.734490424931</v>
      </c>
      <c r="H15" s="59"/>
      <c r="I15" s="71"/>
    </row>
    <row r="16" spans="2:9" x14ac:dyDescent="0.2">
      <c r="B16" s="67">
        <v>27.5</v>
      </c>
      <c r="C16" s="68">
        <v>372.10089156288126</v>
      </c>
      <c r="D16" s="69">
        <v>167.31847510378537</v>
      </c>
      <c r="E16" s="69">
        <v>225.84663613409083</v>
      </c>
      <c r="F16" s="69">
        <v>281</v>
      </c>
      <c r="G16" s="68">
        <v>1046.2660028007574</v>
      </c>
      <c r="H16" s="59"/>
      <c r="I16" s="71"/>
    </row>
    <row r="17" spans="2:9" x14ac:dyDescent="0.2">
      <c r="B17" s="67">
        <v>30</v>
      </c>
      <c r="C17" s="68">
        <v>405.9282453413249</v>
      </c>
      <c r="D17" s="69">
        <v>133.49112132534174</v>
      </c>
      <c r="E17" s="69">
        <v>246.37814850991708</v>
      </c>
      <c r="F17" s="69">
        <v>281</v>
      </c>
      <c r="G17" s="68">
        <v>1066.7975151765836</v>
      </c>
      <c r="H17" s="59"/>
      <c r="I17" s="71"/>
    </row>
    <row r="18" spans="2:9" x14ac:dyDescent="0.2">
      <c r="B18" s="67">
        <v>32.5</v>
      </c>
      <c r="C18" s="68">
        <v>439.75559911976865</v>
      </c>
      <c r="D18" s="69">
        <v>99.663767546898001</v>
      </c>
      <c r="E18" s="69">
        <v>266.90966088574356</v>
      </c>
      <c r="F18" s="69">
        <v>281</v>
      </c>
      <c r="G18" s="68">
        <v>1087.3290275524103</v>
      </c>
      <c r="H18" s="59"/>
      <c r="I18" s="71"/>
    </row>
    <row r="19" spans="2:9" x14ac:dyDescent="0.2">
      <c r="B19" s="67">
        <v>35</v>
      </c>
      <c r="C19" s="68">
        <v>473.5829528982124</v>
      </c>
      <c r="D19" s="69">
        <v>65.83641376845425</v>
      </c>
      <c r="E19" s="69">
        <v>287.44117326157004</v>
      </c>
      <c r="F19" s="69">
        <v>281</v>
      </c>
      <c r="G19" s="68">
        <v>1107.8605399282367</v>
      </c>
      <c r="H19" s="59"/>
      <c r="I19" s="71"/>
    </row>
    <row r="20" spans="2:9" x14ac:dyDescent="0.2">
      <c r="B20" s="67">
        <v>37.5</v>
      </c>
      <c r="C20" s="68">
        <v>507.41030667665609</v>
      </c>
      <c r="D20" s="69">
        <v>32.009059990010556</v>
      </c>
      <c r="E20" s="69">
        <v>307.97268563739641</v>
      </c>
      <c r="F20" s="69">
        <v>281</v>
      </c>
      <c r="G20" s="68">
        <v>1128.3920523040631</v>
      </c>
      <c r="H20" s="59"/>
      <c r="I20" s="71"/>
    </row>
    <row r="21" spans="2:9" x14ac:dyDescent="0.2">
      <c r="B21" s="67">
        <v>40</v>
      </c>
      <c r="C21" s="68">
        <v>541.23766045509979</v>
      </c>
      <c r="D21" s="69">
        <v>0</v>
      </c>
      <c r="E21" s="69">
        <v>303.27571386039841</v>
      </c>
      <c r="F21" s="69">
        <v>246</v>
      </c>
      <c r="G21" s="68">
        <v>1090.5133743154981</v>
      </c>
      <c r="H21" s="59"/>
      <c r="I21" s="71"/>
    </row>
    <row r="22" spans="2:9" x14ac:dyDescent="0.2">
      <c r="B22" s="67">
        <v>42.5</v>
      </c>
      <c r="C22" s="68">
        <v>575.06501423354348</v>
      </c>
      <c r="D22" s="69">
        <v>0</v>
      </c>
      <c r="E22" s="69">
        <v>290.14900922667346</v>
      </c>
      <c r="F22" s="69">
        <v>233</v>
      </c>
      <c r="G22" s="68">
        <v>1098.214023460217</v>
      </c>
      <c r="H22" s="59"/>
      <c r="I22" s="71"/>
    </row>
    <row r="23" spans="2:9" x14ac:dyDescent="0.2">
      <c r="B23" s="67">
        <v>45</v>
      </c>
      <c r="C23" s="68">
        <v>608.89236801198729</v>
      </c>
      <c r="D23" s="69">
        <v>0</v>
      </c>
      <c r="E23" s="69">
        <v>277.02230459294844</v>
      </c>
      <c r="F23" s="69">
        <v>221</v>
      </c>
      <c r="G23" s="68">
        <v>1106.9146726049357</v>
      </c>
      <c r="H23" s="59"/>
      <c r="I23" s="71"/>
    </row>
    <row r="24" spans="2:9" x14ac:dyDescent="0.2">
      <c r="B24" s="67">
        <v>47.5</v>
      </c>
      <c r="C24" s="68">
        <v>642.71972179043087</v>
      </c>
      <c r="D24" s="69">
        <v>0</v>
      </c>
      <c r="E24" s="69">
        <v>263.8955999592232</v>
      </c>
      <c r="F24" s="69">
        <v>211</v>
      </c>
      <c r="G24" s="68">
        <v>1117.615321749654</v>
      </c>
      <c r="H24" s="59"/>
      <c r="I24" s="71"/>
    </row>
    <row r="25" spans="2:9" x14ac:dyDescent="0.2">
      <c r="B25" s="67">
        <v>50</v>
      </c>
      <c r="C25" s="68">
        <v>676.54707556887456</v>
      </c>
      <c r="D25" s="69">
        <v>0</v>
      </c>
      <c r="E25" s="69">
        <v>250.77192514225422</v>
      </c>
      <c r="F25" s="69">
        <v>199</v>
      </c>
      <c r="G25" s="68">
        <v>1126.3190007111289</v>
      </c>
      <c r="H25" s="59"/>
      <c r="I25" s="71"/>
    </row>
    <row r="26" spans="2:9" x14ac:dyDescent="0.2">
      <c r="B26" s="67">
        <v>52.5</v>
      </c>
      <c r="C26" s="68">
        <v>710.37442934731826</v>
      </c>
      <c r="D26" s="69">
        <v>0</v>
      </c>
      <c r="E26" s="69">
        <v>246.13266191629197</v>
      </c>
      <c r="F26" s="69">
        <v>186</v>
      </c>
      <c r="G26" s="68">
        <v>1142.5070912636102</v>
      </c>
      <c r="H26" s="59"/>
      <c r="I26" s="71"/>
    </row>
    <row r="27" spans="2:9" x14ac:dyDescent="0.2">
      <c r="B27" s="67">
        <v>55</v>
      </c>
      <c r="C27" s="68">
        <v>744.20178312576206</v>
      </c>
      <c r="D27" s="69">
        <v>0</v>
      </c>
      <c r="E27" s="69">
        <v>241.49339869032951</v>
      </c>
      <c r="F27" s="69">
        <v>174</v>
      </c>
      <c r="G27" s="68">
        <v>1159.6951818160915</v>
      </c>
      <c r="H27" s="59"/>
      <c r="I27" s="71"/>
    </row>
    <row r="28" spans="2:9" x14ac:dyDescent="0.2">
      <c r="B28" s="67">
        <v>57.5</v>
      </c>
      <c r="C28" s="68">
        <v>778.02913690420564</v>
      </c>
      <c r="D28" s="69">
        <v>0</v>
      </c>
      <c r="E28" s="69">
        <v>236.85413546436749</v>
      </c>
      <c r="F28" s="69">
        <v>161</v>
      </c>
      <c r="G28" s="68">
        <v>1175.8832723685732</v>
      </c>
      <c r="H28" s="59"/>
      <c r="I28" s="71"/>
    </row>
    <row r="29" spans="2:9" x14ac:dyDescent="0.2">
      <c r="B29" s="67">
        <v>60</v>
      </c>
      <c r="C29" s="68">
        <v>811.85649068264956</v>
      </c>
      <c r="D29" s="69">
        <v>0</v>
      </c>
      <c r="E29" s="69">
        <v>232.21487223840501</v>
      </c>
      <c r="F29" s="69">
        <v>152</v>
      </c>
      <c r="G29" s="68">
        <v>1196.0713629210545</v>
      </c>
      <c r="H29" s="59"/>
      <c r="I29" s="71"/>
    </row>
    <row r="30" spans="2:9" x14ac:dyDescent="0.2">
      <c r="B30" s="67">
        <v>62.5</v>
      </c>
      <c r="C30" s="68">
        <v>845.68384446109337</v>
      </c>
      <c r="D30" s="69">
        <v>0</v>
      </c>
      <c r="E30" s="69">
        <v>227.57560901244275</v>
      </c>
      <c r="F30" s="69">
        <v>139</v>
      </c>
      <c r="G30" s="68">
        <v>1212.2594534735363</v>
      </c>
      <c r="H30" s="59"/>
      <c r="I30" s="71"/>
    </row>
    <row r="31" spans="2:9" x14ac:dyDescent="0.2">
      <c r="B31" s="67">
        <v>65</v>
      </c>
      <c r="C31" s="68">
        <v>879.51119823953707</v>
      </c>
      <c r="D31" s="69">
        <v>0</v>
      </c>
      <c r="E31" s="69">
        <v>222.93634578648073</v>
      </c>
      <c r="F31" s="69">
        <v>127</v>
      </c>
      <c r="G31" s="68">
        <v>1229.4475440260178</v>
      </c>
      <c r="H31" s="59"/>
      <c r="I31" s="71"/>
    </row>
    <row r="32" spans="2:9" x14ac:dyDescent="0.2">
      <c r="B32" s="67">
        <v>67.5</v>
      </c>
      <c r="C32" s="68">
        <v>913.33855201798087</v>
      </c>
      <c r="D32" s="69">
        <v>0</v>
      </c>
      <c r="E32" s="69">
        <v>218.29708256051802</v>
      </c>
      <c r="F32" s="69">
        <v>115</v>
      </c>
      <c r="G32" s="68">
        <v>1246.6356345784989</v>
      </c>
      <c r="H32" s="59"/>
      <c r="I32" s="71"/>
    </row>
    <row r="33" spans="2:9" x14ac:dyDescent="0.2">
      <c r="B33" s="67">
        <v>70</v>
      </c>
      <c r="C33" s="68">
        <v>947.16590579642479</v>
      </c>
      <c r="D33" s="69">
        <v>0</v>
      </c>
      <c r="E33" s="69">
        <v>213.65781933455577</v>
      </c>
      <c r="F33" s="69">
        <v>105</v>
      </c>
      <c r="G33" s="68">
        <v>1265.8237251309806</v>
      </c>
      <c r="H33" s="59"/>
      <c r="I33" s="71"/>
    </row>
    <row r="34" spans="2:9" x14ac:dyDescent="0.2">
      <c r="B34" s="67">
        <v>72.5</v>
      </c>
      <c r="C34" s="68">
        <v>980.99325957486838</v>
      </c>
      <c r="D34" s="69">
        <v>0</v>
      </c>
      <c r="E34" s="69">
        <v>209.01855610859351</v>
      </c>
      <c r="F34" s="69">
        <v>93</v>
      </c>
      <c r="G34" s="68">
        <v>1283.0118156834619</v>
      </c>
      <c r="H34" s="59"/>
      <c r="I34" s="71"/>
    </row>
    <row r="35" spans="2:9" x14ac:dyDescent="0.2">
      <c r="B35" s="67">
        <v>75</v>
      </c>
      <c r="C35" s="68">
        <v>1014.8206133533124</v>
      </c>
      <c r="D35" s="69">
        <v>0</v>
      </c>
      <c r="E35" s="69">
        <v>204.37929288263126</v>
      </c>
      <c r="F35" s="69">
        <v>80</v>
      </c>
      <c r="G35" s="68">
        <v>1299.1999062359437</v>
      </c>
      <c r="H35" s="59"/>
      <c r="I35" s="71"/>
    </row>
    <row r="36" spans="2:9" x14ac:dyDescent="0.2">
      <c r="B36" s="67">
        <v>77.5</v>
      </c>
      <c r="C36" s="68">
        <v>1048.6479671317561</v>
      </c>
      <c r="D36" s="69">
        <v>0</v>
      </c>
      <c r="E36" s="69">
        <v>202.07589165666883</v>
      </c>
      <c r="F36" s="69">
        <v>68</v>
      </c>
      <c r="G36" s="68">
        <v>1318.7238587884249</v>
      </c>
      <c r="H36" s="59"/>
      <c r="I36" s="71"/>
    </row>
    <row r="37" spans="2:9" x14ac:dyDescent="0.2">
      <c r="B37" s="67">
        <v>80</v>
      </c>
      <c r="C37" s="68">
        <v>1082.4753209101998</v>
      </c>
      <c r="D37" s="69">
        <v>0</v>
      </c>
      <c r="E37" s="69">
        <v>210.37162843070658</v>
      </c>
      <c r="F37" s="69">
        <v>55</v>
      </c>
      <c r="G37" s="68">
        <v>1347.8469493409063</v>
      </c>
      <c r="H37" s="59"/>
      <c r="I37" s="71"/>
    </row>
    <row r="38" spans="2:9" x14ac:dyDescent="0.2">
      <c r="B38" s="67">
        <v>82.5</v>
      </c>
      <c r="C38" s="68">
        <v>1116.3026746886437</v>
      </c>
      <c r="D38" s="69">
        <v>0</v>
      </c>
      <c r="E38" s="69">
        <v>214.68736520474434</v>
      </c>
      <c r="F38" s="69">
        <v>46</v>
      </c>
      <c r="G38" s="68">
        <v>1376.990039893388</v>
      </c>
      <c r="H38" s="59"/>
      <c r="I38" s="71"/>
    </row>
    <row r="39" spans="2:9" x14ac:dyDescent="0.2">
      <c r="B39" s="67">
        <v>85</v>
      </c>
      <c r="C39" s="68">
        <v>1150.1300284670874</v>
      </c>
      <c r="D39" s="69">
        <v>0</v>
      </c>
      <c r="E39" s="69">
        <v>222.98310197878209</v>
      </c>
      <c r="F39" s="69">
        <v>33</v>
      </c>
      <c r="G39" s="68">
        <v>1406.1131304458695</v>
      </c>
      <c r="H39" s="59"/>
      <c r="I39" s="71"/>
    </row>
    <row r="40" spans="2:9" x14ac:dyDescent="0.2">
      <c r="B40" s="67">
        <v>87.5</v>
      </c>
      <c r="C40" s="68">
        <v>1183.9573822455313</v>
      </c>
      <c r="D40" s="69">
        <v>0</v>
      </c>
      <c r="E40" s="69">
        <v>230.28383875281983</v>
      </c>
      <c r="F40" s="69">
        <v>21</v>
      </c>
      <c r="G40" s="68">
        <v>1435.2412209983511</v>
      </c>
      <c r="H40" s="59"/>
      <c r="I40" s="71"/>
    </row>
    <row r="41" spans="2:9" x14ac:dyDescent="0.2">
      <c r="B41" s="67">
        <v>90</v>
      </c>
      <c r="C41" s="68">
        <v>1217.784736023975</v>
      </c>
      <c r="D41" s="69">
        <v>0</v>
      </c>
      <c r="E41" s="69">
        <v>246.53957552685759</v>
      </c>
      <c r="F41" s="69">
        <v>0</v>
      </c>
      <c r="G41" s="68">
        <v>1464.3243115508326</v>
      </c>
      <c r="H41" s="59"/>
      <c r="I41" s="71"/>
    </row>
    <row r="42" spans="2:9" x14ac:dyDescent="0.2">
      <c r="B42" s="67">
        <v>92.5</v>
      </c>
      <c r="C42" s="68">
        <v>1251.612089802419</v>
      </c>
      <c r="D42" s="69">
        <v>0</v>
      </c>
      <c r="E42" s="69">
        <v>241.90031230089511</v>
      </c>
      <c r="F42" s="69">
        <v>0</v>
      </c>
      <c r="G42" s="68">
        <v>1493.5124021033141</v>
      </c>
      <c r="H42" s="59"/>
      <c r="I42" s="71"/>
    </row>
    <row r="43" spans="2:9" x14ac:dyDescent="0.2">
      <c r="B43" s="67">
        <v>95</v>
      </c>
      <c r="C43" s="68">
        <v>1285.4394435808629</v>
      </c>
      <c r="D43" s="69">
        <v>0</v>
      </c>
      <c r="E43" s="69">
        <v>237.26104907493308</v>
      </c>
      <c r="F43" s="69">
        <v>0</v>
      </c>
      <c r="G43" s="68">
        <v>1522.7004926557959</v>
      </c>
      <c r="H43" s="59"/>
      <c r="I43" s="71"/>
    </row>
    <row r="44" spans="2:9" x14ac:dyDescent="0.2">
      <c r="B44" s="67">
        <v>97.5</v>
      </c>
      <c r="C44" s="68">
        <v>1319.2667973593063</v>
      </c>
      <c r="D44" s="69">
        <v>0</v>
      </c>
      <c r="E44" s="69">
        <v>232.62178584897083</v>
      </c>
      <c r="F44" s="69">
        <v>0</v>
      </c>
      <c r="G44" s="68">
        <v>1551.8885832082772</v>
      </c>
      <c r="H44" s="59"/>
      <c r="I44" s="71"/>
    </row>
    <row r="45" spans="2:9" x14ac:dyDescent="0.2">
      <c r="B45" s="67">
        <v>100</v>
      </c>
      <c r="C45" s="68">
        <v>1353.0941511377503</v>
      </c>
      <c r="D45" s="69">
        <v>0</v>
      </c>
      <c r="E45" s="69">
        <v>227.97646298949587</v>
      </c>
      <c r="F45" s="69">
        <v>0</v>
      </c>
      <c r="G45" s="68">
        <v>1581.0706141272462</v>
      </c>
      <c r="H45" s="59"/>
      <c r="I45" s="71"/>
    </row>
    <row r="46" spans="2:9" x14ac:dyDescent="0.2">
      <c r="B46" s="67">
        <v>102.5</v>
      </c>
      <c r="C46" s="68">
        <v>1386.921504916194</v>
      </c>
      <c r="D46" s="69">
        <v>0</v>
      </c>
      <c r="E46" s="69">
        <v>214.84975835577112</v>
      </c>
      <c r="F46" s="69">
        <v>0</v>
      </c>
      <c r="G46" s="68">
        <v>1601.7712632719652</v>
      </c>
      <c r="H46" s="59"/>
      <c r="I46" s="71"/>
    </row>
    <row r="47" spans="2:9" x14ac:dyDescent="0.2">
      <c r="B47" s="67">
        <v>105</v>
      </c>
      <c r="C47" s="68">
        <v>1420.7488586946379</v>
      </c>
      <c r="D47" s="69">
        <v>0</v>
      </c>
      <c r="E47" s="69">
        <v>201.72305372204568</v>
      </c>
      <c r="F47" s="69">
        <v>0</v>
      </c>
      <c r="G47" s="68">
        <v>1622.4719124166836</v>
      </c>
      <c r="H47" s="59"/>
      <c r="I47" s="71"/>
    </row>
    <row r="48" spans="2:9" x14ac:dyDescent="0.2">
      <c r="B48" s="67">
        <v>107.5</v>
      </c>
      <c r="C48" s="68">
        <v>1454.5762124730818</v>
      </c>
      <c r="D48" s="69">
        <v>0</v>
      </c>
      <c r="E48" s="69">
        <v>188.59634908832066</v>
      </c>
      <c r="F48" s="69">
        <v>0</v>
      </c>
      <c r="G48" s="68">
        <v>1643.1725615614025</v>
      </c>
      <c r="H48" s="59"/>
      <c r="I48" s="71"/>
    </row>
    <row r="49" spans="2:9" x14ac:dyDescent="0.2">
      <c r="B49" s="67">
        <v>110</v>
      </c>
      <c r="C49" s="68">
        <v>1488.4035662515255</v>
      </c>
      <c r="D49" s="69">
        <v>0</v>
      </c>
      <c r="E49" s="69">
        <v>175.46964445459545</v>
      </c>
      <c r="F49" s="69">
        <v>0</v>
      </c>
      <c r="G49" s="68">
        <v>1654.988379532271</v>
      </c>
      <c r="H49" s="59"/>
      <c r="I49" s="71"/>
    </row>
    <row r="50" spans="2:9" x14ac:dyDescent="0.2">
      <c r="B50" s="67">
        <v>112.5</v>
      </c>
      <c r="C50" s="68">
        <v>1522.2309200299692</v>
      </c>
      <c r="D50" s="69">
        <v>0</v>
      </c>
      <c r="E50" s="69">
        <v>162.34293982087044</v>
      </c>
      <c r="F50" s="69">
        <v>0</v>
      </c>
      <c r="G50" s="68">
        <v>1670.6496561574133</v>
      </c>
      <c r="H50" s="59"/>
      <c r="I50" s="71"/>
    </row>
    <row r="51" spans="2:9" x14ac:dyDescent="0.2">
      <c r="B51" s="67">
        <v>115</v>
      </c>
      <c r="C51" s="68">
        <v>1556.0582738084131</v>
      </c>
      <c r="D51" s="69">
        <v>0</v>
      </c>
      <c r="E51" s="69">
        <v>149.21623518714523</v>
      </c>
      <c r="F51" s="69">
        <v>0</v>
      </c>
      <c r="G51" s="68">
        <v>1686.3109327825559</v>
      </c>
      <c r="H51" s="59"/>
      <c r="I51" s="71"/>
    </row>
    <row r="52" spans="2:9" x14ac:dyDescent="0.2">
      <c r="B52" s="67">
        <v>117.5</v>
      </c>
      <c r="C52" s="68">
        <v>1589.8856275868568</v>
      </c>
      <c r="D52" s="69">
        <v>0</v>
      </c>
      <c r="E52" s="69">
        <v>136.08953055342022</v>
      </c>
      <c r="F52" s="69">
        <v>0</v>
      </c>
      <c r="G52" s="68">
        <v>1701.9722094076985</v>
      </c>
      <c r="H52" s="59"/>
      <c r="I52" s="71"/>
    </row>
    <row r="53" spans="2:9" x14ac:dyDescent="0.2">
      <c r="B53" s="67">
        <v>120</v>
      </c>
      <c r="C53" s="68">
        <v>1623.7129813653005</v>
      </c>
      <c r="D53" s="69">
        <v>0</v>
      </c>
      <c r="E53" s="69">
        <v>122.96282591969523</v>
      </c>
      <c r="F53" s="69">
        <v>0</v>
      </c>
      <c r="G53" s="68">
        <v>1717.6334860328411</v>
      </c>
      <c r="H53" s="59"/>
      <c r="I53" s="71"/>
    </row>
    <row r="54" spans="2:9" x14ac:dyDescent="0.2">
      <c r="B54" s="67">
        <v>122.5</v>
      </c>
      <c r="C54" s="68">
        <v>1657.5403351437442</v>
      </c>
      <c r="D54" s="69">
        <v>0</v>
      </c>
      <c r="E54" s="69">
        <v>109.83612128597001</v>
      </c>
      <c r="F54" s="69">
        <v>0</v>
      </c>
      <c r="G54" s="68">
        <v>1733.2947626579833</v>
      </c>
      <c r="H54" s="59"/>
      <c r="I54" s="71"/>
    </row>
    <row r="55" spans="2:9" x14ac:dyDescent="0.2">
      <c r="B55" s="67">
        <v>125</v>
      </c>
      <c r="C55" s="68">
        <v>1691.3676889221883</v>
      </c>
      <c r="D55" s="69">
        <v>0</v>
      </c>
      <c r="E55" s="69">
        <v>96.709416652244784</v>
      </c>
      <c r="F55" s="69">
        <v>0</v>
      </c>
      <c r="G55" s="68">
        <v>1748.9560392831261</v>
      </c>
      <c r="H55" s="59"/>
      <c r="I55" s="71"/>
    </row>
    <row r="56" spans="2:9" x14ac:dyDescent="0.2">
      <c r="B56" s="67">
        <v>127.5</v>
      </c>
      <c r="C56" s="68">
        <v>1725.1950427006318</v>
      </c>
      <c r="D56" s="69">
        <v>0</v>
      </c>
      <c r="E56" s="69">
        <v>83.582712018519786</v>
      </c>
      <c r="F56" s="69">
        <v>0</v>
      </c>
      <c r="G56" s="68">
        <v>1764.6173159082684</v>
      </c>
      <c r="H56" s="59"/>
      <c r="I56" s="71"/>
    </row>
    <row r="57" spans="2:9" x14ac:dyDescent="0.2">
      <c r="B57" s="67">
        <v>130</v>
      </c>
      <c r="C57" s="68">
        <v>1759.0223964790757</v>
      </c>
      <c r="D57" s="69">
        <v>0</v>
      </c>
      <c r="E57" s="69">
        <v>70.456007384794574</v>
      </c>
      <c r="F57" s="69">
        <v>0</v>
      </c>
      <c r="G57" s="68">
        <v>1780.2785925334108</v>
      </c>
      <c r="H57" s="59"/>
      <c r="I57" s="71"/>
    </row>
    <row r="58" spans="2:9" x14ac:dyDescent="0.2">
      <c r="B58" s="67">
        <v>132.5</v>
      </c>
      <c r="C58" s="68">
        <v>1792.8497502575194</v>
      </c>
      <c r="D58" s="69">
        <v>0</v>
      </c>
      <c r="E58" s="69">
        <v>57.329302751069577</v>
      </c>
      <c r="F58" s="69">
        <v>0</v>
      </c>
      <c r="G58" s="68">
        <v>1795.9398691585536</v>
      </c>
      <c r="H58" s="59"/>
      <c r="I58" s="71"/>
    </row>
    <row r="59" spans="2:9" x14ac:dyDescent="0.2">
      <c r="B59" s="67">
        <v>135</v>
      </c>
      <c r="C59" s="68">
        <v>1826.6771040359633</v>
      </c>
      <c r="D59" s="69">
        <v>0</v>
      </c>
      <c r="E59" s="69">
        <v>44.202598117344351</v>
      </c>
      <c r="F59" s="69">
        <v>0</v>
      </c>
      <c r="G59" s="68">
        <v>1811.6011457836962</v>
      </c>
      <c r="H59" s="59"/>
      <c r="I59" s="71"/>
    </row>
    <row r="60" spans="2:9" x14ac:dyDescent="0.2">
      <c r="B60" s="67">
        <v>137.5</v>
      </c>
      <c r="C60" s="68">
        <v>1860.5044578144073</v>
      </c>
      <c r="D60" s="69">
        <v>0</v>
      </c>
      <c r="E60" s="69">
        <v>31.075893483619357</v>
      </c>
      <c r="F60" s="69">
        <v>0</v>
      </c>
      <c r="G60" s="68">
        <v>1827.262422408839</v>
      </c>
      <c r="H60" s="59"/>
      <c r="I60" s="71"/>
    </row>
    <row r="61" spans="2:9" x14ac:dyDescent="0.2">
      <c r="B61" s="67">
        <v>140</v>
      </c>
      <c r="C61" s="68">
        <v>1894.3318115928505</v>
      </c>
      <c r="D61" s="69">
        <v>0</v>
      </c>
      <c r="E61" s="69">
        <v>17.949188849894359</v>
      </c>
      <c r="F61" s="69">
        <v>0</v>
      </c>
      <c r="G61" s="68">
        <v>1842.9236990339812</v>
      </c>
      <c r="H61" s="59"/>
      <c r="I61" s="71"/>
    </row>
    <row r="62" spans="2:9" x14ac:dyDescent="0.2">
      <c r="B62" s="67">
        <v>142.5</v>
      </c>
      <c r="C62" s="68">
        <v>1928.1591653712944</v>
      </c>
      <c r="D62" s="69">
        <v>0</v>
      </c>
      <c r="E62" s="69">
        <v>0</v>
      </c>
      <c r="F62" s="69">
        <v>0</v>
      </c>
      <c r="G62" s="68">
        <v>1853.7624914429543</v>
      </c>
      <c r="H62" s="59"/>
      <c r="I62" s="71"/>
    </row>
    <row r="63" spans="2:9" x14ac:dyDescent="0.2">
      <c r="B63" s="67">
        <v>145</v>
      </c>
      <c r="C63" s="68">
        <v>1961.9865191497386</v>
      </c>
      <c r="D63" s="69">
        <v>0</v>
      </c>
      <c r="E63" s="69">
        <v>0</v>
      </c>
      <c r="F63" s="69">
        <v>0</v>
      </c>
      <c r="G63" s="68">
        <v>1882.5504727018224</v>
      </c>
      <c r="H63" s="59"/>
      <c r="I63" s="71"/>
    </row>
    <row r="64" spans="2:9" x14ac:dyDescent="0.2">
      <c r="B64" s="67">
        <v>147.5</v>
      </c>
      <c r="C64" s="68">
        <v>1995.8138729281825</v>
      </c>
      <c r="D64" s="69">
        <v>0</v>
      </c>
      <c r="E64" s="69">
        <v>0</v>
      </c>
      <c r="F64" s="69">
        <v>0</v>
      </c>
      <c r="G64" s="68">
        <v>1911.3384539606902</v>
      </c>
      <c r="H64" s="59"/>
      <c r="I64" s="71"/>
    </row>
    <row r="65" spans="2:9" x14ac:dyDescent="0.2">
      <c r="B65" s="67">
        <v>150</v>
      </c>
      <c r="C65" s="68">
        <v>2029.6412267066262</v>
      </c>
      <c r="D65" s="69">
        <v>0</v>
      </c>
      <c r="E65" s="69">
        <v>0</v>
      </c>
      <c r="F65" s="69">
        <v>0</v>
      </c>
      <c r="G65" s="68">
        <v>1940.1264352195576</v>
      </c>
      <c r="H65" s="59"/>
      <c r="I65" s="71"/>
    </row>
    <row r="66" spans="2:9" x14ac:dyDescent="0.2">
      <c r="B66" s="67">
        <v>152.5</v>
      </c>
      <c r="C66" s="68">
        <v>2063.4685804850697</v>
      </c>
      <c r="D66" s="69">
        <v>0</v>
      </c>
      <c r="E66" s="69">
        <v>0</v>
      </c>
      <c r="F66" s="69">
        <v>0</v>
      </c>
      <c r="G66" s="68">
        <v>1968.914416478425</v>
      </c>
      <c r="H66" s="59"/>
      <c r="I66" s="71"/>
    </row>
    <row r="67" spans="2:9" x14ac:dyDescent="0.2">
      <c r="B67" s="67">
        <v>155</v>
      </c>
      <c r="C67" s="68">
        <v>2097.295934263514</v>
      </c>
      <c r="D67" s="69">
        <v>0</v>
      </c>
      <c r="E67" s="69">
        <v>0</v>
      </c>
      <c r="F67" s="69">
        <v>0</v>
      </c>
      <c r="G67" s="68">
        <v>1997.7023977372933</v>
      </c>
      <c r="H67" s="59"/>
      <c r="I67" s="71"/>
    </row>
    <row r="68" spans="2:9" x14ac:dyDescent="0.2">
      <c r="B68" s="67">
        <v>157.5</v>
      </c>
      <c r="C68" s="68">
        <v>2131.123288041957</v>
      </c>
      <c r="D68" s="69">
        <v>0</v>
      </c>
      <c r="E68" s="69">
        <v>0</v>
      </c>
      <c r="F68" s="69">
        <v>0</v>
      </c>
      <c r="G68" s="68">
        <v>2026.4903789961602</v>
      </c>
      <c r="H68" s="59"/>
      <c r="I68" s="71"/>
    </row>
    <row r="69" spans="2:9" x14ac:dyDescent="0.2">
      <c r="B69" s="67">
        <v>160</v>
      </c>
      <c r="C69" s="68">
        <v>2164.9506418204014</v>
      </c>
      <c r="D69" s="69">
        <v>0</v>
      </c>
      <c r="E69" s="69">
        <v>0</v>
      </c>
      <c r="F69" s="69">
        <v>0</v>
      </c>
      <c r="G69" s="68">
        <v>2055.2783602550285</v>
      </c>
      <c r="H69" s="59"/>
      <c r="I69" s="71"/>
    </row>
    <row r="70" spans="2:9" x14ac:dyDescent="0.2">
      <c r="B70" s="67">
        <v>162.5</v>
      </c>
      <c r="C70" s="68">
        <v>2198.7779955988453</v>
      </c>
      <c r="D70" s="69">
        <v>0</v>
      </c>
      <c r="E70" s="69">
        <v>0</v>
      </c>
      <c r="F70" s="69">
        <v>0</v>
      </c>
      <c r="G70" s="68">
        <v>2084.0663415138961</v>
      </c>
      <c r="H70" s="59"/>
      <c r="I70" s="71"/>
    </row>
    <row r="71" spans="2:9" x14ac:dyDescent="0.2">
      <c r="B71" s="67">
        <v>165</v>
      </c>
      <c r="C71" s="68">
        <v>2232.6053493772888</v>
      </c>
      <c r="D71" s="69">
        <v>0</v>
      </c>
      <c r="E71" s="69">
        <v>0</v>
      </c>
      <c r="F71" s="69">
        <v>0</v>
      </c>
      <c r="G71" s="68">
        <v>2112.8543227727637</v>
      </c>
      <c r="H71" s="59"/>
      <c r="I71" s="71"/>
    </row>
    <row r="72" spans="2:9" x14ac:dyDescent="0.2">
      <c r="B72" s="67">
        <v>167.5</v>
      </c>
      <c r="C72" s="68">
        <v>2266.4327031557327</v>
      </c>
      <c r="D72" s="69">
        <v>0</v>
      </c>
      <c r="E72" s="69">
        <v>0</v>
      </c>
      <c r="F72" s="69">
        <v>0</v>
      </c>
      <c r="G72" s="68">
        <v>2141.6423040316313</v>
      </c>
      <c r="H72" s="59"/>
      <c r="I72" s="71"/>
    </row>
    <row r="73" spans="2:9" x14ac:dyDescent="0.2">
      <c r="B73" s="67">
        <v>170</v>
      </c>
      <c r="C73" s="68">
        <v>2300.2600569341766</v>
      </c>
      <c r="D73" s="69">
        <v>0</v>
      </c>
      <c r="E73" s="69">
        <v>0</v>
      </c>
      <c r="F73" s="69">
        <v>0</v>
      </c>
      <c r="G73" s="68">
        <v>2170.4302852904989</v>
      </c>
      <c r="H73" s="59"/>
      <c r="I73" s="71"/>
    </row>
    <row r="74" spans="2:9" x14ac:dyDescent="0.2">
      <c r="B74" s="67">
        <v>172.5</v>
      </c>
      <c r="C74" s="68">
        <v>2334.0874107126206</v>
      </c>
      <c r="D74" s="69">
        <v>0</v>
      </c>
      <c r="E74" s="69">
        <v>0</v>
      </c>
      <c r="F74" s="69">
        <v>0</v>
      </c>
      <c r="G74" s="68">
        <v>2198.1723746707917</v>
      </c>
      <c r="H74" s="59"/>
      <c r="I74" s="71"/>
    </row>
    <row r="75" spans="2:9" x14ac:dyDescent="0.2">
      <c r="B75" s="67">
        <v>175</v>
      </c>
      <c r="C75" s="68">
        <v>2367.914764491064</v>
      </c>
      <c r="D75" s="69">
        <v>0</v>
      </c>
      <c r="E75" s="69">
        <v>0</v>
      </c>
      <c r="F75" s="69">
        <v>0</v>
      </c>
      <c r="G75" s="68">
        <v>2218.2559852140275</v>
      </c>
      <c r="H75" s="59"/>
      <c r="I75" s="71"/>
    </row>
    <row r="76" spans="2:9" x14ac:dyDescent="0.2">
      <c r="B76" s="67">
        <v>177.5</v>
      </c>
      <c r="C76" s="68">
        <v>2401.7421182695075</v>
      </c>
      <c r="D76" s="69">
        <v>0</v>
      </c>
      <c r="E76" s="69">
        <v>0</v>
      </c>
      <c r="F76" s="69">
        <v>0</v>
      </c>
      <c r="G76" s="68">
        <v>2241.4964587659542</v>
      </c>
      <c r="H76" s="59"/>
      <c r="I76" s="71"/>
    </row>
    <row r="77" spans="2:9" x14ac:dyDescent="0.2">
      <c r="B77" s="67">
        <v>180</v>
      </c>
      <c r="C77" s="68">
        <v>2435.5694720479519</v>
      </c>
      <c r="D77" s="69">
        <v>0</v>
      </c>
      <c r="E77" s="69">
        <v>0</v>
      </c>
      <c r="F77" s="69">
        <v>0</v>
      </c>
      <c r="G77" s="68">
        <v>2265.8616829504522</v>
      </c>
      <c r="H77" s="59"/>
      <c r="I77" s="71"/>
    </row>
    <row r="78" spans="2:9" x14ac:dyDescent="0.2">
      <c r="B78" s="67">
        <v>182.5</v>
      </c>
      <c r="C78" s="68">
        <v>2469.3968258263953</v>
      </c>
      <c r="D78" s="69">
        <v>0</v>
      </c>
      <c r="E78" s="69">
        <v>0</v>
      </c>
      <c r="F78" s="69">
        <v>0</v>
      </c>
      <c r="G78" s="68">
        <v>2290.2269071349488</v>
      </c>
      <c r="H78" s="59"/>
      <c r="I78" s="71"/>
    </row>
    <row r="79" spans="2:9" x14ac:dyDescent="0.2">
      <c r="B79" s="67">
        <v>185</v>
      </c>
      <c r="C79" s="68">
        <v>2503.2241796048393</v>
      </c>
      <c r="D79" s="69">
        <v>0</v>
      </c>
      <c r="E79" s="69">
        <v>0</v>
      </c>
      <c r="F79" s="69">
        <v>0</v>
      </c>
      <c r="G79" s="68">
        <v>2314.5921313194458</v>
      </c>
      <c r="H79" s="59"/>
      <c r="I79" s="71"/>
    </row>
    <row r="80" spans="2:9" x14ac:dyDescent="0.2">
      <c r="B80" s="67">
        <v>187.5</v>
      </c>
      <c r="C80" s="68">
        <v>2537.0515333832832</v>
      </c>
      <c r="D80" s="69">
        <v>0</v>
      </c>
      <c r="E80" s="69">
        <v>0</v>
      </c>
      <c r="F80" s="69">
        <v>0</v>
      </c>
      <c r="G80" s="68">
        <v>2338.9573555039433</v>
      </c>
      <c r="H80" s="59"/>
      <c r="I80" s="71"/>
    </row>
    <row r="81" spans="2:9" x14ac:dyDescent="0.2">
      <c r="B81" s="67">
        <v>190</v>
      </c>
      <c r="C81" s="68">
        <v>2570.8788871617267</v>
      </c>
      <c r="D81" s="69">
        <v>0</v>
      </c>
      <c r="E81" s="69">
        <v>0</v>
      </c>
      <c r="F81" s="69">
        <v>0</v>
      </c>
      <c r="G81" s="68">
        <v>2363.3225796884399</v>
      </c>
      <c r="H81" s="59"/>
      <c r="I81" s="71"/>
    </row>
    <row r="82" spans="2:9" x14ac:dyDescent="0.2">
      <c r="B82" s="67">
        <v>192.5</v>
      </c>
      <c r="C82" s="68">
        <v>2604.7062409401706</v>
      </c>
      <c r="D82" s="69">
        <v>0</v>
      </c>
      <c r="E82" s="69">
        <v>0</v>
      </c>
      <c r="F82" s="69">
        <v>0</v>
      </c>
      <c r="G82" s="68">
        <v>2387.6878038729369</v>
      </c>
      <c r="H82" s="59"/>
      <c r="I82" s="71"/>
    </row>
    <row r="83" spans="2:9" x14ac:dyDescent="0.2">
      <c r="B83" s="67">
        <v>195</v>
      </c>
      <c r="C83" s="68">
        <v>2638.5335947186145</v>
      </c>
      <c r="D83" s="69">
        <v>0</v>
      </c>
      <c r="E83" s="69">
        <v>0</v>
      </c>
      <c r="F83" s="69">
        <v>0</v>
      </c>
      <c r="G83" s="68">
        <v>2412.0530280574339</v>
      </c>
      <c r="H83" s="59"/>
      <c r="I83" s="71"/>
    </row>
    <row r="84" spans="2:9" x14ac:dyDescent="0.2">
      <c r="B84" s="67">
        <v>197.5</v>
      </c>
      <c r="C84" s="68">
        <v>2672.360948497058</v>
      </c>
      <c r="D84" s="69">
        <v>0</v>
      </c>
      <c r="E84" s="69">
        <v>0</v>
      </c>
      <c r="F84" s="69">
        <v>0</v>
      </c>
      <c r="G84" s="68">
        <v>2436.418252241931</v>
      </c>
      <c r="H84" s="59"/>
      <c r="I84" s="71"/>
    </row>
    <row r="85" spans="2:9" x14ac:dyDescent="0.2">
      <c r="B85" s="67">
        <v>200</v>
      </c>
      <c r="C85" s="68">
        <v>2706.1883022755019</v>
      </c>
      <c r="D85" s="69">
        <v>0</v>
      </c>
      <c r="E85" s="69">
        <v>0</v>
      </c>
      <c r="F85" s="69">
        <v>0</v>
      </c>
      <c r="G85" s="68">
        <v>2460.783476426428</v>
      </c>
      <c r="H85" s="59"/>
      <c r="I85" s="71"/>
    </row>
    <row r="87" spans="2:9" x14ac:dyDescent="0.2">
      <c r="B87" s="114" t="s">
        <v>68</v>
      </c>
      <c r="C87" s="114"/>
      <c r="D87" s="114"/>
      <c r="E87" s="114"/>
      <c r="F87" s="114"/>
      <c r="G87" s="114"/>
    </row>
    <row r="88" spans="2:9" x14ac:dyDescent="0.2">
      <c r="B88" s="114"/>
      <c r="C88" s="114"/>
      <c r="D88" s="114"/>
      <c r="E88" s="114"/>
      <c r="F88" s="114"/>
      <c r="G88" s="114"/>
    </row>
    <row r="89" spans="2:9" ht="15" customHeight="1" x14ac:dyDescent="0.2">
      <c r="B89" s="114"/>
      <c r="C89" s="114"/>
      <c r="D89" s="114"/>
      <c r="E89" s="114"/>
      <c r="F89" s="114"/>
      <c r="G89" s="114"/>
    </row>
    <row r="90" spans="2:9" x14ac:dyDescent="0.2">
      <c r="B90" s="114"/>
      <c r="C90" s="114"/>
      <c r="D90" s="114"/>
      <c r="E90" s="114"/>
      <c r="F90" s="114"/>
      <c r="G90" s="114"/>
    </row>
    <row r="91" spans="2:9" x14ac:dyDescent="0.2">
      <c r="B91" s="114"/>
      <c r="C91" s="114"/>
      <c r="D91" s="114"/>
      <c r="E91" s="114"/>
      <c r="F91" s="114"/>
      <c r="G91" s="114"/>
    </row>
    <row r="92" spans="2:9" x14ac:dyDescent="0.2">
      <c r="B92" s="114"/>
      <c r="C92" s="114"/>
      <c r="D92" s="114"/>
      <c r="E92" s="114"/>
      <c r="F92" s="114"/>
      <c r="G92" s="114"/>
    </row>
  </sheetData>
  <mergeCells count="2">
    <mergeCell ref="B87:G92"/>
    <mergeCell ref="B1:G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92"/>
  <sheetViews>
    <sheetView showGridLines="0" topLeftCell="A81" zoomScaleNormal="100" workbookViewId="0">
      <selection activeCell="B88" sqref="B88:K92"/>
    </sheetView>
  </sheetViews>
  <sheetFormatPr baseColWidth="10" defaultColWidth="11.453125" defaultRowHeight="10" x14ac:dyDescent="0.2"/>
  <cols>
    <col min="1" max="1" width="7.6328125" style="11" customWidth="1"/>
    <col min="2" max="2" width="15.1796875" style="11" customWidth="1"/>
    <col min="3" max="6" width="12.81640625" style="11" customWidth="1"/>
    <col min="7" max="7" width="13.6328125" style="11" customWidth="1"/>
    <col min="8" max="11" width="12.81640625" style="11" customWidth="1"/>
    <col min="12" max="12" width="11.36328125" style="11" customWidth="1"/>
    <col min="13" max="15" width="11.453125" style="11"/>
    <col min="16" max="16" width="13.81640625" style="11" customWidth="1"/>
    <col min="17" max="16384" width="11.453125" style="11"/>
  </cols>
  <sheetData>
    <row r="1" spans="2:16" x14ac:dyDescent="0.2">
      <c r="B1" s="115" t="s">
        <v>59</v>
      </c>
      <c r="C1" s="117"/>
      <c r="D1" s="117"/>
      <c r="E1" s="117"/>
      <c r="F1" s="117"/>
      <c r="G1" s="117"/>
      <c r="H1" s="117"/>
      <c r="I1" s="117"/>
      <c r="J1" s="117"/>
      <c r="K1" s="117"/>
    </row>
    <row r="2" spans="2:16" x14ac:dyDescent="0.2">
      <c r="B2" s="117"/>
      <c r="C2" s="117"/>
      <c r="D2" s="117"/>
      <c r="E2" s="117"/>
      <c r="F2" s="117"/>
      <c r="G2" s="117"/>
      <c r="H2" s="117"/>
      <c r="I2" s="117"/>
      <c r="J2" s="117"/>
      <c r="K2" s="117"/>
    </row>
    <row r="3" spans="2:16" ht="75" customHeight="1" x14ac:dyDescent="0.2">
      <c r="B3" s="65" t="s">
        <v>57</v>
      </c>
      <c r="C3" s="65" t="s">
        <v>45</v>
      </c>
      <c r="D3" s="65" t="s">
        <v>17</v>
      </c>
      <c r="E3" s="65" t="s">
        <v>4</v>
      </c>
      <c r="F3" s="65" t="s">
        <v>14</v>
      </c>
      <c r="G3" s="65" t="s">
        <v>21</v>
      </c>
      <c r="H3" s="65" t="s">
        <v>44</v>
      </c>
      <c r="I3" s="66" t="s">
        <v>15</v>
      </c>
      <c r="J3" s="65" t="s">
        <v>6</v>
      </c>
      <c r="K3" s="65" t="s">
        <v>18</v>
      </c>
      <c r="L3" s="116"/>
      <c r="M3" s="116"/>
      <c r="N3" s="116"/>
      <c r="O3" s="116"/>
      <c r="P3" s="116"/>
    </row>
    <row r="4" spans="2:16" x14ac:dyDescent="0.2">
      <c r="B4" s="67">
        <v>0</v>
      </c>
      <c r="C4" s="68">
        <v>0</v>
      </c>
      <c r="D4" s="69">
        <v>553.20927390000008</v>
      </c>
      <c r="E4" s="69">
        <v>318.9911295</v>
      </c>
      <c r="F4" s="69">
        <v>273.02144892000001</v>
      </c>
      <c r="G4" s="69">
        <v>367.0226316666666</v>
      </c>
      <c r="H4" s="69">
        <v>0</v>
      </c>
      <c r="I4" s="69">
        <v>516</v>
      </c>
      <c r="J4" s="69">
        <v>103.42085695125</v>
      </c>
      <c r="K4" s="68">
        <v>2131.6653409379169</v>
      </c>
      <c r="L4" s="116"/>
      <c r="M4" s="116"/>
      <c r="N4" s="116"/>
      <c r="O4" s="116"/>
      <c r="P4" s="116"/>
    </row>
    <row r="5" spans="2:16" x14ac:dyDescent="0.2">
      <c r="B5" s="67">
        <v>2.4390648208940262</v>
      </c>
      <c r="C5" s="68">
        <v>33.002296369213411</v>
      </c>
      <c r="D5" s="69">
        <v>553.20927390000008</v>
      </c>
      <c r="E5" s="69">
        <v>318.9911295</v>
      </c>
      <c r="F5" s="69">
        <v>273.02144892000001</v>
      </c>
      <c r="G5" s="69">
        <v>334.02033529745324</v>
      </c>
      <c r="H5" s="69">
        <v>20.030743781294092</v>
      </c>
      <c r="I5" s="69">
        <v>516</v>
      </c>
      <c r="J5" s="69">
        <v>103.42085695125</v>
      </c>
      <c r="K5" s="68">
        <v>2151.6960847192113</v>
      </c>
      <c r="L5" s="116"/>
      <c r="M5" s="116"/>
      <c r="N5" s="116"/>
      <c r="O5" s="116"/>
      <c r="P5" s="116"/>
    </row>
    <row r="6" spans="2:16" x14ac:dyDescent="0.2">
      <c r="B6" s="67">
        <v>4.8781296417880524</v>
      </c>
      <c r="C6" s="68">
        <v>66.004592738426823</v>
      </c>
      <c r="D6" s="69">
        <v>553.20927390000008</v>
      </c>
      <c r="E6" s="69">
        <v>318.9911295</v>
      </c>
      <c r="F6" s="69">
        <v>273.02144892000001</v>
      </c>
      <c r="G6" s="69">
        <v>301.01803892823966</v>
      </c>
      <c r="H6" s="69">
        <v>40.061487562588184</v>
      </c>
      <c r="I6" s="69">
        <v>516</v>
      </c>
      <c r="J6" s="69">
        <v>103.42085695125</v>
      </c>
      <c r="K6" s="68">
        <v>2171.7268285005048</v>
      </c>
      <c r="M6" s="32"/>
    </row>
    <row r="7" spans="2:16" x14ac:dyDescent="0.2">
      <c r="B7" s="67">
        <v>7.3171944626820782</v>
      </c>
      <c r="C7" s="68">
        <v>99.00688910764022</v>
      </c>
      <c r="D7" s="69">
        <v>553.20927390000008</v>
      </c>
      <c r="E7" s="69">
        <v>318.9911295</v>
      </c>
      <c r="F7" s="69">
        <v>273.02144892000001</v>
      </c>
      <c r="G7" s="69">
        <v>268.01574255902631</v>
      </c>
      <c r="H7" s="69">
        <v>60.092231343882275</v>
      </c>
      <c r="I7" s="69">
        <v>516</v>
      </c>
      <c r="J7" s="69">
        <v>103.42085695125</v>
      </c>
      <c r="K7" s="68">
        <v>2191.7575722817992</v>
      </c>
      <c r="M7" s="32"/>
    </row>
    <row r="8" spans="2:16" x14ac:dyDescent="0.2">
      <c r="B8" s="67">
        <v>9.7562592835761048</v>
      </c>
      <c r="C8" s="68">
        <v>132.00918547685365</v>
      </c>
      <c r="D8" s="69">
        <v>553.20927390000008</v>
      </c>
      <c r="E8" s="69">
        <v>318.9911295</v>
      </c>
      <c r="F8" s="69">
        <v>273.02144892000001</v>
      </c>
      <c r="G8" s="69">
        <v>235.01344618981295</v>
      </c>
      <c r="H8" s="69">
        <v>80.122975125176367</v>
      </c>
      <c r="I8" s="69">
        <v>516</v>
      </c>
      <c r="J8" s="69">
        <v>103.42085695125</v>
      </c>
      <c r="K8" s="68">
        <v>2211.7883160630936</v>
      </c>
      <c r="M8" s="32"/>
    </row>
    <row r="9" spans="2:16" x14ac:dyDescent="0.2">
      <c r="B9" s="67">
        <v>12.195324104470131</v>
      </c>
      <c r="C9" s="68">
        <v>165.01148184606706</v>
      </c>
      <c r="D9" s="69">
        <v>553.20927390000008</v>
      </c>
      <c r="E9" s="69">
        <v>318.9911295</v>
      </c>
      <c r="F9" s="69">
        <v>273.02144892000001</v>
      </c>
      <c r="G9" s="69">
        <v>202.0111498205996</v>
      </c>
      <c r="H9" s="69">
        <v>100.15371890647046</v>
      </c>
      <c r="I9" s="69">
        <v>516</v>
      </c>
      <c r="J9" s="69">
        <v>103.42085695125</v>
      </c>
      <c r="K9" s="68">
        <v>2231.8190598443875</v>
      </c>
      <c r="M9" s="32"/>
    </row>
    <row r="10" spans="2:16" x14ac:dyDescent="0.2">
      <c r="B10" s="67">
        <v>14.634388925364156</v>
      </c>
      <c r="C10" s="68">
        <v>198.01377821528044</v>
      </c>
      <c r="D10" s="69">
        <v>553.20927390000008</v>
      </c>
      <c r="E10" s="69">
        <v>318.9911295</v>
      </c>
      <c r="F10" s="69">
        <v>273.02144892000001</v>
      </c>
      <c r="G10" s="69">
        <v>169.00885345138602</v>
      </c>
      <c r="H10" s="69">
        <v>120.18446268776455</v>
      </c>
      <c r="I10" s="69">
        <v>516</v>
      </c>
      <c r="J10" s="69">
        <v>103.42085695125</v>
      </c>
      <c r="K10" s="68">
        <v>2251.8498036256815</v>
      </c>
      <c r="M10" s="32"/>
    </row>
    <row r="11" spans="2:16" x14ac:dyDescent="0.2">
      <c r="B11" s="67">
        <v>17.073453746258181</v>
      </c>
      <c r="C11" s="68">
        <v>231.01607458449391</v>
      </c>
      <c r="D11" s="69">
        <v>553.20927390000008</v>
      </c>
      <c r="E11" s="69">
        <v>318.9911295</v>
      </c>
      <c r="F11" s="69">
        <v>273.02144892000001</v>
      </c>
      <c r="G11" s="69">
        <v>136.00655708217266</v>
      </c>
      <c r="H11" s="69">
        <v>140.21520646905864</v>
      </c>
      <c r="I11" s="69">
        <v>516</v>
      </c>
      <c r="J11" s="69">
        <v>103.42085695125</v>
      </c>
      <c r="K11" s="68">
        <v>2271.8805474069754</v>
      </c>
      <c r="M11" s="32"/>
    </row>
    <row r="12" spans="2:16" x14ac:dyDescent="0.2">
      <c r="B12" s="67">
        <v>19.51251856715221</v>
      </c>
      <c r="C12" s="68">
        <v>264.01837095370729</v>
      </c>
      <c r="D12" s="69">
        <v>553.20927390000008</v>
      </c>
      <c r="E12" s="69">
        <v>318.9911295</v>
      </c>
      <c r="F12" s="69">
        <v>273.02144892000001</v>
      </c>
      <c r="G12" s="69">
        <v>103.00426071295932</v>
      </c>
      <c r="H12" s="69">
        <v>160.24595025035273</v>
      </c>
      <c r="I12" s="69">
        <v>516</v>
      </c>
      <c r="J12" s="69">
        <v>103.42085695125</v>
      </c>
      <c r="K12" s="68">
        <v>2291.9112911882694</v>
      </c>
      <c r="M12" s="32"/>
    </row>
    <row r="13" spans="2:16" x14ac:dyDescent="0.2">
      <c r="B13" s="67">
        <v>21.951583388046238</v>
      </c>
      <c r="C13" s="68">
        <v>297.0206673229207</v>
      </c>
      <c r="D13" s="69">
        <v>553.20927390000008</v>
      </c>
      <c r="E13" s="69">
        <v>318.9911295</v>
      </c>
      <c r="F13" s="69">
        <v>273.02144892000001</v>
      </c>
      <c r="G13" s="69">
        <v>70.001964343745968</v>
      </c>
      <c r="H13" s="69">
        <v>180.27669403164683</v>
      </c>
      <c r="I13" s="69">
        <v>516</v>
      </c>
      <c r="J13" s="69">
        <v>103.42085695125</v>
      </c>
      <c r="K13" s="68">
        <v>2311.9420349695638</v>
      </c>
      <c r="M13" s="32"/>
    </row>
    <row r="14" spans="2:16" x14ac:dyDescent="0.2">
      <c r="B14" s="67">
        <v>24.390648208940267</v>
      </c>
      <c r="C14" s="68">
        <v>330.02296369213411</v>
      </c>
      <c r="D14" s="69">
        <v>553.20927390000008</v>
      </c>
      <c r="E14" s="69">
        <v>318.9911295</v>
      </c>
      <c r="F14" s="69">
        <v>273.02144892000001</v>
      </c>
      <c r="G14" s="69">
        <v>36.999667974532386</v>
      </c>
      <c r="H14" s="69">
        <v>186.00388626426721</v>
      </c>
      <c r="I14" s="69">
        <v>516</v>
      </c>
      <c r="J14" s="69">
        <v>103.42085695125</v>
      </c>
      <c r="K14" s="68">
        <v>2317.6692272021837</v>
      </c>
      <c r="M14" s="32"/>
    </row>
    <row r="15" spans="2:16" x14ac:dyDescent="0.2">
      <c r="B15" s="67">
        <v>26.829713029834291</v>
      </c>
      <c r="C15" s="68">
        <v>363.02526006134735</v>
      </c>
      <c r="D15" s="69">
        <v>553.20927390000008</v>
      </c>
      <c r="E15" s="69">
        <v>318.9911295</v>
      </c>
      <c r="F15" s="69">
        <v>273.02144892000001</v>
      </c>
      <c r="G15" s="69">
        <v>0</v>
      </c>
      <c r="H15" s="69">
        <v>173.19734515819425</v>
      </c>
      <c r="I15" s="69">
        <v>516</v>
      </c>
      <c r="J15" s="69">
        <v>103.42085695125</v>
      </c>
      <c r="K15" s="68">
        <v>2300.8653144907921</v>
      </c>
      <c r="M15" s="32"/>
    </row>
    <row r="16" spans="2:16" x14ac:dyDescent="0.2">
      <c r="B16" s="67">
        <v>29.268777850728323</v>
      </c>
      <c r="C16" s="68">
        <v>396.02755643056076</v>
      </c>
      <c r="D16" s="69">
        <v>553.20927390000008</v>
      </c>
      <c r="E16" s="69">
        <v>318.9911295</v>
      </c>
      <c r="F16" s="69">
        <v>273.02144892000001</v>
      </c>
      <c r="G16" s="69">
        <v>0</v>
      </c>
      <c r="H16" s="69">
        <v>160.39080405212104</v>
      </c>
      <c r="I16" s="69">
        <v>516</v>
      </c>
      <c r="J16" s="69">
        <v>103.42085695125</v>
      </c>
      <c r="K16" s="68">
        <v>2321.0610697539319</v>
      </c>
      <c r="M16" s="32"/>
    </row>
    <row r="17" spans="2:13" x14ac:dyDescent="0.2">
      <c r="B17" s="67">
        <v>31.707842671622355</v>
      </c>
      <c r="C17" s="68">
        <v>429.02985279977418</v>
      </c>
      <c r="D17" s="69">
        <v>553.20927390000008</v>
      </c>
      <c r="E17" s="69">
        <v>318.9911295</v>
      </c>
      <c r="F17" s="69">
        <v>273.02144892000001</v>
      </c>
      <c r="G17" s="69">
        <v>0</v>
      </c>
      <c r="H17" s="69">
        <v>147.58426294604786</v>
      </c>
      <c r="I17" s="69">
        <v>516</v>
      </c>
      <c r="J17" s="69">
        <v>103.42085695125</v>
      </c>
      <c r="K17" s="68">
        <v>2341.2568250170725</v>
      </c>
      <c r="M17" s="32"/>
    </row>
    <row r="18" spans="2:13" x14ac:dyDescent="0.2">
      <c r="B18" s="67">
        <v>34.146907492516377</v>
      </c>
      <c r="C18" s="68">
        <v>462.03214916898759</v>
      </c>
      <c r="D18" s="69">
        <v>553.20927390000008</v>
      </c>
      <c r="E18" s="69">
        <v>318.9911295</v>
      </c>
      <c r="F18" s="69">
        <v>273.02144892000001</v>
      </c>
      <c r="G18" s="69">
        <v>0</v>
      </c>
      <c r="H18" s="69">
        <v>134.77772183997442</v>
      </c>
      <c r="I18" s="69">
        <v>516</v>
      </c>
      <c r="J18" s="69">
        <v>103.42085695125</v>
      </c>
      <c r="K18" s="68">
        <v>2361.4525802802118</v>
      </c>
      <c r="M18" s="32"/>
    </row>
    <row r="19" spans="2:13" x14ac:dyDescent="0.2">
      <c r="B19" s="67">
        <v>36.585972313410402</v>
      </c>
      <c r="C19" s="68">
        <v>495.034445538201</v>
      </c>
      <c r="D19" s="69">
        <v>553.20927390000008</v>
      </c>
      <c r="E19" s="69">
        <v>318.9911295</v>
      </c>
      <c r="F19" s="69">
        <v>273.02144892000001</v>
      </c>
      <c r="G19" s="69">
        <v>0</v>
      </c>
      <c r="H19" s="69">
        <v>121.97118073390124</v>
      </c>
      <c r="I19" s="69">
        <v>516</v>
      </c>
      <c r="J19" s="69">
        <v>103.42085695125</v>
      </c>
      <c r="K19" s="68">
        <v>2381.6483355433525</v>
      </c>
      <c r="M19" s="32"/>
    </row>
    <row r="20" spans="2:13" x14ac:dyDescent="0.2">
      <c r="B20" s="67">
        <v>39.025037134304441</v>
      </c>
      <c r="C20" s="68">
        <v>528.03674190741435</v>
      </c>
      <c r="D20" s="69">
        <v>553.20927390000008</v>
      </c>
      <c r="E20" s="69">
        <v>318.9911295</v>
      </c>
      <c r="F20" s="69">
        <v>273.02144892000001</v>
      </c>
      <c r="G20" s="69">
        <v>0</v>
      </c>
      <c r="H20" s="69">
        <v>109.16463962782781</v>
      </c>
      <c r="I20" s="69">
        <v>516</v>
      </c>
      <c r="J20" s="69">
        <v>103.42085695125</v>
      </c>
      <c r="K20" s="68">
        <v>2401.8440908064922</v>
      </c>
      <c r="M20" s="32"/>
    </row>
    <row r="21" spans="2:13" x14ac:dyDescent="0.2">
      <c r="B21" s="67">
        <v>41.464101955198458</v>
      </c>
      <c r="C21" s="68">
        <v>561.03903827662782</v>
      </c>
      <c r="D21" s="69">
        <v>553.20927390000008</v>
      </c>
      <c r="E21" s="69">
        <v>318.9911295</v>
      </c>
      <c r="F21" s="69">
        <v>273.02144892000001</v>
      </c>
      <c r="G21" s="69">
        <v>0</v>
      </c>
      <c r="H21" s="69">
        <v>96.3580985217544</v>
      </c>
      <c r="I21" s="69">
        <v>516</v>
      </c>
      <c r="J21" s="69">
        <v>103.42085695125</v>
      </c>
      <c r="K21" s="68">
        <v>2422.0398460696324</v>
      </c>
      <c r="M21" s="32"/>
    </row>
    <row r="22" spans="2:13" x14ac:dyDescent="0.2">
      <c r="B22" s="67">
        <v>43.90316677609249</v>
      </c>
      <c r="C22" s="68">
        <v>594.04133464584118</v>
      </c>
      <c r="D22" s="69">
        <v>553.20927390000008</v>
      </c>
      <c r="E22" s="69">
        <v>318.9911295</v>
      </c>
      <c r="F22" s="69">
        <v>273.02144892000001</v>
      </c>
      <c r="G22" s="69">
        <v>0</v>
      </c>
      <c r="H22" s="69">
        <v>83.55155741568143</v>
      </c>
      <c r="I22" s="69">
        <v>516</v>
      </c>
      <c r="J22" s="69">
        <v>103.42085695125</v>
      </c>
      <c r="K22" s="68">
        <v>2442.2356013327731</v>
      </c>
      <c r="M22" s="32"/>
    </row>
    <row r="23" spans="2:13" x14ac:dyDescent="0.2">
      <c r="B23" s="67">
        <v>46.342231596986522</v>
      </c>
      <c r="C23" s="68">
        <v>627.04363101505453</v>
      </c>
      <c r="D23" s="69">
        <v>553.20927390000008</v>
      </c>
      <c r="E23" s="69">
        <v>318.9911295</v>
      </c>
      <c r="F23" s="69">
        <v>273.02144892000001</v>
      </c>
      <c r="G23" s="69">
        <v>0</v>
      </c>
      <c r="H23" s="69">
        <v>70.745016309608005</v>
      </c>
      <c r="I23" s="69">
        <v>516</v>
      </c>
      <c r="J23" s="69">
        <v>103.42085695125</v>
      </c>
      <c r="K23" s="68">
        <v>2462.4313565959123</v>
      </c>
      <c r="M23" s="32"/>
    </row>
    <row r="24" spans="2:13" x14ac:dyDescent="0.2">
      <c r="B24" s="67">
        <v>48.78129641788054</v>
      </c>
      <c r="C24" s="68">
        <v>660.045927384268</v>
      </c>
      <c r="D24" s="69">
        <v>553.20927390000008</v>
      </c>
      <c r="E24" s="69">
        <v>318.9911295</v>
      </c>
      <c r="F24" s="69">
        <v>273.02144892000001</v>
      </c>
      <c r="G24" s="69">
        <v>0</v>
      </c>
      <c r="H24" s="69">
        <v>57.938475203534807</v>
      </c>
      <c r="I24" s="69">
        <v>516</v>
      </c>
      <c r="J24" s="69">
        <v>103.42085695125</v>
      </c>
      <c r="K24" s="68">
        <v>2482.627111859053</v>
      </c>
      <c r="M24" s="32"/>
    </row>
    <row r="25" spans="2:13" x14ac:dyDescent="0.2">
      <c r="B25" s="67">
        <v>51.220361238774572</v>
      </c>
      <c r="C25" s="68">
        <v>693.04822375348135</v>
      </c>
      <c r="D25" s="69">
        <v>553.20927390000008</v>
      </c>
      <c r="E25" s="69">
        <v>318.9911295</v>
      </c>
      <c r="F25" s="69">
        <v>273.02144892000001</v>
      </c>
      <c r="G25" s="69">
        <v>0</v>
      </c>
      <c r="H25" s="69">
        <v>49.275179235077587</v>
      </c>
      <c r="I25" s="69">
        <v>516</v>
      </c>
      <c r="J25" s="69">
        <v>103.42085695125</v>
      </c>
      <c r="K25" s="68">
        <v>2506.9661122598091</v>
      </c>
      <c r="M25" s="32"/>
    </row>
    <row r="26" spans="2:13" x14ac:dyDescent="0.2">
      <c r="B26" s="67">
        <v>53.659426059668604</v>
      </c>
      <c r="C26" s="68">
        <v>726.05052012269471</v>
      </c>
      <c r="D26" s="69">
        <v>553.20927390000008</v>
      </c>
      <c r="E26" s="69">
        <v>318.9911295</v>
      </c>
      <c r="F26" s="69">
        <v>273.02144892000001</v>
      </c>
      <c r="G26" s="69">
        <v>0</v>
      </c>
      <c r="H26" s="69">
        <v>44.749068770724108</v>
      </c>
      <c r="I26" s="69">
        <v>516</v>
      </c>
      <c r="J26" s="69">
        <v>103.42085695125</v>
      </c>
      <c r="K26" s="68">
        <v>2535.442298164669</v>
      </c>
      <c r="M26" s="32"/>
    </row>
    <row r="27" spans="2:13" x14ac:dyDescent="0.2">
      <c r="B27" s="67">
        <v>56.098490880562636</v>
      </c>
      <c r="C27" s="68">
        <v>759.05281649190806</v>
      </c>
      <c r="D27" s="69">
        <v>553.20927390000008</v>
      </c>
      <c r="E27" s="69">
        <v>318.9911295</v>
      </c>
      <c r="F27" s="69">
        <v>273.02144892000001</v>
      </c>
      <c r="G27" s="69">
        <v>0</v>
      </c>
      <c r="H27" s="69">
        <v>40.222958306370622</v>
      </c>
      <c r="I27" s="69">
        <v>516</v>
      </c>
      <c r="J27" s="69">
        <v>103.42085695125</v>
      </c>
      <c r="K27" s="68">
        <v>2563.9184840695289</v>
      </c>
      <c r="M27" s="32"/>
    </row>
    <row r="28" spans="2:13" x14ac:dyDescent="0.2">
      <c r="B28" s="67">
        <v>58.537555701456654</v>
      </c>
      <c r="C28" s="68">
        <v>792.05511286112142</v>
      </c>
      <c r="D28" s="69">
        <v>553.20927390000008</v>
      </c>
      <c r="E28" s="69">
        <v>318.9911295</v>
      </c>
      <c r="F28" s="69">
        <v>273.02144892000001</v>
      </c>
      <c r="G28" s="69">
        <v>0</v>
      </c>
      <c r="H28" s="69">
        <v>35.696847842017142</v>
      </c>
      <c r="I28" s="69">
        <v>516</v>
      </c>
      <c r="J28" s="69">
        <v>103.42085695125</v>
      </c>
      <c r="K28" s="68">
        <v>2592.3946699743888</v>
      </c>
      <c r="M28" s="32"/>
    </row>
    <row r="29" spans="2:13" x14ac:dyDescent="0.2">
      <c r="B29" s="67">
        <v>60.976620522350679</v>
      </c>
      <c r="C29" s="68">
        <v>825.05740923033488</v>
      </c>
      <c r="D29" s="69">
        <v>553.20927390000008</v>
      </c>
      <c r="E29" s="69">
        <v>318.9911295</v>
      </c>
      <c r="F29" s="69">
        <v>273.02144892000001</v>
      </c>
      <c r="G29" s="69">
        <v>0</v>
      </c>
      <c r="H29" s="69">
        <v>31.170737377663883</v>
      </c>
      <c r="I29" s="69">
        <v>508</v>
      </c>
      <c r="J29" s="69">
        <v>103.42085695125</v>
      </c>
      <c r="K29" s="68">
        <v>2612.8708558792491</v>
      </c>
      <c r="M29" s="32"/>
    </row>
    <row r="30" spans="2:13" x14ac:dyDescent="0.2">
      <c r="B30" s="67">
        <v>63.415685343244711</v>
      </c>
      <c r="C30" s="68">
        <v>858.05970559954824</v>
      </c>
      <c r="D30" s="69">
        <v>553.20927390000008</v>
      </c>
      <c r="E30" s="69">
        <v>318.9911295</v>
      </c>
      <c r="F30" s="69">
        <v>273.02144892000001</v>
      </c>
      <c r="G30" s="69">
        <v>0</v>
      </c>
      <c r="H30" s="69">
        <v>26.6446269133104</v>
      </c>
      <c r="I30" s="69">
        <v>499</v>
      </c>
      <c r="J30" s="69">
        <v>103.42085695125</v>
      </c>
      <c r="K30" s="68">
        <v>2632.3470417841086</v>
      </c>
      <c r="M30" s="32"/>
    </row>
    <row r="31" spans="2:13" x14ac:dyDescent="0.2">
      <c r="B31" s="67">
        <v>65.854750164138736</v>
      </c>
      <c r="C31" s="68">
        <v>891.06200196876159</v>
      </c>
      <c r="D31" s="69">
        <v>553.20927390000008</v>
      </c>
      <c r="E31" s="69">
        <v>318.9911295</v>
      </c>
      <c r="F31" s="69">
        <v>273.02144892000001</v>
      </c>
      <c r="G31" s="69">
        <v>0</v>
      </c>
      <c r="H31" s="69">
        <v>22.118516448956694</v>
      </c>
      <c r="I31" s="69">
        <v>492</v>
      </c>
      <c r="J31" s="69">
        <v>103.42085695125</v>
      </c>
      <c r="K31" s="68">
        <v>2653.8232276889685</v>
      </c>
      <c r="M31" s="32"/>
    </row>
    <row r="32" spans="2:13" x14ac:dyDescent="0.2">
      <c r="B32" s="67">
        <v>68.293814985032768</v>
      </c>
      <c r="C32" s="68">
        <v>924.06429833797495</v>
      </c>
      <c r="D32" s="69">
        <v>553.20927390000008</v>
      </c>
      <c r="E32" s="69">
        <v>318.9911295</v>
      </c>
      <c r="F32" s="69">
        <v>273.02144892000001</v>
      </c>
      <c r="G32" s="69">
        <v>0</v>
      </c>
      <c r="H32" s="69">
        <v>17.592405984603438</v>
      </c>
      <c r="I32" s="69">
        <v>483</v>
      </c>
      <c r="J32" s="69">
        <v>103.42085695125</v>
      </c>
      <c r="K32" s="68">
        <v>2673.2994135938284</v>
      </c>
      <c r="M32" s="32"/>
    </row>
    <row r="33" spans="2:13" x14ac:dyDescent="0.2">
      <c r="B33" s="67">
        <v>70.7328798059268</v>
      </c>
      <c r="C33" s="68">
        <v>957.06659470718841</v>
      </c>
      <c r="D33" s="69">
        <v>553.20927390000008</v>
      </c>
      <c r="E33" s="69">
        <v>318.9911295</v>
      </c>
      <c r="F33" s="69">
        <v>273.02144892000001</v>
      </c>
      <c r="G33" s="69">
        <v>0</v>
      </c>
      <c r="H33" s="69">
        <v>0</v>
      </c>
      <c r="I33" s="69">
        <v>474</v>
      </c>
      <c r="J33" s="69">
        <v>103.42085695125</v>
      </c>
      <c r="K33" s="68">
        <v>2679.7093039784386</v>
      </c>
      <c r="M33" s="32"/>
    </row>
    <row r="34" spans="2:13" x14ac:dyDescent="0.2">
      <c r="B34" s="67">
        <v>73.171944626820832</v>
      </c>
      <c r="C34" s="68">
        <v>990.06889107640177</v>
      </c>
      <c r="D34" s="69">
        <v>553.20927390000008</v>
      </c>
      <c r="E34" s="69">
        <v>318.9911295</v>
      </c>
      <c r="F34" s="69">
        <v>273.02144892000001</v>
      </c>
      <c r="G34" s="69">
        <v>0</v>
      </c>
      <c r="H34" s="69">
        <v>0</v>
      </c>
      <c r="I34" s="69">
        <v>467</v>
      </c>
      <c r="J34" s="69">
        <v>103.42085695125</v>
      </c>
      <c r="K34" s="68">
        <v>2705.7116003476522</v>
      </c>
      <c r="M34" s="32"/>
    </row>
    <row r="35" spans="2:13" x14ac:dyDescent="0.2">
      <c r="B35" s="67">
        <v>75.611009447714849</v>
      </c>
      <c r="C35" s="68">
        <v>1023.0711874456152</v>
      </c>
      <c r="D35" s="69">
        <v>553.20927390000008</v>
      </c>
      <c r="E35" s="69">
        <v>318.9911295</v>
      </c>
      <c r="F35" s="69">
        <v>273.02144892000001</v>
      </c>
      <c r="G35" s="69">
        <v>0</v>
      </c>
      <c r="H35" s="69">
        <v>0</v>
      </c>
      <c r="I35" s="69">
        <v>458</v>
      </c>
      <c r="J35" s="69">
        <v>103.42085695125</v>
      </c>
      <c r="K35" s="68">
        <v>2729.7138967168653</v>
      </c>
      <c r="M35" s="32"/>
    </row>
    <row r="36" spans="2:13" x14ac:dyDescent="0.2">
      <c r="B36" s="67">
        <v>78.050074268608896</v>
      </c>
      <c r="C36" s="68">
        <v>1056.0734838148285</v>
      </c>
      <c r="D36" s="69">
        <v>553.20927390000008</v>
      </c>
      <c r="E36" s="69">
        <v>318.9911295</v>
      </c>
      <c r="F36" s="69">
        <v>273.02144892000001</v>
      </c>
      <c r="G36" s="69">
        <v>0</v>
      </c>
      <c r="H36" s="69">
        <v>0</v>
      </c>
      <c r="I36" s="69">
        <v>448</v>
      </c>
      <c r="J36" s="69">
        <v>103.42085695125</v>
      </c>
      <c r="K36" s="68">
        <v>2752.7161930860784</v>
      </c>
      <c r="M36" s="32"/>
    </row>
    <row r="37" spans="2:13" x14ac:dyDescent="0.2">
      <c r="B37" s="67">
        <v>80.489139089502899</v>
      </c>
      <c r="C37" s="68">
        <v>1089.0757801840421</v>
      </c>
      <c r="D37" s="69">
        <v>553.20927390000008</v>
      </c>
      <c r="E37" s="69">
        <v>318.9911295</v>
      </c>
      <c r="F37" s="69">
        <v>273.02144892000001</v>
      </c>
      <c r="G37" s="69">
        <v>0</v>
      </c>
      <c r="H37" s="69">
        <v>0</v>
      </c>
      <c r="I37" s="69">
        <v>441</v>
      </c>
      <c r="J37" s="69">
        <v>103.42085695125</v>
      </c>
      <c r="K37" s="68">
        <v>2778.718489455292</v>
      </c>
      <c r="M37" s="32"/>
    </row>
    <row r="38" spans="2:13" x14ac:dyDescent="0.2">
      <c r="B38" s="67">
        <v>82.928203910396931</v>
      </c>
      <c r="C38" s="68">
        <v>1122.0780765532554</v>
      </c>
      <c r="D38" s="69">
        <v>553.20927390000008</v>
      </c>
      <c r="E38" s="69">
        <v>318.9911295</v>
      </c>
      <c r="F38" s="69">
        <v>273.02144892000001</v>
      </c>
      <c r="G38" s="69">
        <v>0</v>
      </c>
      <c r="H38" s="69">
        <v>0</v>
      </c>
      <c r="I38" s="69">
        <v>432</v>
      </c>
      <c r="J38" s="69">
        <v>103.42085695125</v>
      </c>
      <c r="K38" s="68">
        <v>2802.7207858245056</v>
      </c>
      <c r="M38" s="32"/>
    </row>
    <row r="39" spans="2:13" x14ac:dyDescent="0.2">
      <c r="B39" s="67">
        <v>85.367268731290963</v>
      </c>
      <c r="C39" s="68">
        <v>1155.0803729224688</v>
      </c>
      <c r="D39" s="69">
        <v>553.20927390000008</v>
      </c>
      <c r="E39" s="69">
        <v>318.9911295</v>
      </c>
      <c r="F39" s="69">
        <v>273.02144892000001</v>
      </c>
      <c r="G39" s="69">
        <v>0</v>
      </c>
      <c r="H39" s="69">
        <v>0</v>
      </c>
      <c r="I39" s="69">
        <v>423</v>
      </c>
      <c r="J39" s="69">
        <v>103.42085695125</v>
      </c>
      <c r="K39" s="68">
        <v>2826.7230821937192</v>
      </c>
      <c r="M39" s="32"/>
    </row>
    <row r="40" spans="2:13" x14ac:dyDescent="0.2">
      <c r="B40" s="67">
        <v>87.806333552184995</v>
      </c>
      <c r="C40" s="68">
        <v>1188.0826692916821</v>
      </c>
      <c r="D40" s="69">
        <v>553.20927390000008</v>
      </c>
      <c r="E40" s="69">
        <v>318.9911295</v>
      </c>
      <c r="F40" s="69">
        <v>273.02144892000001</v>
      </c>
      <c r="G40" s="69">
        <v>0</v>
      </c>
      <c r="H40" s="69">
        <v>0</v>
      </c>
      <c r="I40" s="69">
        <v>416</v>
      </c>
      <c r="J40" s="69">
        <v>103.42085695125</v>
      </c>
      <c r="K40" s="68">
        <v>2852.7253785629323</v>
      </c>
      <c r="M40" s="32"/>
    </row>
    <row r="41" spans="2:13" x14ac:dyDescent="0.2">
      <c r="B41" s="67">
        <v>90.245398373079027</v>
      </c>
      <c r="C41" s="68">
        <v>1221.0849656608957</v>
      </c>
      <c r="D41" s="69">
        <v>553.20927390000008</v>
      </c>
      <c r="E41" s="69">
        <v>318.9911295</v>
      </c>
      <c r="F41" s="69">
        <v>273.02144892000001</v>
      </c>
      <c r="G41" s="69">
        <v>0</v>
      </c>
      <c r="H41" s="69">
        <v>0</v>
      </c>
      <c r="I41" s="69">
        <v>407</v>
      </c>
      <c r="J41" s="69">
        <v>103.42085695125</v>
      </c>
      <c r="K41" s="68">
        <v>2876.7276749321459</v>
      </c>
      <c r="M41" s="32"/>
    </row>
    <row r="42" spans="2:13" x14ac:dyDescent="0.2">
      <c r="B42" s="67">
        <v>92.684463193973045</v>
      </c>
      <c r="C42" s="68">
        <v>1254.0872620301088</v>
      </c>
      <c r="D42" s="69">
        <v>553.20927390000008</v>
      </c>
      <c r="E42" s="69">
        <v>318.9911295</v>
      </c>
      <c r="F42" s="69">
        <v>273.02144892000001</v>
      </c>
      <c r="G42" s="69">
        <v>0</v>
      </c>
      <c r="H42" s="69">
        <v>0</v>
      </c>
      <c r="I42" s="69">
        <v>398</v>
      </c>
      <c r="J42" s="69">
        <v>103.42085695125</v>
      </c>
      <c r="K42" s="68">
        <v>2900.729971301359</v>
      </c>
      <c r="M42" s="32"/>
    </row>
    <row r="43" spans="2:13" x14ac:dyDescent="0.2">
      <c r="B43" s="67">
        <v>95.123528014867091</v>
      </c>
      <c r="C43" s="68">
        <v>1287.0895583993222</v>
      </c>
      <c r="D43" s="69">
        <v>553.20927390000008</v>
      </c>
      <c r="E43" s="69">
        <v>318.9911295</v>
      </c>
      <c r="F43" s="69">
        <v>273.02144892000001</v>
      </c>
      <c r="G43" s="69">
        <v>0</v>
      </c>
      <c r="H43" s="69">
        <v>0</v>
      </c>
      <c r="I43" s="69">
        <v>388</v>
      </c>
      <c r="J43" s="69">
        <v>103.42085695125</v>
      </c>
      <c r="K43" s="68">
        <v>2923.7322676705726</v>
      </c>
      <c r="M43" s="32"/>
    </row>
    <row r="44" spans="2:13" x14ac:dyDescent="0.2">
      <c r="B44" s="67">
        <v>97.562592835761109</v>
      </c>
      <c r="C44" s="68">
        <v>1320.0918547685358</v>
      </c>
      <c r="D44" s="69">
        <v>553.20927390000008</v>
      </c>
      <c r="E44" s="69">
        <v>318.9911295</v>
      </c>
      <c r="F44" s="69">
        <v>273.02144892000001</v>
      </c>
      <c r="G44" s="69">
        <v>0</v>
      </c>
      <c r="H44" s="69">
        <v>0</v>
      </c>
      <c r="I44" s="69">
        <v>382</v>
      </c>
      <c r="J44" s="69">
        <v>103.42085695125</v>
      </c>
      <c r="K44" s="68">
        <v>2950.7345640397862</v>
      </c>
      <c r="M44" s="32"/>
    </row>
    <row r="45" spans="2:13" x14ac:dyDescent="0.2">
      <c r="B45" s="67">
        <v>100.00165765665511</v>
      </c>
      <c r="C45" s="68">
        <v>1353.0941511377491</v>
      </c>
      <c r="D45" s="69">
        <v>553.20927390000008</v>
      </c>
      <c r="E45" s="69">
        <v>318.9911295</v>
      </c>
      <c r="F45" s="69">
        <v>273.02144892000001</v>
      </c>
      <c r="G45" s="69">
        <v>0</v>
      </c>
      <c r="H45" s="69">
        <v>0</v>
      </c>
      <c r="I45" s="69">
        <v>372</v>
      </c>
      <c r="J45" s="69">
        <v>103.42085695125</v>
      </c>
      <c r="K45" s="68">
        <v>2973.7368604089993</v>
      </c>
      <c r="M45" s="32"/>
    </row>
    <row r="46" spans="2:13" x14ac:dyDescent="0.2">
      <c r="B46" s="67">
        <v>102.44072247754916</v>
      </c>
      <c r="C46" s="68">
        <v>1386.0964475069625</v>
      </c>
      <c r="D46" s="69">
        <v>553.20927390000008</v>
      </c>
      <c r="E46" s="69">
        <v>318.9911295</v>
      </c>
      <c r="F46" s="69">
        <v>273.02144892000001</v>
      </c>
      <c r="G46" s="69">
        <v>0</v>
      </c>
      <c r="H46" s="69">
        <v>0</v>
      </c>
      <c r="I46" s="69">
        <v>363</v>
      </c>
      <c r="J46" s="69">
        <v>103.42085695125</v>
      </c>
      <c r="K46" s="68">
        <v>2997.7391567782124</v>
      </c>
      <c r="M46" s="32"/>
    </row>
    <row r="47" spans="2:13" x14ac:dyDescent="0.2">
      <c r="B47" s="67">
        <v>104.87978729844318</v>
      </c>
      <c r="C47" s="68">
        <v>1419.0987438761758</v>
      </c>
      <c r="D47" s="69">
        <v>553.20927390000008</v>
      </c>
      <c r="E47" s="69">
        <v>318.9911295</v>
      </c>
      <c r="F47" s="69">
        <v>273.02144892000001</v>
      </c>
      <c r="G47" s="69">
        <v>0</v>
      </c>
      <c r="H47" s="69">
        <v>0</v>
      </c>
      <c r="I47" s="69">
        <v>356</v>
      </c>
      <c r="J47" s="69">
        <v>103.42085695125</v>
      </c>
      <c r="K47" s="68">
        <v>3023.741453147426</v>
      </c>
      <c r="M47" s="32"/>
    </row>
    <row r="48" spans="2:13" x14ac:dyDescent="0.2">
      <c r="B48" s="67">
        <v>107.31885211933721</v>
      </c>
      <c r="C48" s="68">
        <v>1452.1010402453894</v>
      </c>
      <c r="D48" s="69">
        <v>553.20927390000008</v>
      </c>
      <c r="E48" s="69">
        <v>318.9911295</v>
      </c>
      <c r="F48" s="69">
        <v>273.02144892000001</v>
      </c>
      <c r="G48" s="69">
        <v>0</v>
      </c>
      <c r="H48" s="69">
        <v>0</v>
      </c>
      <c r="I48" s="69">
        <v>347</v>
      </c>
      <c r="J48" s="69">
        <v>103.42085695125</v>
      </c>
      <c r="K48" s="68">
        <v>3047.7437495166396</v>
      </c>
      <c r="M48" s="32"/>
    </row>
    <row r="49" spans="2:13" x14ac:dyDescent="0.2">
      <c r="B49" s="67">
        <v>109.75791694023125</v>
      </c>
      <c r="C49" s="68">
        <v>1485.1033366146025</v>
      </c>
      <c r="D49" s="69">
        <v>553.20927390000008</v>
      </c>
      <c r="E49" s="69">
        <v>318.9911295</v>
      </c>
      <c r="F49" s="69">
        <v>273.02144892000001</v>
      </c>
      <c r="G49" s="69">
        <v>0</v>
      </c>
      <c r="H49" s="69">
        <v>0</v>
      </c>
      <c r="I49" s="69">
        <v>338</v>
      </c>
      <c r="J49" s="69">
        <v>103.42085695125</v>
      </c>
      <c r="K49" s="68">
        <v>3071.7460458858527</v>
      </c>
      <c r="M49" s="32"/>
    </row>
    <row r="50" spans="2:13" x14ac:dyDescent="0.2">
      <c r="B50" s="67">
        <v>112.19698176112527</v>
      </c>
      <c r="C50" s="68">
        <v>1518.1056329838161</v>
      </c>
      <c r="D50" s="69">
        <v>553.20927390000008</v>
      </c>
      <c r="E50" s="69">
        <v>318.9911295</v>
      </c>
      <c r="F50" s="69">
        <v>273.02144892000001</v>
      </c>
      <c r="G50" s="69">
        <v>0</v>
      </c>
      <c r="H50" s="69">
        <v>0</v>
      </c>
      <c r="I50" s="69">
        <v>331</v>
      </c>
      <c r="J50" s="69">
        <v>103.42085695125</v>
      </c>
      <c r="K50" s="68">
        <v>3097.7483422550663</v>
      </c>
      <c r="M50" s="32"/>
    </row>
    <row r="51" spans="2:13" x14ac:dyDescent="0.2">
      <c r="B51" s="67">
        <v>114.63604658201929</v>
      </c>
      <c r="C51" s="68">
        <v>1551.1079293530292</v>
      </c>
      <c r="D51" s="69">
        <v>553.20927390000008</v>
      </c>
      <c r="E51" s="69">
        <v>318.9911295</v>
      </c>
      <c r="F51" s="69">
        <v>273.02144892000001</v>
      </c>
      <c r="G51" s="69">
        <v>0</v>
      </c>
      <c r="H51" s="69">
        <v>0</v>
      </c>
      <c r="I51" s="69">
        <v>322</v>
      </c>
      <c r="J51" s="69">
        <v>103.42085695125</v>
      </c>
      <c r="K51" s="68">
        <v>3121.7506386242794</v>
      </c>
      <c r="M51" s="32"/>
    </row>
    <row r="52" spans="2:13" x14ac:dyDescent="0.2">
      <c r="B52" s="67">
        <v>117.07511140291331</v>
      </c>
      <c r="C52" s="68">
        <v>1584.1102257222426</v>
      </c>
      <c r="D52" s="69">
        <v>553.20927390000008</v>
      </c>
      <c r="E52" s="69">
        <v>318.9911295</v>
      </c>
      <c r="F52" s="69">
        <v>273.02144892000001</v>
      </c>
      <c r="G52" s="69">
        <v>0</v>
      </c>
      <c r="H52" s="69">
        <v>0</v>
      </c>
      <c r="I52" s="69">
        <v>312</v>
      </c>
      <c r="J52" s="69">
        <v>103.42085695125</v>
      </c>
      <c r="K52" s="68">
        <v>3144.752934993493</v>
      </c>
      <c r="M52" s="32"/>
    </row>
    <row r="53" spans="2:13" x14ac:dyDescent="0.2">
      <c r="B53" s="67">
        <v>119.51417622380734</v>
      </c>
      <c r="C53" s="68">
        <v>1617.1125220914562</v>
      </c>
      <c r="D53" s="69">
        <v>553.20927390000008</v>
      </c>
      <c r="E53" s="69">
        <v>318.9911295</v>
      </c>
      <c r="F53" s="69">
        <v>273.02144892000001</v>
      </c>
      <c r="G53" s="69">
        <v>0</v>
      </c>
      <c r="H53" s="69">
        <v>0</v>
      </c>
      <c r="I53" s="69">
        <v>306</v>
      </c>
      <c r="J53" s="69">
        <v>103.42085695125</v>
      </c>
      <c r="K53" s="68">
        <v>3171.7552313627066</v>
      </c>
      <c r="M53" s="32"/>
    </row>
    <row r="54" spans="2:13" x14ac:dyDescent="0.2">
      <c r="B54" s="67">
        <v>121.95324104470137</v>
      </c>
      <c r="C54" s="68">
        <v>1650.1148184606698</v>
      </c>
      <c r="D54" s="69">
        <v>553.20927390000008</v>
      </c>
      <c r="E54" s="69">
        <v>318.9911295</v>
      </c>
      <c r="F54" s="69">
        <v>273.02144892000001</v>
      </c>
      <c r="G54" s="69">
        <v>0</v>
      </c>
      <c r="H54" s="69">
        <v>0</v>
      </c>
      <c r="I54" s="69">
        <v>296</v>
      </c>
      <c r="J54" s="69">
        <v>103.42085695125</v>
      </c>
      <c r="K54" s="68">
        <v>3194.7575277319202</v>
      </c>
      <c r="M54" s="32"/>
    </row>
    <row r="55" spans="2:13" x14ac:dyDescent="0.2">
      <c r="B55" s="67">
        <v>124.3923058655954</v>
      </c>
      <c r="C55" s="68">
        <v>1683.1171148298831</v>
      </c>
      <c r="D55" s="69">
        <v>553.20927390000008</v>
      </c>
      <c r="E55" s="69">
        <v>318.9911295</v>
      </c>
      <c r="F55" s="69">
        <v>273.02144892000001</v>
      </c>
      <c r="G55" s="69">
        <v>0</v>
      </c>
      <c r="H55" s="69">
        <v>0</v>
      </c>
      <c r="I55" s="69">
        <v>287</v>
      </c>
      <c r="J55" s="69">
        <v>103.42085695125</v>
      </c>
      <c r="K55" s="68">
        <v>3218.7598241011333</v>
      </c>
      <c r="M55" s="32"/>
    </row>
    <row r="56" spans="2:13" x14ac:dyDescent="0.2">
      <c r="B56" s="67">
        <v>126.83137068648944</v>
      </c>
      <c r="C56" s="68">
        <v>1716.1194111990967</v>
      </c>
      <c r="D56" s="69">
        <v>553.20927390000008</v>
      </c>
      <c r="E56" s="69">
        <v>318.9911295</v>
      </c>
      <c r="F56" s="69">
        <v>273.02144892000001</v>
      </c>
      <c r="G56" s="69">
        <v>0</v>
      </c>
      <c r="H56" s="69">
        <v>0</v>
      </c>
      <c r="I56" s="69">
        <v>278</v>
      </c>
      <c r="J56" s="69">
        <v>103.42085695125</v>
      </c>
      <c r="K56" s="68">
        <v>3242.7621204703469</v>
      </c>
      <c r="M56" s="32"/>
    </row>
    <row r="57" spans="2:13" x14ac:dyDescent="0.2">
      <c r="B57" s="67">
        <v>129.27043550738347</v>
      </c>
      <c r="C57" s="68">
        <v>1749.1217075683105</v>
      </c>
      <c r="D57" s="69">
        <v>553.20927390000008</v>
      </c>
      <c r="E57" s="69">
        <v>318.9911295</v>
      </c>
      <c r="F57" s="69">
        <v>273.02144892000001</v>
      </c>
      <c r="G57" s="69">
        <v>0</v>
      </c>
      <c r="H57" s="69">
        <v>0</v>
      </c>
      <c r="I57" s="69">
        <v>271</v>
      </c>
      <c r="J57" s="69">
        <v>103.42085695125</v>
      </c>
      <c r="K57" s="68">
        <v>3268.7644168395609</v>
      </c>
      <c r="M57" s="32"/>
    </row>
    <row r="58" spans="2:13" x14ac:dyDescent="0.2">
      <c r="B58" s="67">
        <v>131.70950032827747</v>
      </c>
      <c r="C58" s="68">
        <v>1782.1240039375239</v>
      </c>
      <c r="D58" s="69">
        <v>553.20927390000008</v>
      </c>
      <c r="E58" s="69">
        <v>318.9911295</v>
      </c>
      <c r="F58" s="69">
        <v>273.02144892000001</v>
      </c>
      <c r="G58" s="69">
        <v>0</v>
      </c>
      <c r="H58" s="69">
        <v>0</v>
      </c>
      <c r="I58" s="69">
        <v>262</v>
      </c>
      <c r="J58" s="69">
        <v>103.42085695125</v>
      </c>
      <c r="K58" s="68">
        <v>3292.766713208774</v>
      </c>
      <c r="M58" s="32"/>
    </row>
    <row r="59" spans="2:13" x14ac:dyDescent="0.2">
      <c r="B59" s="67">
        <v>134.14856514917147</v>
      </c>
      <c r="C59" s="68">
        <v>1815.1263003067377</v>
      </c>
      <c r="D59" s="69">
        <v>553.20927390000008</v>
      </c>
      <c r="E59" s="69">
        <v>318.9911295</v>
      </c>
      <c r="F59" s="69">
        <v>273.02144892000001</v>
      </c>
      <c r="G59" s="69">
        <v>0</v>
      </c>
      <c r="H59" s="69">
        <v>0</v>
      </c>
      <c r="I59" s="69">
        <v>253</v>
      </c>
      <c r="J59" s="69">
        <v>103.42085695125</v>
      </c>
      <c r="K59" s="68">
        <v>3316.7690095779881</v>
      </c>
      <c r="M59" s="32"/>
    </row>
    <row r="60" spans="2:13" x14ac:dyDescent="0.2">
      <c r="B60" s="67">
        <v>136.58762997006551</v>
      </c>
      <c r="C60" s="68">
        <v>1848.1285966759513</v>
      </c>
      <c r="D60" s="69">
        <v>553.20927390000008</v>
      </c>
      <c r="E60" s="69">
        <v>318.9911295</v>
      </c>
      <c r="F60" s="69">
        <v>273.02144892000001</v>
      </c>
      <c r="G60" s="69">
        <v>0</v>
      </c>
      <c r="H60" s="69">
        <v>0</v>
      </c>
      <c r="I60" s="69">
        <v>246</v>
      </c>
      <c r="J60" s="69">
        <v>103.42085695125</v>
      </c>
      <c r="K60" s="68">
        <v>3342.7713059472017</v>
      </c>
      <c r="M60" s="32"/>
    </row>
    <row r="61" spans="2:13" x14ac:dyDescent="0.2">
      <c r="B61" s="67">
        <v>139.02669479095954</v>
      </c>
      <c r="C61" s="68">
        <v>1881.1308930451646</v>
      </c>
      <c r="D61" s="69">
        <v>553.20927390000008</v>
      </c>
      <c r="E61" s="69">
        <v>318.9911295</v>
      </c>
      <c r="F61" s="69">
        <v>273.02144892000001</v>
      </c>
      <c r="G61" s="69">
        <v>0</v>
      </c>
      <c r="H61" s="69">
        <v>0</v>
      </c>
      <c r="I61" s="69">
        <v>236</v>
      </c>
      <c r="J61" s="69">
        <v>103.42085695125</v>
      </c>
      <c r="K61" s="68">
        <v>3365.7736023164148</v>
      </c>
      <c r="M61" s="32"/>
    </row>
    <row r="62" spans="2:13" x14ac:dyDescent="0.2">
      <c r="B62" s="67">
        <v>141.46575961185354</v>
      </c>
      <c r="C62" s="68">
        <v>1914.1331894143782</v>
      </c>
      <c r="D62" s="69">
        <v>553.20927390000008</v>
      </c>
      <c r="E62" s="69">
        <v>318.9911295</v>
      </c>
      <c r="F62" s="69">
        <v>273.02144892000001</v>
      </c>
      <c r="G62" s="69">
        <v>0</v>
      </c>
      <c r="H62" s="69">
        <v>0</v>
      </c>
      <c r="I62" s="69">
        <v>227</v>
      </c>
      <c r="J62" s="69">
        <v>103.42085695125</v>
      </c>
      <c r="K62" s="68">
        <v>3389.7758986856284</v>
      </c>
      <c r="M62" s="32"/>
    </row>
    <row r="63" spans="2:13" x14ac:dyDescent="0.2">
      <c r="B63" s="67">
        <v>143.90482443274755</v>
      </c>
      <c r="C63" s="68">
        <v>1947.1354857835918</v>
      </c>
      <c r="D63" s="69">
        <v>553.20927390000008</v>
      </c>
      <c r="E63" s="69">
        <v>318.9911295</v>
      </c>
      <c r="F63" s="69">
        <v>273.02144892000001</v>
      </c>
      <c r="G63" s="69">
        <v>0</v>
      </c>
      <c r="H63" s="69">
        <v>0</v>
      </c>
      <c r="I63" s="69">
        <v>220</v>
      </c>
      <c r="J63" s="69">
        <v>103.42085695125</v>
      </c>
      <c r="K63" s="68">
        <v>3415.7781950548419</v>
      </c>
      <c r="M63" s="32"/>
    </row>
    <row r="64" spans="2:13" x14ac:dyDescent="0.2">
      <c r="B64" s="67">
        <v>146.34388925364155</v>
      </c>
      <c r="C64" s="68">
        <v>1980.1377821528056</v>
      </c>
      <c r="D64" s="69">
        <v>553.20927390000008</v>
      </c>
      <c r="E64" s="69">
        <v>318.9911295</v>
      </c>
      <c r="F64" s="69">
        <v>273.02144892000001</v>
      </c>
      <c r="G64" s="69">
        <v>0</v>
      </c>
      <c r="H64" s="69">
        <v>0</v>
      </c>
      <c r="I64" s="69">
        <v>211</v>
      </c>
      <c r="J64" s="69">
        <v>103.42085695125</v>
      </c>
      <c r="K64" s="68">
        <v>3439.780491424056</v>
      </c>
      <c r="M64" s="32"/>
    </row>
    <row r="65" spans="2:13" x14ac:dyDescent="0.2">
      <c r="B65" s="67">
        <v>148.78295407453555</v>
      </c>
      <c r="C65" s="68">
        <v>2013.1400785220192</v>
      </c>
      <c r="D65" s="69">
        <v>553.20927390000008</v>
      </c>
      <c r="E65" s="69">
        <v>318.9911295</v>
      </c>
      <c r="F65" s="69">
        <v>273.02144892000001</v>
      </c>
      <c r="G65" s="69">
        <v>0</v>
      </c>
      <c r="H65" s="69">
        <v>0</v>
      </c>
      <c r="I65" s="69">
        <v>202</v>
      </c>
      <c r="J65" s="69">
        <v>103.42085695125</v>
      </c>
      <c r="K65" s="68">
        <v>3463.7827877932696</v>
      </c>
      <c r="M65" s="32"/>
    </row>
    <row r="66" spans="2:13" x14ac:dyDescent="0.2">
      <c r="B66" s="67">
        <v>151.22201889542961</v>
      </c>
      <c r="C66" s="68">
        <v>2046.1423748912327</v>
      </c>
      <c r="D66" s="69">
        <v>553.20927390000008</v>
      </c>
      <c r="E66" s="69">
        <v>318.9911295</v>
      </c>
      <c r="F66" s="69">
        <v>273.02144892000001</v>
      </c>
      <c r="G66" s="69">
        <v>0</v>
      </c>
      <c r="H66" s="69">
        <v>0</v>
      </c>
      <c r="I66" s="69">
        <v>195</v>
      </c>
      <c r="J66" s="69">
        <v>103.42085695125</v>
      </c>
      <c r="K66" s="68">
        <v>3489.7850841624831</v>
      </c>
      <c r="M66" s="32"/>
    </row>
    <row r="67" spans="2:13" x14ac:dyDescent="0.2">
      <c r="B67" s="67">
        <v>153.66108371632359</v>
      </c>
      <c r="C67" s="68">
        <v>2079.1446712604461</v>
      </c>
      <c r="D67" s="69">
        <v>553.20927390000008</v>
      </c>
      <c r="E67" s="69">
        <v>318.9911295</v>
      </c>
      <c r="F67" s="69">
        <v>273.02144892000001</v>
      </c>
      <c r="G67" s="69">
        <v>0</v>
      </c>
      <c r="H67" s="69">
        <v>0</v>
      </c>
      <c r="I67" s="69">
        <v>186</v>
      </c>
      <c r="J67" s="69">
        <v>103.42085695125</v>
      </c>
      <c r="K67" s="68">
        <v>3513.7873805316963</v>
      </c>
      <c r="M67" s="32"/>
    </row>
    <row r="68" spans="2:13" x14ac:dyDescent="0.2">
      <c r="B68" s="67">
        <v>156.10014853721762</v>
      </c>
      <c r="C68" s="68">
        <v>2112.1469676296592</v>
      </c>
      <c r="D68" s="69">
        <v>553.20927390000008</v>
      </c>
      <c r="E68" s="69">
        <v>318.9911295</v>
      </c>
      <c r="F68" s="69">
        <v>273.02144892000001</v>
      </c>
      <c r="G68" s="69">
        <v>0</v>
      </c>
      <c r="H68" s="69">
        <v>0</v>
      </c>
      <c r="I68" s="69">
        <v>177</v>
      </c>
      <c r="J68" s="69">
        <v>103.42085695125</v>
      </c>
      <c r="K68" s="68">
        <v>3537.7896769009094</v>
      </c>
      <c r="M68" s="32"/>
    </row>
    <row r="69" spans="2:13" x14ac:dyDescent="0.2">
      <c r="B69" s="67">
        <v>158.5392133581116</v>
      </c>
      <c r="C69" s="68">
        <v>2145.1492639988733</v>
      </c>
      <c r="D69" s="69">
        <v>553.20927390000008</v>
      </c>
      <c r="E69" s="69">
        <v>318.9911295</v>
      </c>
      <c r="F69" s="69">
        <v>273.02144892000001</v>
      </c>
      <c r="G69" s="69">
        <v>0</v>
      </c>
      <c r="H69" s="69">
        <v>0</v>
      </c>
      <c r="I69" s="69">
        <v>167</v>
      </c>
      <c r="J69" s="69">
        <v>103.42085695125</v>
      </c>
      <c r="K69" s="68">
        <v>3560.7919732701234</v>
      </c>
      <c r="M69" s="32"/>
    </row>
    <row r="70" spans="2:13" x14ac:dyDescent="0.2">
      <c r="B70" s="67">
        <v>160.97827817900566</v>
      </c>
      <c r="C70" s="68">
        <v>2178.1515603680868</v>
      </c>
      <c r="D70" s="69">
        <v>553.20927390000008</v>
      </c>
      <c r="E70" s="69">
        <v>318.9911295</v>
      </c>
      <c r="F70" s="69">
        <v>273.02144892000001</v>
      </c>
      <c r="G70" s="69">
        <v>0</v>
      </c>
      <c r="H70" s="69">
        <v>0</v>
      </c>
      <c r="I70" s="69">
        <v>160</v>
      </c>
      <c r="J70" s="69">
        <v>103.42085695125</v>
      </c>
      <c r="K70" s="68">
        <v>3586.794269639337</v>
      </c>
      <c r="M70" s="32"/>
    </row>
    <row r="71" spans="2:13" x14ac:dyDescent="0.2">
      <c r="B71" s="67">
        <v>163.41734299989966</v>
      </c>
      <c r="C71" s="68">
        <v>2211.1538567373</v>
      </c>
      <c r="D71" s="69">
        <v>553.20927390000008</v>
      </c>
      <c r="E71" s="69">
        <v>318.9911295</v>
      </c>
      <c r="F71" s="69">
        <v>273.02144892000001</v>
      </c>
      <c r="G71" s="69">
        <v>0</v>
      </c>
      <c r="H71" s="69">
        <v>0</v>
      </c>
      <c r="I71" s="69">
        <v>151</v>
      </c>
      <c r="J71" s="69">
        <v>103.42085695125</v>
      </c>
      <c r="K71" s="68">
        <v>3610.7965660085501</v>
      </c>
      <c r="M71" s="32"/>
    </row>
    <row r="72" spans="2:13" x14ac:dyDescent="0.2">
      <c r="B72" s="67">
        <v>165.85640782079369</v>
      </c>
      <c r="C72" s="68">
        <v>2244.1561531065136</v>
      </c>
      <c r="D72" s="69">
        <v>553.20927390000008</v>
      </c>
      <c r="E72" s="69">
        <v>318.9911295</v>
      </c>
      <c r="F72" s="69">
        <v>181.99973347499997</v>
      </c>
      <c r="G72" s="69">
        <v>0</v>
      </c>
      <c r="H72" s="69">
        <v>0</v>
      </c>
      <c r="I72" s="69">
        <v>142</v>
      </c>
      <c r="J72" s="69">
        <v>103.42085695125</v>
      </c>
      <c r="K72" s="68">
        <v>3543.7771469327636</v>
      </c>
      <c r="M72" s="32"/>
    </row>
    <row r="73" spans="2:13" x14ac:dyDescent="0.2">
      <c r="B73" s="67">
        <v>168.2954726416877</v>
      </c>
      <c r="C73" s="68">
        <v>2277.1584494757271</v>
      </c>
      <c r="D73" s="69">
        <v>553.20927390000008</v>
      </c>
      <c r="E73" s="69">
        <v>318.9911295</v>
      </c>
      <c r="F73" s="69">
        <v>181.99973347499997</v>
      </c>
      <c r="G73" s="69">
        <v>0</v>
      </c>
      <c r="H73" s="69">
        <v>0</v>
      </c>
      <c r="I73" s="69">
        <v>135</v>
      </c>
      <c r="J73" s="69">
        <v>103.42085695125</v>
      </c>
      <c r="K73" s="68">
        <v>3569.7794433019772</v>
      </c>
      <c r="M73" s="32"/>
    </row>
    <row r="74" spans="2:13" x14ac:dyDescent="0.2">
      <c r="B74" s="67">
        <v>170.73453746258173</v>
      </c>
      <c r="C74" s="68">
        <v>2310.1607458449412</v>
      </c>
      <c r="D74" s="69">
        <v>553.20927390000008</v>
      </c>
      <c r="E74" s="69">
        <v>318.9911295</v>
      </c>
      <c r="F74" s="69">
        <v>181.99973347499997</v>
      </c>
      <c r="G74" s="69">
        <v>0</v>
      </c>
      <c r="H74" s="69">
        <v>0</v>
      </c>
      <c r="I74" s="69">
        <v>126</v>
      </c>
      <c r="J74" s="69">
        <v>103.42085695125</v>
      </c>
      <c r="K74" s="68">
        <v>3593.7817396711912</v>
      </c>
      <c r="M74" s="32"/>
    </row>
    <row r="75" spans="2:13" x14ac:dyDescent="0.2">
      <c r="B75" s="67">
        <v>173.1736022834757</v>
      </c>
      <c r="C75" s="68">
        <v>2343.1630422141548</v>
      </c>
      <c r="D75" s="69">
        <v>553.20927390000008</v>
      </c>
      <c r="E75" s="69">
        <v>318.9911295</v>
      </c>
      <c r="F75" s="69">
        <v>181.99973347499997</v>
      </c>
      <c r="G75" s="69">
        <v>0</v>
      </c>
      <c r="H75" s="69">
        <v>0</v>
      </c>
      <c r="I75" s="69">
        <v>117</v>
      </c>
      <c r="J75" s="69">
        <v>103.42085695125</v>
      </c>
      <c r="K75" s="68">
        <v>3617.7840360404048</v>
      </c>
      <c r="M75" s="32"/>
    </row>
    <row r="76" spans="2:13" x14ac:dyDescent="0.2">
      <c r="B76" s="67">
        <v>175.61266710436971</v>
      </c>
      <c r="C76" s="68">
        <v>2376.1653385833683</v>
      </c>
      <c r="D76" s="69">
        <v>553.20927390000008</v>
      </c>
      <c r="E76" s="69">
        <v>318.9911295</v>
      </c>
      <c r="F76" s="69">
        <v>181.99973347499997</v>
      </c>
      <c r="G76" s="69">
        <v>0</v>
      </c>
      <c r="H76" s="69">
        <v>0</v>
      </c>
      <c r="I76" s="69">
        <v>110</v>
      </c>
      <c r="J76" s="69">
        <v>103.42085695125</v>
      </c>
      <c r="K76" s="68">
        <v>3643.7863324096184</v>
      </c>
      <c r="M76" s="32"/>
    </row>
    <row r="77" spans="2:13" x14ac:dyDescent="0.2">
      <c r="B77" s="67">
        <v>178.05173192526377</v>
      </c>
      <c r="C77" s="68">
        <v>2409.1676349525815</v>
      </c>
      <c r="D77" s="69">
        <v>553.20927390000008</v>
      </c>
      <c r="E77" s="69">
        <v>318.9911295</v>
      </c>
      <c r="F77" s="69">
        <v>181.99973347499997</v>
      </c>
      <c r="G77" s="69">
        <v>0</v>
      </c>
      <c r="H77" s="69">
        <v>0</v>
      </c>
      <c r="I77" s="69">
        <v>101</v>
      </c>
      <c r="J77" s="69">
        <v>103.42085695125</v>
      </c>
      <c r="K77" s="68">
        <v>3667.7886287788315</v>
      </c>
      <c r="M77" s="32"/>
    </row>
    <row r="78" spans="2:13" x14ac:dyDescent="0.2">
      <c r="B78" s="67">
        <v>180.49079674615771</v>
      </c>
      <c r="C78" s="68">
        <v>2442.169931321795</v>
      </c>
      <c r="D78" s="69">
        <v>553.20927390000008</v>
      </c>
      <c r="E78" s="69">
        <v>318.9911295</v>
      </c>
      <c r="F78" s="69">
        <v>181.99973347499997</v>
      </c>
      <c r="G78" s="69">
        <v>0</v>
      </c>
      <c r="H78" s="69">
        <v>0</v>
      </c>
      <c r="I78" s="69">
        <v>91</v>
      </c>
      <c r="J78" s="69">
        <v>103.42085695125</v>
      </c>
      <c r="K78" s="68">
        <v>3690.7909251480451</v>
      </c>
      <c r="M78" s="32"/>
    </row>
    <row r="79" spans="2:13" x14ac:dyDescent="0.2">
      <c r="B79" s="67">
        <v>182.9298615670518</v>
      </c>
      <c r="C79" s="68">
        <v>2475.1722276910086</v>
      </c>
      <c r="D79" s="69">
        <v>553.20927390000008</v>
      </c>
      <c r="E79" s="69">
        <v>318.9911295</v>
      </c>
      <c r="F79" s="69">
        <v>181.99973347499997</v>
      </c>
      <c r="G79" s="69">
        <v>0</v>
      </c>
      <c r="H79" s="69">
        <v>0</v>
      </c>
      <c r="I79" s="69">
        <v>84</v>
      </c>
      <c r="J79" s="69">
        <v>103.42085695125</v>
      </c>
      <c r="K79" s="68">
        <v>3716.7932215172586</v>
      </c>
      <c r="M79" s="32"/>
    </row>
    <row r="80" spans="2:13" x14ac:dyDescent="0.2">
      <c r="B80" s="67">
        <v>185.36892638794581</v>
      </c>
      <c r="C80" s="68">
        <v>2508.1745240602227</v>
      </c>
      <c r="D80" s="69">
        <v>553.20927390000008</v>
      </c>
      <c r="E80" s="69">
        <v>318.9911295</v>
      </c>
      <c r="F80" s="69">
        <v>181.99973347499997</v>
      </c>
      <c r="G80" s="69">
        <v>0</v>
      </c>
      <c r="H80" s="69">
        <v>0</v>
      </c>
      <c r="I80" s="69">
        <v>75</v>
      </c>
      <c r="J80" s="69">
        <v>103.42085695125</v>
      </c>
      <c r="K80" s="68">
        <v>3740.7955178864727</v>
      </c>
      <c r="M80" s="32"/>
    </row>
    <row r="81" spans="2:13" x14ac:dyDescent="0.2">
      <c r="B81" s="67">
        <v>187.80799120883981</v>
      </c>
      <c r="C81" s="68">
        <v>2541.1768204294362</v>
      </c>
      <c r="D81" s="69">
        <v>553.20927390000008</v>
      </c>
      <c r="E81" s="69">
        <v>318.9911295</v>
      </c>
      <c r="F81" s="69">
        <v>181.99973347499997</v>
      </c>
      <c r="G81" s="69">
        <v>0</v>
      </c>
      <c r="H81" s="69">
        <v>0</v>
      </c>
      <c r="I81" s="69">
        <v>66</v>
      </c>
      <c r="J81" s="69">
        <v>103.42085695125</v>
      </c>
      <c r="K81" s="68">
        <v>3764.7978142556863</v>
      </c>
      <c r="M81" s="32"/>
    </row>
    <row r="82" spans="2:13" x14ac:dyDescent="0.2">
      <c r="B82" s="67">
        <v>190.24705602973378</v>
      </c>
      <c r="C82" s="68">
        <v>2574.1791167986498</v>
      </c>
      <c r="D82" s="69">
        <v>553.20927390000008</v>
      </c>
      <c r="E82" s="69">
        <v>318.9911295</v>
      </c>
      <c r="F82" s="69">
        <v>181.99973347499997</v>
      </c>
      <c r="G82" s="69">
        <v>0</v>
      </c>
      <c r="H82" s="69">
        <v>0</v>
      </c>
      <c r="I82" s="69">
        <v>57</v>
      </c>
      <c r="J82" s="69">
        <v>103.42085695125</v>
      </c>
      <c r="K82" s="68">
        <v>3788.8001106248998</v>
      </c>
      <c r="M82" s="32"/>
    </row>
    <row r="83" spans="2:13" x14ac:dyDescent="0.2">
      <c r="B83" s="67">
        <v>192.68612085062782</v>
      </c>
      <c r="C83" s="68">
        <v>2607.181413167863</v>
      </c>
      <c r="D83" s="69">
        <v>553.20927390000008</v>
      </c>
      <c r="E83" s="69">
        <v>318.9911295</v>
      </c>
      <c r="F83" s="69">
        <v>181.99973347499997</v>
      </c>
      <c r="G83" s="69">
        <v>0</v>
      </c>
      <c r="H83" s="69">
        <v>0</v>
      </c>
      <c r="I83" s="69">
        <v>50</v>
      </c>
      <c r="J83" s="69">
        <v>103.42085695125</v>
      </c>
      <c r="K83" s="68">
        <v>3814.802406994113</v>
      </c>
      <c r="M83" s="32"/>
    </row>
    <row r="84" spans="2:13" x14ac:dyDescent="0.2">
      <c r="B84" s="67">
        <v>195.12518567152185</v>
      </c>
      <c r="C84" s="68">
        <v>2640.1837095370765</v>
      </c>
      <c r="D84" s="69">
        <v>553.20927390000008</v>
      </c>
      <c r="E84" s="69">
        <v>318.9911295</v>
      </c>
      <c r="F84" s="69">
        <v>181.99973347499997</v>
      </c>
      <c r="G84" s="69">
        <v>0</v>
      </c>
      <c r="H84" s="69">
        <v>0</v>
      </c>
      <c r="I84" s="69">
        <v>41</v>
      </c>
      <c r="J84" s="69">
        <v>103.42085695125</v>
      </c>
      <c r="K84" s="68">
        <v>3838.8047033633266</v>
      </c>
      <c r="M84" s="32"/>
    </row>
    <row r="85" spans="2:13" x14ac:dyDescent="0.2">
      <c r="B85" s="67">
        <v>197.56425049241582</v>
      </c>
      <c r="C85" s="67">
        <v>2673.1860059062901</v>
      </c>
      <c r="D85" s="69">
        <v>553.20927390000008</v>
      </c>
      <c r="E85" s="69">
        <v>318.9911295</v>
      </c>
      <c r="F85" s="68">
        <v>181.99973347499997</v>
      </c>
      <c r="G85" s="69">
        <v>0</v>
      </c>
      <c r="H85" s="69">
        <v>0</v>
      </c>
      <c r="I85" s="67">
        <v>31</v>
      </c>
      <c r="J85" s="69">
        <v>103.42085695125</v>
      </c>
      <c r="K85" s="67">
        <v>3861.8069997325401</v>
      </c>
      <c r="M85" s="32"/>
    </row>
    <row r="86" spans="2:13" x14ac:dyDescent="0.2">
      <c r="B86" s="67">
        <v>200.00331531330988</v>
      </c>
      <c r="C86" s="67">
        <v>2706.1883022755042</v>
      </c>
      <c r="D86" s="69">
        <v>553.20927390000008</v>
      </c>
      <c r="E86" s="69">
        <v>318.9911295</v>
      </c>
      <c r="F86" s="68">
        <v>181.99973347499997</v>
      </c>
      <c r="G86" s="69">
        <v>0</v>
      </c>
      <c r="H86" s="69">
        <v>0</v>
      </c>
      <c r="I86" s="67">
        <v>24</v>
      </c>
      <c r="J86" s="69">
        <v>103.42085695125</v>
      </c>
      <c r="K86" s="67">
        <v>3887.8092961017542</v>
      </c>
      <c r="M86" s="32"/>
    </row>
    <row r="87" spans="2:13" x14ac:dyDescent="0.2">
      <c r="M87" s="32"/>
    </row>
    <row r="88" spans="2:13" x14ac:dyDescent="0.2">
      <c r="B88" s="114" t="s">
        <v>80</v>
      </c>
      <c r="C88" s="114"/>
      <c r="D88" s="114"/>
      <c r="E88" s="114"/>
      <c r="F88" s="114"/>
      <c r="G88" s="114"/>
      <c r="H88" s="114"/>
      <c r="I88" s="114"/>
      <c r="J88" s="114"/>
      <c r="K88" s="114"/>
      <c r="M88" s="32"/>
    </row>
    <row r="89" spans="2:13" x14ac:dyDescent="0.2">
      <c r="B89" s="114"/>
      <c r="C89" s="114"/>
      <c r="D89" s="114"/>
      <c r="E89" s="114"/>
      <c r="F89" s="114"/>
      <c r="G89" s="114"/>
      <c r="H89" s="114"/>
      <c r="I89" s="114"/>
      <c r="J89" s="114"/>
      <c r="K89" s="114"/>
    </row>
    <row r="90" spans="2:13" ht="15" customHeight="1" x14ac:dyDescent="0.2">
      <c r="B90" s="114"/>
      <c r="C90" s="114"/>
      <c r="D90" s="114"/>
      <c r="E90" s="114"/>
      <c r="F90" s="114"/>
      <c r="G90" s="114"/>
      <c r="H90" s="114"/>
      <c r="I90" s="114"/>
      <c r="J90" s="114"/>
      <c r="K90" s="114"/>
    </row>
    <row r="91" spans="2:13" x14ac:dyDescent="0.2">
      <c r="B91" s="114"/>
      <c r="C91" s="114"/>
      <c r="D91" s="114"/>
      <c r="E91" s="114"/>
      <c r="F91" s="114"/>
      <c r="G91" s="114"/>
      <c r="H91" s="114"/>
      <c r="I91" s="114"/>
      <c r="J91" s="114"/>
      <c r="K91" s="114"/>
    </row>
    <row r="92" spans="2:13" x14ac:dyDescent="0.2">
      <c r="B92" s="114"/>
      <c r="C92" s="114"/>
      <c r="D92" s="114"/>
      <c r="E92" s="114"/>
      <c r="F92" s="114"/>
      <c r="G92" s="114"/>
      <c r="H92" s="114"/>
      <c r="I92" s="114"/>
      <c r="J92" s="114"/>
      <c r="K92" s="114"/>
    </row>
  </sheetData>
  <mergeCells count="7">
    <mergeCell ref="O3:O5"/>
    <mergeCell ref="P3:P5"/>
    <mergeCell ref="B1:K2"/>
    <mergeCell ref="B88:K92"/>
    <mergeCell ref="L3:L5"/>
    <mergeCell ref="M3:M5"/>
    <mergeCell ref="N3:N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M15"/>
  <sheetViews>
    <sheetView showGridLines="0" topLeftCell="A3" zoomScaleNormal="100" workbookViewId="0">
      <selection activeCell="B12" sqref="B12:J12"/>
    </sheetView>
  </sheetViews>
  <sheetFormatPr baseColWidth="10" defaultColWidth="11.453125" defaultRowHeight="10" x14ac:dyDescent="0.2"/>
  <cols>
    <col min="1" max="1" width="7.453125" style="2" customWidth="1"/>
    <col min="2" max="2" width="34" style="2" customWidth="1"/>
    <col min="3" max="10" width="8.1796875" style="2" customWidth="1"/>
    <col min="11" max="16384" width="11.453125" style="2"/>
  </cols>
  <sheetData>
    <row r="2" spans="2:13" ht="10.5" x14ac:dyDescent="0.2">
      <c r="B2" s="4" t="s">
        <v>54</v>
      </c>
    </row>
    <row r="4" spans="2:13" ht="10.5" x14ac:dyDescent="0.25">
      <c r="B4" s="119"/>
      <c r="C4" s="121" t="s">
        <v>0</v>
      </c>
      <c r="D4" s="121"/>
      <c r="E4" s="121"/>
      <c r="F4" s="121"/>
      <c r="G4" s="121" t="s">
        <v>1</v>
      </c>
      <c r="H4" s="121"/>
      <c r="I4" s="121"/>
      <c r="J4" s="121"/>
    </row>
    <row r="5" spans="2:13" ht="10.5" x14ac:dyDescent="0.25">
      <c r="B5" s="120"/>
      <c r="C5" s="122" t="s">
        <v>11</v>
      </c>
      <c r="D5" s="122"/>
      <c r="E5" s="122"/>
      <c r="F5" s="122"/>
      <c r="G5" s="122"/>
      <c r="H5" s="122"/>
      <c r="I5" s="122"/>
      <c r="J5" s="122"/>
    </row>
    <row r="6" spans="2:13" ht="10.5" x14ac:dyDescent="0.2">
      <c r="B6" s="120"/>
      <c r="C6" s="5">
        <v>0</v>
      </c>
      <c r="D6" s="5">
        <v>1</v>
      </c>
      <c r="E6" s="5">
        <v>2</v>
      </c>
      <c r="F6" s="5">
        <v>3</v>
      </c>
      <c r="G6" s="5">
        <v>0</v>
      </c>
      <c r="H6" s="5">
        <v>1</v>
      </c>
      <c r="I6" s="5">
        <v>2</v>
      </c>
      <c r="J6" s="5">
        <v>3</v>
      </c>
    </row>
    <row r="7" spans="2:13" ht="23.25" customHeight="1" x14ac:dyDescent="0.2">
      <c r="B7" s="6" t="s">
        <v>19</v>
      </c>
      <c r="C7" s="9">
        <v>598.54</v>
      </c>
      <c r="D7" s="9">
        <v>897.81</v>
      </c>
      <c r="E7" s="9">
        <v>1077.3720000000001</v>
      </c>
      <c r="F7" s="9">
        <v>1316.788</v>
      </c>
      <c r="G7" s="9">
        <v>897.81</v>
      </c>
      <c r="H7" s="9">
        <v>1077.3720000000001</v>
      </c>
      <c r="I7" s="9">
        <v>1256.934</v>
      </c>
      <c r="J7" s="9">
        <v>1496.35</v>
      </c>
      <c r="K7" s="3"/>
      <c r="L7" s="3"/>
    </row>
    <row r="8" spans="2:13" ht="26.25" customHeight="1" x14ac:dyDescent="0.2">
      <c r="B8" s="110" t="s">
        <v>20</v>
      </c>
      <c r="C8" s="109">
        <v>100</v>
      </c>
      <c r="D8" s="109">
        <f t="shared" ref="D8:J8" si="0">D7/$C$7*100</f>
        <v>150</v>
      </c>
      <c r="E8" s="109">
        <f t="shared" si="0"/>
        <v>180.00000000000003</v>
      </c>
      <c r="F8" s="109">
        <f t="shared" si="0"/>
        <v>220.00000000000003</v>
      </c>
      <c r="G8" s="109">
        <f t="shared" si="0"/>
        <v>150</v>
      </c>
      <c r="H8" s="109">
        <f t="shared" si="0"/>
        <v>180.00000000000003</v>
      </c>
      <c r="I8" s="109">
        <f t="shared" si="0"/>
        <v>210</v>
      </c>
      <c r="J8" s="109">
        <f t="shared" si="0"/>
        <v>250</v>
      </c>
      <c r="K8" s="3"/>
    </row>
    <row r="9" spans="2:13" ht="26.25" customHeight="1" x14ac:dyDescent="0.2">
      <c r="B9" s="7" t="s">
        <v>22</v>
      </c>
      <c r="C9" s="10">
        <v>539.41936666666663</v>
      </c>
      <c r="D9" s="10">
        <v>674.40298333333328</v>
      </c>
      <c r="E9" s="9">
        <v>584.31221999999991</v>
      </c>
      <c r="F9" s="9">
        <v>367.0226316666666</v>
      </c>
      <c r="G9" s="9">
        <v>773.21623333333332</v>
      </c>
      <c r="H9" s="9">
        <v>922.47311999999999</v>
      </c>
      <c r="I9" s="9">
        <v>965.31155333333322</v>
      </c>
      <c r="J9" s="9">
        <v>846.83521499999983</v>
      </c>
      <c r="K9" s="3"/>
      <c r="L9" s="3"/>
    </row>
    <row r="10" spans="2:13" ht="27.75" customHeight="1" x14ac:dyDescent="0.2">
      <c r="B10" s="110" t="s">
        <v>20</v>
      </c>
      <c r="C10" s="109">
        <v>100</v>
      </c>
      <c r="D10" s="109">
        <f>D9/$C$9*100</f>
        <v>125.02387289147509</v>
      </c>
      <c r="E10" s="109">
        <f t="shared" ref="E10:J10" si="1">E9/$C$9*100</f>
        <v>108.32244003598683</v>
      </c>
      <c r="F10" s="109">
        <f t="shared" si="1"/>
        <v>68.040314150134634</v>
      </c>
      <c r="G10" s="109">
        <f t="shared" si="1"/>
        <v>143.34231974491584</v>
      </c>
      <c r="H10" s="109">
        <f t="shared" si="1"/>
        <v>171.0122359344285</v>
      </c>
      <c r="I10" s="109">
        <f t="shared" si="1"/>
        <v>178.95381830623927</v>
      </c>
      <c r="J10" s="109">
        <f t="shared" si="1"/>
        <v>156.99013927382782</v>
      </c>
    </row>
    <row r="12" spans="2:13" ht="78.75" customHeight="1" x14ac:dyDescent="0.2">
      <c r="B12" s="123" t="s">
        <v>69</v>
      </c>
      <c r="C12" s="123"/>
      <c r="D12" s="123"/>
      <c r="E12" s="123"/>
      <c r="F12" s="123"/>
      <c r="G12" s="123"/>
      <c r="H12" s="123"/>
      <c r="I12" s="123"/>
      <c r="J12" s="123"/>
      <c r="K12" s="8"/>
      <c r="L12" s="8"/>
      <c r="M12" s="8"/>
    </row>
    <row r="13" spans="2:13" x14ac:dyDescent="0.2">
      <c r="B13" s="8"/>
      <c r="C13" s="8"/>
      <c r="D13" s="8"/>
      <c r="E13" s="8"/>
      <c r="F13" s="8"/>
      <c r="G13" s="8"/>
      <c r="H13" s="8"/>
      <c r="I13" s="8"/>
      <c r="J13" s="8"/>
      <c r="K13" s="8"/>
      <c r="L13" s="8"/>
      <c r="M13" s="8"/>
    </row>
    <row r="14" spans="2:13" x14ac:dyDescent="0.2">
      <c r="B14" s="118"/>
      <c r="C14" s="118"/>
      <c r="D14" s="118"/>
      <c r="E14" s="118"/>
      <c r="F14" s="118"/>
      <c r="G14" s="118"/>
      <c r="H14" s="118"/>
      <c r="I14" s="8"/>
      <c r="J14" s="8"/>
      <c r="K14" s="8"/>
      <c r="L14" s="8"/>
      <c r="M14" s="8"/>
    </row>
    <row r="15" spans="2:13" ht="16.5" customHeight="1" x14ac:dyDescent="0.2">
      <c r="B15" s="118"/>
      <c r="C15" s="118"/>
      <c r="D15" s="118"/>
      <c r="E15" s="118"/>
      <c r="F15" s="118"/>
      <c r="G15" s="118"/>
      <c r="H15" s="118"/>
      <c r="I15" s="8"/>
      <c r="J15" s="8"/>
      <c r="K15" s="8"/>
      <c r="L15" s="8"/>
      <c r="M15" s="8"/>
    </row>
  </sheetData>
  <mergeCells count="6">
    <mergeCell ref="B14:H15"/>
    <mergeCell ref="B4:B6"/>
    <mergeCell ref="C4:F4"/>
    <mergeCell ref="G4:J4"/>
    <mergeCell ref="C5:J5"/>
    <mergeCell ref="B12:J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2:K27"/>
  <sheetViews>
    <sheetView showGridLines="0" topLeftCell="A6" zoomScaleNormal="100" workbookViewId="0">
      <selection activeCell="B16" sqref="B16:J16"/>
    </sheetView>
  </sheetViews>
  <sheetFormatPr baseColWidth="10" defaultColWidth="11.453125" defaultRowHeight="10" x14ac:dyDescent="0.2"/>
  <cols>
    <col min="1" max="1" width="7" style="11" customWidth="1"/>
    <col min="2" max="2" width="26.36328125" style="11" customWidth="1"/>
    <col min="3" max="10" width="8.81640625" style="11" customWidth="1"/>
    <col min="11" max="16384" width="11.453125" style="11"/>
  </cols>
  <sheetData>
    <row r="2" spans="2:11" ht="10.5" x14ac:dyDescent="0.2">
      <c r="B2" s="19" t="s">
        <v>78</v>
      </c>
    </row>
    <row r="4" spans="2:11" ht="10.5" x14ac:dyDescent="0.25">
      <c r="B4" s="124" t="s">
        <v>40</v>
      </c>
      <c r="C4" s="113" t="s">
        <v>0</v>
      </c>
      <c r="D4" s="113"/>
      <c r="E4" s="113"/>
      <c r="F4" s="113"/>
      <c r="G4" s="113" t="s">
        <v>1</v>
      </c>
      <c r="H4" s="113"/>
      <c r="I4" s="113"/>
      <c r="J4" s="113"/>
    </row>
    <row r="5" spans="2:11" ht="11.25" customHeight="1" x14ac:dyDescent="0.25">
      <c r="B5" s="125"/>
      <c r="C5" s="127" t="s">
        <v>11</v>
      </c>
      <c r="D5" s="127"/>
      <c r="E5" s="127"/>
      <c r="F5" s="127"/>
      <c r="G5" s="127"/>
      <c r="H5" s="127"/>
      <c r="I5" s="127"/>
      <c r="J5" s="127"/>
    </row>
    <row r="6" spans="2:11" ht="10.5" x14ac:dyDescent="0.2">
      <c r="B6" s="126"/>
      <c r="C6" s="20">
        <v>0</v>
      </c>
      <c r="D6" s="20">
        <v>1</v>
      </c>
      <c r="E6" s="20">
        <v>2</v>
      </c>
      <c r="F6" s="20">
        <v>3</v>
      </c>
      <c r="G6" s="20">
        <v>0</v>
      </c>
      <c r="H6" s="20">
        <v>1</v>
      </c>
      <c r="I6" s="20">
        <v>2</v>
      </c>
      <c r="J6" s="20">
        <v>3</v>
      </c>
    </row>
    <row r="7" spans="2:11" ht="10.5" x14ac:dyDescent="0.25">
      <c r="B7" s="21" t="s">
        <v>2</v>
      </c>
      <c r="C7" s="22"/>
      <c r="D7" s="22"/>
      <c r="E7" s="22"/>
      <c r="F7" s="22"/>
      <c r="G7" s="22"/>
      <c r="H7" s="22"/>
      <c r="I7" s="22"/>
      <c r="J7" s="22"/>
    </row>
    <row r="8" spans="2:11" x14ac:dyDescent="0.2">
      <c r="B8" s="23" t="s">
        <v>41</v>
      </c>
      <c r="C8" s="24">
        <v>40</v>
      </c>
      <c r="D8" s="24">
        <v>50</v>
      </c>
      <c r="E8" s="24">
        <v>42.5</v>
      </c>
      <c r="F8" s="24">
        <v>25</v>
      </c>
      <c r="G8" s="24">
        <v>57.5</v>
      </c>
      <c r="H8" s="24">
        <v>67.5</v>
      </c>
      <c r="I8" s="24">
        <v>70</v>
      </c>
      <c r="J8" s="24">
        <v>60</v>
      </c>
    </row>
    <row r="9" spans="2:11" x14ac:dyDescent="0.2">
      <c r="B9" s="25" t="s">
        <v>42</v>
      </c>
      <c r="C9" s="26">
        <v>541.23766045509979</v>
      </c>
      <c r="D9" s="26">
        <v>676.54707556887456</v>
      </c>
      <c r="E9" s="26">
        <v>575.06501423354348</v>
      </c>
      <c r="F9" s="26">
        <v>338.27353778443745</v>
      </c>
      <c r="G9" s="26">
        <v>778.02913690420564</v>
      </c>
      <c r="H9" s="26">
        <v>913.33855201798087</v>
      </c>
      <c r="I9" s="26">
        <v>947.16590579642479</v>
      </c>
      <c r="J9" s="26">
        <v>811.85649068264956</v>
      </c>
    </row>
    <row r="10" spans="2:11" ht="10.5" x14ac:dyDescent="0.25">
      <c r="B10" s="21" t="s">
        <v>44</v>
      </c>
      <c r="C10" s="27"/>
      <c r="D10" s="27"/>
      <c r="E10" s="27"/>
      <c r="F10" s="27"/>
      <c r="G10" s="27"/>
      <c r="H10" s="27"/>
      <c r="I10" s="27"/>
      <c r="J10" s="27"/>
    </row>
    <row r="11" spans="2:11" x14ac:dyDescent="0.2">
      <c r="B11" s="23" t="s">
        <v>41</v>
      </c>
      <c r="C11" s="24">
        <v>142.5</v>
      </c>
      <c r="D11" s="24">
        <v>177.5</v>
      </c>
      <c r="E11" s="24">
        <v>152.5</v>
      </c>
      <c r="F11" s="24">
        <v>70</v>
      </c>
      <c r="G11" s="24">
        <v>197.5</v>
      </c>
      <c r="H11" s="24">
        <v>230</v>
      </c>
      <c r="I11" s="24">
        <v>237.5</v>
      </c>
      <c r="J11" s="24">
        <v>212.5</v>
      </c>
    </row>
    <row r="12" spans="2:11" x14ac:dyDescent="0.2">
      <c r="B12" s="25" t="s">
        <v>42</v>
      </c>
      <c r="C12" s="28">
        <v>1928.1591653712944</v>
      </c>
      <c r="D12" s="28">
        <v>2401.7421182695075</v>
      </c>
      <c r="E12" s="28">
        <v>2063.4685804850697</v>
      </c>
      <c r="F12" s="28">
        <v>947.16590579642479</v>
      </c>
      <c r="G12" s="28">
        <v>2672.360948497058</v>
      </c>
      <c r="H12" s="28">
        <v>3112.6034473518275</v>
      </c>
      <c r="I12" s="28">
        <v>3213.5412500000002</v>
      </c>
      <c r="J12" s="28">
        <v>2875.2737499999998</v>
      </c>
    </row>
    <row r="13" spans="2:11" ht="10.5" x14ac:dyDescent="0.25">
      <c r="B13" s="21" t="s">
        <v>3</v>
      </c>
      <c r="C13" s="29"/>
      <c r="D13" s="29"/>
      <c r="E13" s="29"/>
      <c r="F13" s="29"/>
      <c r="G13" s="29"/>
      <c r="H13" s="29"/>
      <c r="I13" s="29"/>
      <c r="J13" s="29"/>
    </row>
    <row r="14" spans="2:11" x14ac:dyDescent="0.2">
      <c r="B14" s="23" t="s">
        <v>41</v>
      </c>
      <c r="C14" s="24">
        <v>90</v>
      </c>
      <c r="D14" s="24">
        <v>142.5</v>
      </c>
      <c r="E14" s="24">
        <v>167.5</v>
      </c>
      <c r="F14" s="24">
        <v>205</v>
      </c>
      <c r="G14" s="24">
        <v>112.5</v>
      </c>
      <c r="H14" s="24">
        <v>142.5</v>
      </c>
      <c r="I14" s="24">
        <v>167.5</v>
      </c>
      <c r="J14" s="24">
        <v>205</v>
      </c>
    </row>
    <row r="15" spans="2:11" x14ac:dyDescent="0.2">
      <c r="B15" s="25" t="s">
        <v>42</v>
      </c>
      <c r="C15" s="30">
        <v>1217.784736023975</v>
      </c>
      <c r="D15" s="30">
        <v>1928.1591653712944</v>
      </c>
      <c r="E15" s="30">
        <v>2266.4327031557327</v>
      </c>
      <c r="F15" s="30">
        <v>2773.7934999999998</v>
      </c>
      <c r="G15" s="30">
        <v>1522.2309200299692</v>
      </c>
      <c r="H15" s="30">
        <v>1928.1591653712944</v>
      </c>
      <c r="I15" s="30">
        <v>2266.4327031557327</v>
      </c>
      <c r="J15" s="30">
        <v>2773.7934999999998</v>
      </c>
    </row>
    <row r="16" spans="2:11" ht="131.25" customHeight="1" x14ac:dyDescent="0.2">
      <c r="B16" s="128" t="s">
        <v>70</v>
      </c>
      <c r="C16" s="128"/>
      <c r="D16" s="128"/>
      <c r="E16" s="128"/>
      <c r="F16" s="128"/>
      <c r="G16" s="128"/>
      <c r="H16" s="128"/>
      <c r="I16" s="128"/>
      <c r="J16" s="128"/>
      <c r="K16" s="18"/>
    </row>
    <row r="17" spans="2:11" x14ac:dyDescent="0.2">
      <c r="B17" s="31"/>
      <c r="C17" s="31"/>
      <c r="D17" s="31"/>
      <c r="E17" s="31"/>
      <c r="F17" s="31"/>
      <c r="G17" s="18"/>
      <c r="H17" s="18"/>
      <c r="I17" s="18"/>
      <c r="J17" s="18"/>
      <c r="K17" s="18"/>
    </row>
    <row r="18" spans="2:11" x14ac:dyDescent="0.2">
      <c r="B18" s="31"/>
      <c r="C18" s="31"/>
      <c r="D18" s="31"/>
      <c r="E18" s="31"/>
      <c r="F18" s="31"/>
      <c r="G18" s="18"/>
      <c r="H18" s="18"/>
      <c r="I18" s="18"/>
      <c r="J18" s="18"/>
      <c r="K18" s="18"/>
    </row>
    <row r="19" spans="2:11" x14ac:dyDescent="0.2">
      <c r="B19" s="31"/>
      <c r="C19" s="31"/>
      <c r="D19" s="31"/>
      <c r="E19" s="31"/>
      <c r="F19" s="31"/>
      <c r="G19" s="18"/>
      <c r="H19" s="18"/>
      <c r="I19" s="18"/>
      <c r="J19" s="18"/>
      <c r="K19" s="18"/>
    </row>
    <row r="20" spans="2:11" x14ac:dyDescent="0.2">
      <c r="B20" s="31"/>
      <c r="C20" s="31"/>
      <c r="D20" s="31"/>
      <c r="E20" s="31"/>
      <c r="F20" s="31"/>
      <c r="G20" s="18"/>
      <c r="H20" s="18"/>
      <c r="I20" s="18"/>
      <c r="J20" s="18"/>
      <c r="K20" s="18"/>
    </row>
    <row r="21" spans="2:11" x14ac:dyDescent="0.2">
      <c r="B21" s="31"/>
      <c r="C21" s="31"/>
      <c r="D21" s="31"/>
      <c r="E21" s="31"/>
      <c r="F21" s="31"/>
      <c r="G21" s="18"/>
      <c r="H21" s="18"/>
      <c r="I21" s="18"/>
      <c r="J21" s="18"/>
      <c r="K21" s="18"/>
    </row>
    <row r="22" spans="2:11" x14ac:dyDescent="0.2">
      <c r="B22" s="31"/>
      <c r="C22" s="31"/>
      <c r="D22" s="31"/>
      <c r="E22" s="31"/>
      <c r="F22" s="31"/>
      <c r="G22" s="18"/>
      <c r="H22" s="18"/>
      <c r="I22" s="18"/>
      <c r="J22" s="18"/>
      <c r="K22" s="18"/>
    </row>
    <row r="23" spans="2:11" ht="43.5" customHeight="1" x14ac:dyDescent="0.2">
      <c r="B23" s="31"/>
      <c r="C23" s="31"/>
      <c r="D23" s="31"/>
      <c r="E23" s="31"/>
      <c r="F23" s="31"/>
      <c r="G23" s="18"/>
      <c r="H23" s="18"/>
      <c r="I23" s="18"/>
      <c r="J23" s="18"/>
      <c r="K23" s="18"/>
    </row>
    <row r="24" spans="2:11" x14ac:dyDescent="0.2">
      <c r="C24" s="32"/>
      <c r="D24" s="32"/>
      <c r="E24" s="32"/>
      <c r="F24" s="32"/>
      <c r="G24" s="32"/>
      <c r="H24" s="32"/>
      <c r="I24" s="32"/>
      <c r="J24" s="32"/>
    </row>
    <row r="27" spans="2:11" x14ac:dyDescent="0.2">
      <c r="C27" s="32"/>
      <c r="D27" s="32"/>
      <c r="E27" s="32"/>
      <c r="F27" s="32"/>
      <c r="G27" s="32"/>
      <c r="H27" s="32"/>
      <c r="I27" s="32"/>
      <c r="J27" s="32"/>
    </row>
  </sheetData>
  <mergeCells count="5">
    <mergeCell ref="B4:B6"/>
    <mergeCell ref="C4:F4"/>
    <mergeCell ref="G4:J4"/>
    <mergeCell ref="C5:J5"/>
    <mergeCell ref="B16:J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2:M24"/>
  <sheetViews>
    <sheetView showGridLines="0" zoomScaleNormal="100" workbookViewId="0">
      <selection activeCell="B2" sqref="B2"/>
    </sheetView>
  </sheetViews>
  <sheetFormatPr baseColWidth="10" defaultColWidth="11.453125" defaultRowHeight="10" x14ac:dyDescent="0.2"/>
  <cols>
    <col min="1" max="1" width="6.81640625" style="11" customWidth="1"/>
    <col min="2" max="2" width="34.81640625" style="11" customWidth="1"/>
    <col min="3" max="3" width="8" style="11" customWidth="1"/>
    <col min="4" max="9" width="7.81640625" style="11" customWidth="1"/>
    <col min="10" max="10" width="7.453125" style="11" customWidth="1"/>
    <col min="11" max="13" width="11.453125" style="11"/>
    <col min="14" max="14" width="41.453125" style="11" customWidth="1"/>
    <col min="15" max="16384" width="11.453125" style="11"/>
  </cols>
  <sheetData>
    <row r="2" spans="2:10" ht="10.5" x14ac:dyDescent="0.2">
      <c r="B2" s="19" t="s">
        <v>55</v>
      </c>
    </row>
    <row r="3" spans="2:10" ht="10.5" x14ac:dyDescent="0.2">
      <c r="B3" s="19"/>
      <c r="J3" s="11" t="s">
        <v>38</v>
      </c>
    </row>
    <row r="4" spans="2:10" ht="10.5" x14ac:dyDescent="0.25">
      <c r="B4" s="130"/>
      <c r="C4" s="113" t="s">
        <v>0</v>
      </c>
      <c r="D4" s="113"/>
      <c r="E4" s="113"/>
      <c r="F4" s="113"/>
      <c r="G4" s="113" t="s">
        <v>1</v>
      </c>
      <c r="H4" s="113"/>
      <c r="I4" s="113"/>
      <c r="J4" s="113"/>
    </row>
    <row r="5" spans="2:10" ht="12.75" customHeight="1" x14ac:dyDescent="0.25">
      <c r="B5" s="130"/>
      <c r="C5" s="127" t="s">
        <v>11</v>
      </c>
      <c r="D5" s="127"/>
      <c r="E5" s="127"/>
      <c r="F5" s="127"/>
      <c r="G5" s="127"/>
      <c r="H5" s="127"/>
      <c r="I5" s="127"/>
      <c r="J5" s="127"/>
    </row>
    <row r="6" spans="2:10" ht="10.5" x14ac:dyDescent="0.2">
      <c r="B6" s="131"/>
      <c r="C6" s="20">
        <v>0</v>
      </c>
      <c r="D6" s="20">
        <v>1</v>
      </c>
      <c r="E6" s="20">
        <v>2</v>
      </c>
      <c r="F6" s="20">
        <v>3</v>
      </c>
      <c r="G6" s="20">
        <v>0</v>
      </c>
      <c r="H6" s="20">
        <v>1</v>
      </c>
      <c r="I6" s="20">
        <v>2</v>
      </c>
      <c r="J6" s="20">
        <v>3</v>
      </c>
    </row>
    <row r="7" spans="2:10" x14ac:dyDescent="0.2">
      <c r="B7" s="33" t="s">
        <v>46</v>
      </c>
      <c r="C7" s="34">
        <v>0</v>
      </c>
      <c r="D7" s="35">
        <v>0</v>
      </c>
      <c r="E7" s="36">
        <v>0</v>
      </c>
      <c r="F7" s="35">
        <v>0</v>
      </c>
      <c r="G7" s="36">
        <v>0</v>
      </c>
      <c r="H7" s="35">
        <v>0</v>
      </c>
      <c r="I7" s="35">
        <v>0</v>
      </c>
      <c r="J7" s="37">
        <v>0</v>
      </c>
    </row>
    <row r="8" spans="2:10" x14ac:dyDescent="0.2">
      <c r="B8" s="38" t="s">
        <v>36</v>
      </c>
      <c r="C8" s="39">
        <v>539</v>
      </c>
      <c r="D8" s="40">
        <v>674</v>
      </c>
      <c r="E8" s="41">
        <v>584</v>
      </c>
      <c r="F8" s="40">
        <v>367</v>
      </c>
      <c r="G8" s="41">
        <v>773</v>
      </c>
      <c r="H8" s="40">
        <v>922</v>
      </c>
      <c r="I8" s="40">
        <v>965</v>
      </c>
      <c r="J8" s="42">
        <v>847</v>
      </c>
    </row>
    <row r="9" spans="2:10" x14ac:dyDescent="0.2">
      <c r="B9" s="38" t="s">
        <v>44</v>
      </c>
      <c r="C9" s="39">
        <v>0</v>
      </c>
      <c r="D9" s="40">
        <v>0</v>
      </c>
      <c r="E9" s="41">
        <v>0</v>
      </c>
      <c r="F9" s="40">
        <v>0</v>
      </c>
      <c r="G9" s="41">
        <v>0</v>
      </c>
      <c r="H9" s="40">
        <v>0</v>
      </c>
      <c r="I9" s="40">
        <v>0</v>
      </c>
      <c r="J9" s="42">
        <v>0</v>
      </c>
    </row>
    <row r="10" spans="2:10" x14ac:dyDescent="0.2">
      <c r="B10" s="38" t="s">
        <v>3</v>
      </c>
      <c r="C10" s="39">
        <v>281</v>
      </c>
      <c r="D10" s="40">
        <v>394</v>
      </c>
      <c r="E10" s="41">
        <v>455</v>
      </c>
      <c r="F10" s="40">
        <v>516</v>
      </c>
      <c r="G10" s="41">
        <v>341</v>
      </c>
      <c r="H10" s="40">
        <v>394</v>
      </c>
      <c r="I10" s="40">
        <v>455</v>
      </c>
      <c r="J10" s="42">
        <v>516</v>
      </c>
    </row>
    <row r="11" spans="2:10" x14ac:dyDescent="0.2">
      <c r="B11" s="38" t="s">
        <v>4</v>
      </c>
      <c r="C11" s="39">
        <v>0</v>
      </c>
      <c r="D11" s="40">
        <v>0</v>
      </c>
      <c r="E11" s="41">
        <v>140</v>
      </c>
      <c r="F11" s="40">
        <v>319</v>
      </c>
      <c r="G11" s="41">
        <v>0</v>
      </c>
      <c r="H11" s="40">
        <v>0</v>
      </c>
      <c r="I11" s="40">
        <v>140</v>
      </c>
      <c r="J11" s="42">
        <v>319</v>
      </c>
    </row>
    <row r="12" spans="2:10" x14ac:dyDescent="0.2">
      <c r="B12" s="38" t="s">
        <v>5</v>
      </c>
      <c r="C12" s="39">
        <v>0</v>
      </c>
      <c r="D12" s="40">
        <v>0</v>
      </c>
      <c r="E12" s="41">
        <v>0</v>
      </c>
      <c r="F12" s="40">
        <v>273</v>
      </c>
      <c r="G12" s="41">
        <v>0</v>
      </c>
      <c r="H12" s="40">
        <v>0</v>
      </c>
      <c r="I12" s="40">
        <v>0</v>
      </c>
      <c r="J12" s="42">
        <v>273</v>
      </c>
    </row>
    <row r="13" spans="2:10" x14ac:dyDescent="0.2">
      <c r="B13" s="38" t="s">
        <v>6</v>
      </c>
      <c r="C13" s="39">
        <v>0</v>
      </c>
      <c r="D13" s="40">
        <v>34</v>
      </c>
      <c r="E13" s="41">
        <v>69</v>
      </c>
      <c r="F13" s="40">
        <v>103</v>
      </c>
      <c r="G13" s="41">
        <v>0</v>
      </c>
      <c r="H13" s="40">
        <v>34</v>
      </c>
      <c r="I13" s="40">
        <v>69</v>
      </c>
      <c r="J13" s="42">
        <v>103</v>
      </c>
    </row>
    <row r="14" spans="2:10" x14ac:dyDescent="0.2">
      <c r="B14" s="38" t="s">
        <v>7</v>
      </c>
      <c r="C14" s="39">
        <v>0</v>
      </c>
      <c r="D14" s="40">
        <v>184</v>
      </c>
      <c r="E14" s="41">
        <v>369</v>
      </c>
      <c r="F14" s="40">
        <v>553</v>
      </c>
      <c r="G14" s="41">
        <v>0</v>
      </c>
      <c r="H14" s="40">
        <v>0</v>
      </c>
      <c r="I14" s="40">
        <v>0</v>
      </c>
      <c r="J14" s="42">
        <v>0</v>
      </c>
    </row>
    <row r="15" spans="2:10" x14ac:dyDescent="0.2">
      <c r="B15" s="38" t="s">
        <v>8</v>
      </c>
      <c r="C15" s="39">
        <v>0</v>
      </c>
      <c r="D15" s="40">
        <v>0</v>
      </c>
      <c r="E15" s="41">
        <v>0</v>
      </c>
      <c r="F15" s="40">
        <v>0</v>
      </c>
      <c r="G15" s="41">
        <v>0</v>
      </c>
      <c r="H15" s="40">
        <v>0</v>
      </c>
      <c r="I15" s="40">
        <v>0</v>
      </c>
      <c r="J15" s="40">
        <v>0</v>
      </c>
    </row>
    <row r="16" spans="2:10" x14ac:dyDescent="0.2">
      <c r="B16" s="43" t="s">
        <v>9</v>
      </c>
      <c r="C16" s="44">
        <v>820</v>
      </c>
      <c r="D16" s="45">
        <v>1287</v>
      </c>
      <c r="E16" s="46">
        <v>1617</v>
      </c>
      <c r="F16" s="45">
        <v>2132</v>
      </c>
      <c r="G16" s="46">
        <v>1114</v>
      </c>
      <c r="H16" s="45">
        <v>1351</v>
      </c>
      <c r="I16" s="45">
        <v>1629</v>
      </c>
      <c r="J16" s="45">
        <v>2058</v>
      </c>
    </row>
    <row r="17" spans="2:13" ht="10.5" x14ac:dyDescent="0.2">
      <c r="B17" s="47" t="s">
        <v>10</v>
      </c>
      <c r="C17" s="48">
        <v>820</v>
      </c>
      <c r="D17" s="48">
        <v>990</v>
      </c>
      <c r="E17" s="48" t="s">
        <v>72</v>
      </c>
      <c r="F17" s="48" t="s">
        <v>73</v>
      </c>
      <c r="G17" s="48">
        <v>743</v>
      </c>
      <c r="H17" s="48">
        <v>751</v>
      </c>
      <c r="I17" s="48">
        <v>776</v>
      </c>
      <c r="J17" s="49">
        <v>858</v>
      </c>
    </row>
    <row r="18" spans="2:13" ht="16.5" customHeight="1" x14ac:dyDescent="0.2">
      <c r="B18" s="50" t="s">
        <v>60</v>
      </c>
      <c r="C18" s="51">
        <v>69</v>
      </c>
      <c r="D18" s="52">
        <v>84</v>
      </c>
      <c r="E18" s="53">
        <v>85</v>
      </c>
      <c r="F18" s="52">
        <v>95</v>
      </c>
      <c r="G18" s="53">
        <v>63</v>
      </c>
      <c r="H18" s="52">
        <v>63</v>
      </c>
      <c r="I18" s="52">
        <v>66</v>
      </c>
      <c r="J18" s="54">
        <v>72</v>
      </c>
    </row>
    <row r="20" spans="2:13" ht="124.5" customHeight="1" x14ac:dyDescent="0.2">
      <c r="B20" s="117" t="s">
        <v>71</v>
      </c>
      <c r="C20" s="117"/>
      <c r="D20" s="117"/>
      <c r="E20" s="117"/>
      <c r="F20" s="117"/>
      <c r="G20" s="117"/>
      <c r="H20" s="117"/>
      <c r="I20" s="117"/>
      <c r="J20" s="117"/>
    </row>
    <row r="21" spans="2:13" ht="10.5" x14ac:dyDescent="0.2">
      <c r="B21" s="55"/>
    </row>
    <row r="22" spans="2:13" ht="10.5" x14ac:dyDescent="0.2">
      <c r="B22" s="129"/>
      <c r="C22" s="129"/>
      <c r="D22" s="129"/>
      <c r="E22" s="129"/>
      <c r="F22" s="129"/>
      <c r="G22" s="129"/>
      <c r="H22" s="129"/>
      <c r="I22" s="129"/>
      <c r="J22" s="129"/>
      <c r="K22" s="129"/>
      <c r="L22" s="129"/>
      <c r="M22" s="129"/>
    </row>
    <row r="23" spans="2:13" x14ac:dyDescent="0.2">
      <c r="B23" s="129"/>
      <c r="C23" s="129"/>
      <c r="D23" s="129"/>
      <c r="E23" s="129"/>
      <c r="F23" s="129"/>
      <c r="G23" s="129"/>
      <c r="H23" s="129"/>
      <c r="I23" s="129"/>
      <c r="J23" s="129"/>
      <c r="K23" s="129"/>
    </row>
    <row r="24" spans="2:13" x14ac:dyDescent="0.2">
      <c r="B24" s="129"/>
      <c r="C24" s="129"/>
      <c r="D24" s="129"/>
      <c r="E24" s="129"/>
      <c r="F24" s="129"/>
      <c r="G24" s="129"/>
      <c r="H24" s="129"/>
      <c r="I24" s="129"/>
      <c r="J24" s="129"/>
      <c r="K24" s="129"/>
    </row>
  </sheetData>
  <mergeCells count="7">
    <mergeCell ref="B23:K24"/>
    <mergeCell ref="B4:B6"/>
    <mergeCell ref="C4:F4"/>
    <mergeCell ref="G4:J4"/>
    <mergeCell ref="C5:J5"/>
    <mergeCell ref="B22:M22"/>
    <mergeCell ref="B20:J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2:R26"/>
  <sheetViews>
    <sheetView showGridLines="0" topLeftCell="A9" workbookViewId="0">
      <selection activeCell="B20" sqref="B20:J20"/>
    </sheetView>
  </sheetViews>
  <sheetFormatPr baseColWidth="10" defaultColWidth="11.453125" defaultRowHeight="10" x14ac:dyDescent="0.2"/>
  <cols>
    <col min="1" max="1" width="7.453125" style="11" customWidth="1"/>
    <col min="2" max="2" width="34.453125" style="11" customWidth="1"/>
    <col min="3" max="10" width="8.1796875" style="11" customWidth="1"/>
    <col min="11" max="16384" width="11.453125" style="11"/>
  </cols>
  <sheetData>
    <row r="2" spans="2:18" ht="10.5" x14ac:dyDescent="0.2">
      <c r="B2" s="19" t="s">
        <v>74</v>
      </c>
    </row>
    <row r="3" spans="2:18" x14ac:dyDescent="0.2">
      <c r="J3" s="56" t="s">
        <v>37</v>
      </c>
    </row>
    <row r="4" spans="2:18" ht="10.5" x14ac:dyDescent="0.25">
      <c r="B4" s="130"/>
      <c r="C4" s="113" t="s">
        <v>0</v>
      </c>
      <c r="D4" s="113"/>
      <c r="E4" s="113"/>
      <c r="F4" s="113"/>
      <c r="G4" s="113" t="s">
        <v>1</v>
      </c>
      <c r="H4" s="113"/>
      <c r="I4" s="113"/>
      <c r="J4" s="113"/>
    </row>
    <row r="5" spans="2:18" ht="11.25" customHeight="1" x14ac:dyDescent="0.25">
      <c r="B5" s="130"/>
      <c r="C5" s="127" t="s">
        <v>11</v>
      </c>
      <c r="D5" s="127"/>
      <c r="E5" s="127"/>
      <c r="F5" s="127"/>
      <c r="G5" s="127"/>
      <c r="H5" s="127"/>
      <c r="I5" s="127"/>
      <c r="J5" s="127"/>
    </row>
    <row r="6" spans="2:18" ht="10.5" x14ac:dyDescent="0.2">
      <c r="B6" s="111"/>
      <c r="C6" s="20">
        <v>0</v>
      </c>
      <c r="D6" s="20">
        <v>1</v>
      </c>
      <c r="E6" s="20">
        <v>2</v>
      </c>
      <c r="F6" s="20">
        <v>3</v>
      </c>
      <c r="G6" s="20">
        <v>0</v>
      </c>
      <c r="H6" s="20">
        <v>1</v>
      </c>
      <c r="I6" s="20">
        <v>2</v>
      </c>
      <c r="J6" s="20">
        <v>3</v>
      </c>
    </row>
    <row r="7" spans="2:18" x14ac:dyDescent="0.2">
      <c r="B7" s="33" t="s">
        <v>46</v>
      </c>
      <c r="C7" s="57">
        <v>1353</v>
      </c>
      <c r="D7" s="57">
        <v>1353</v>
      </c>
      <c r="E7" s="57">
        <v>1353</v>
      </c>
      <c r="F7" s="57">
        <v>1353</v>
      </c>
      <c r="G7" s="57">
        <v>1353</v>
      </c>
      <c r="H7" s="57">
        <v>1353</v>
      </c>
      <c r="I7" s="57">
        <v>1353</v>
      </c>
      <c r="J7" s="58">
        <v>1353</v>
      </c>
    </row>
    <row r="8" spans="2:18" x14ac:dyDescent="0.2">
      <c r="B8" s="38" t="s">
        <v>36</v>
      </c>
      <c r="C8" s="39">
        <v>0</v>
      </c>
      <c r="D8" s="39">
        <v>0</v>
      </c>
      <c r="E8" s="39">
        <v>0</v>
      </c>
      <c r="F8" s="40">
        <v>0</v>
      </c>
      <c r="G8" s="42">
        <v>0</v>
      </c>
      <c r="H8" s="42">
        <v>0</v>
      </c>
      <c r="I8" s="42">
        <v>0</v>
      </c>
      <c r="J8" s="42">
        <v>0</v>
      </c>
    </row>
    <row r="9" spans="2:18" x14ac:dyDescent="0.2">
      <c r="B9" s="38" t="s">
        <v>44</v>
      </c>
      <c r="C9" s="39">
        <v>228</v>
      </c>
      <c r="D9" s="39">
        <v>281</v>
      </c>
      <c r="E9" s="39">
        <v>185</v>
      </c>
      <c r="F9" s="40">
        <v>0</v>
      </c>
      <c r="G9" s="42">
        <v>457</v>
      </c>
      <c r="H9" s="42">
        <v>521</v>
      </c>
      <c r="I9" s="42">
        <v>557</v>
      </c>
      <c r="J9" s="42">
        <v>429</v>
      </c>
    </row>
    <row r="10" spans="2:18" x14ac:dyDescent="0.2">
      <c r="B10" s="38" t="s">
        <v>3</v>
      </c>
      <c r="C10" s="39">
        <v>0</v>
      </c>
      <c r="D10" s="39">
        <v>193</v>
      </c>
      <c r="E10" s="39">
        <v>280</v>
      </c>
      <c r="F10" s="40">
        <v>372</v>
      </c>
      <c r="G10" s="42">
        <v>63</v>
      </c>
      <c r="H10" s="42">
        <v>193</v>
      </c>
      <c r="I10" s="42">
        <v>280</v>
      </c>
      <c r="J10" s="42">
        <v>372</v>
      </c>
    </row>
    <row r="11" spans="2:18" x14ac:dyDescent="0.2">
      <c r="B11" s="38" t="s">
        <v>4</v>
      </c>
      <c r="C11" s="39">
        <v>0</v>
      </c>
      <c r="D11" s="39">
        <v>0</v>
      </c>
      <c r="E11" s="39">
        <v>140</v>
      </c>
      <c r="F11" s="40">
        <v>319</v>
      </c>
      <c r="G11" s="42">
        <v>0</v>
      </c>
      <c r="H11" s="42">
        <v>0</v>
      </c>
      <c r="I11" s="42">
        <v>140</v>
      </c>
      <c r="J11" s="42">
        <v>319</v>
      </c>
    </row>
    <row r="12" spans="2:18" x14ac:dyDescent="0.2">
      <c r="B12" s="38" t="s">
        <v>5</v>
      </c>
      <c r="C12" s="39">
        <v>0</v>
      </c>
      <c r="D12" s="39">
        <v>0</v>
      </c>
      <c r="E12" s="39">
        <v>0</v>
      </c>
      <c r="F12" s="40">
        <v>273</v>
      </c>
      <c r="G12" s="42">
        <v>0</v>
      </c>
      <c r="H12" s="42">
        <v>0</v>
      </c>
      <c r="I12" s="42">
        <v>0</v>
      </c>
      <c r="J12" s="42">
        <v>273</v>
      </c>
    </row>
    <row r="13" spans="2:18" x14ac:dyDescent="0.2">
      <c r="B13" s="38" t="s">
        <v>6</v>
      </c>
      <c r="C13" s="39">
        <v>0</v>
      </c>
      <c r="D13" s="39">
        <v>34</v>
      </c>
      <c r="E13" s="39">
        <v>69</v>
      </c>
      <c r="F13" s="40">
        <v>103</v>
      </c>
      <c r="G13" s="42">
        <v>0</v>
      </c>
      <c r="H13" s="42">
        <v>34</v>
      </c>
      <c r="I13" s="42">
        <v>69</v>
      </c>
      <c r="J13" s="42">
        <v>103</v>
      </c>
    </row>
    <row r="14" spans="2:18" x14ac:dyDescent="0.2">
      <c r="B14" s="38" t="s">
        <v>7</v>
      </c>
      <c r="C14" s="39">
        <v>0</v>
      </c>
      <c r="D14" s="39">
        <v>184</v>
      </c>
      <c r="E14" s="39">
        <v>369</v>
      </c>
      <c r="F14" s="40">
        <v>553</v>
      </c>
      <c r="G14" s="42">
        <v>0</v>
      </c>
      <c r="H14" s="42">
        <v>0</v>
      </c>
      <c r="I14" s="42">
        <v>0</v>
      </c>
      <c r="J14" s="42">
        <v>0</v>
      </c>
    </row>
    <row r="15" spans="2:18" x14ac:dyDescent="0.2">
      <c r="B15" s="38" t="s">
        <v>8</v>
      </c>
      <c r="C15" s="39">
        <v>0</v>
      </c>
      <c r="D15" s="39">
        <v>0</v>
      </c>
      <c r="E15" s="39">
        <v>0</v>
      </c>
      <c r="F15" s="40">
        <v>0</v>
      </c>
      <c r="G15" s="42">
        <v>0</v>
      </c>
      <c r="H15" s="42">
        <v>0</v>
      </c>
      <c r="I15" s="42">
        <v>0</v>
      </c>
      <c r="J15" s="42">
        <v>0</v>
      </c>
      <c r="L15" s="59"/>
      <c r="M15" s="59"/>
      <c r="N15" s="59"/>
      <c r="O15" s="59"/>
      <c r="P15" s="59"/>
      <c r="Q15" s="59"/>
      <c r="R15" s="59"/>
    </row>
    <row r="16" spans="2:18" x14ac:dyDescent="0.2">
      <c r="B16" s="43" t="s">
        <v>9</v>
      </c>
      <c r="C16" s="60">
        <v>1581</v>
      </c>
      <c r="D16" s="60">
        <v>2046</v>
      </c>
      <c r="E16" s="60">
        <v>2396</v>
      </c>
      <c r="F16" s="45">
        <v>2974</v>
      </c>
      <c r="G16" s="61">
        <v>1873</v>
      </c>
      <c r="H16" s="61">
        <v>2102</v>
      </c>
      <c r="I16" s="61">
        <v>2398</v>
      </c>
      <c r="J16" s="61">
        <v>2849</v>
      </c>
    </row>
    <row r="17" spans="2:11" ht="10.5" x14ac:dyDescent="0.2">
      <c r="B17" s="47" t="s">
        <v>10</v>
      </c>
      <c r="C17" s="62">
        <v>1581</v>
      </c>
      <c r="D17" s="62">
        <v>1574</v>
      </c>
      <c r="E17" s="62">
        <v>1497</v>
      </c>
      <c r="F17" s="63">
        <v>1565</v>
      </c>
      <c r="G17" s="64">
        <v>1249</v>
      </c>
      <c r="H17" s="64">
        <v>1168</v>
      </c>
      <c r="I17" s="64">
        <v>1142</v>
      </c>
      <c r="J17" s="64">
        <v>1187</v>
      </c>
    </row>
    <row r="18" spans="2:11" ht="15.75" customHeight="1" x14ac:dyDescent="0.2">
      <c r="B18" s="50" t="s">
        <v>60</v>
      </c>
      <c r="C18" s="51">
        <v>134</v>
      </c>
      <c r="D18" s="51">
        <v>133</v>
      </c>
      <c r="E18" s="51">
        <v>126</v>
      </c>
      <c r="F18" s="52">
        <v>132</v>
      </c>
      <c r="G18" s="54">
        <v>106</v>
      </c>
      <c r="H18" s="54">
        <v>99</v>
      </c>
      <c r="I18" s="54">
        <v>96</v>
      </c>
      <c r="J18" s="54">
        <v>100</v>
      </c>
    </row>
    <row r="20" spans="2:11" ht="137.25" customHeight="1" x14ac:dyDescent="0.2">
      <c r="B20" s="114" t="s">
        <v>75</v>
      </c>
      <c r="C20" s="114"/>
      <c r="D20" s="114"/>
      <c r="E20" s="114"/>
      <c r="F20" s="114"/>
      <c r="G20" s="114"/>
      <c r="H20" s="114"/>
      <c r="I20" s="114"/>
      <c r="J20" s="114"/>
      <c r="K20" s="18"/>
    </row>
    <row r="21" spans="2:11" x14ac:dyDescent="0.2">
      <c r="B21" s="18"/>
      <c r="C21" s="18"/>
      <c r="D21" s="18"/>
      <c r="E21" s="18"/>
      <c r="F21" s="18"/>
      <c r="G21" s="18"/>
      <c r="H21" s="18"/>
      <c r="I21" s="18"/>
      <c r="J21" s="18"/>
      <c r="K21" s="18"/>
    </row>
    <row r="22" spans="2:11" x14ac:dyDescent="0.2">
      <c r="B22" s="18"/>
      <c r="C22" s="18"/>
      <c r="D22" s="18"/>
      <c r="E22" s="18"/>
      <c r="F22" s="18"/>
      <c r="G22" s="18"/>
      <c r="H22" s="18"/>
      <c r="I22" s="18"/>
      <c r="J22" s="18"/>
      <c r="K22" s="18"/>
    </row>
    <row r="23" spans="2:11" x14ac:dyDescent="0.2">
      <c r="B23" s="18"/>
      <c r="C23" s="18"/>
      <c r="D23" s="18"/>
      <c r="E23" s="18"/>
      <c r="F23" s="18"/>
      <c r="G23" s="18"/>
      <c r="H23" s="18"/>
      <c r="I23" s="18"/>
      <c r="J23" s="18"/>
      <c r="K23" s="18"/>
    </row>
    <row r="24" spans="2:11" x14ac:dyDescent="0.2">
      <c r="B24" s="18"/>
      <c r="C24" s="18"/>
      <c r="D24" s="18"/>
      <c r="E24" s="18"/>
      <c r="F24" s="18"/>
      <c r="G24" s="18"/>
      <c r="H24" s="18"/>
      <c r="I24" s="18"/>
      <c r="J24" s="18"/>
    </row>
    <row r="25" spans="2:11" x14ac:dyDescent="0.2">
      <c r="B25" s="18"/>
      <c r="C25" s="18"/>
      <c r="D25" s="18"/>
      <c r="E25" s="18"/>
      <c r="F25" s="18"/>
      <c r="G25" s="18"/>
      <c r="H25" s="18"/>
      <c r="I25" s="18"/>
      <c r="J25" s="18"/>
    </row>
    <row r="26" spans="2:11" ht="10.5" customHeight="1" x14ac:dyDescent="0.2">
      <c r="B26" s="18"/>
      <c r="C26" s="18"/>
      <c r="D26" s="18"/>
      <c r="E26" s="18"/>
      <c r="F26" s="18"/>
      <c r="G26" s="18"/>
      <c r="H26" s="18"/>
      <c r="I26" s="18"/>
      <c r="J26" s="18"/>
    </row>
  </sheetData>
  <mergeCells count="5">
    <mergeCell ref="B4:B6"/>
    <mergeCell ref="C4:F4"/>
    <mergeCell ref="G4:J4"/>
    <mergeCell ref="C5:J5"/>
    <mergeCell ref="B20:J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92"/>
  <sheetViews>
    <sheetView showGridLines="0" zoomScaleNormal="100" workbookViewId="0">
      <selection sqref="A1:M2"/>
    </sheetView>
  </sheetViews>
  <sheetFormatPr baseColWidth="10" defaultColWidth="11.453125" defaultRowHeight="10" x14ac:dyDescent="0.2"/>
  <cols>
    <col min="1" max="1" width="11.453125" style="11"/>
    <col min="2" max="2" width="13" style="11" customWidth="1"/>
    <col min="3" max="10" width="9.36328125" style="11" customWidth="1"/>
    <col min="11" max="11" width="10" style="11" customWidth="1"/>
    <col min="12" max="16384" width="11.453125" style="11"/>
  </cols>
  <sheetData>
    <row r="1" spans="1:13" x14ac:dyDescent="0.2">
      <c r="A1" s="133" t="s">
        <v>81</v>
      </c>
      <c r="B1" s="133"/>
      <c r="C1" s="133"/>
      <c r="D1" s="133"/>
      <c r="E1" s="133"/>
      <c r="F1" s="133"/>
      <c r="G1" s="133"/>
      <c r="H1" s="133"/>
      <c r="I1" s="133"/>
      <c r="J1" s="133"/>
      <c r="K1" s="133"/>
      <c r="L1" s="133"/>
      <c r="M1" s="133"/>
    </row>
    <row r="2" spans="1:13" x14ac:dyDescent="0.2">
      <c r="A2" s="133"/>
      <c r="B2" s="133"/>
      <c r="C2" s="133"/>
      <c r="D2" s="133"/>
      <c r="E2" s="133"/>
      <c r="F2" s="133"/>
      <c r="G2" s="133"/>
      <c r="H2" s="133"/>
      <c r="I2" s="133"/>
      <c r="J2" s="133"/>
      <c r="K2" s="133"/>
      <c r="L2" s="133"/>
      <c r="M2" s="133"/>
    </row>
    <row r="3" spans="1:13" ht="15" customHeight="1" x14ac:dyDescent="0.2">
      <c r="C3" s="132" t="s">
        <v>24</v>
      </c>
      <c r="D3" s="132"/>
      <c r="E3" s="132"/>
      <c r="F3" s="132"/>
      <c r="G3" s="132" t="s">
        <v>25</v>
      </c>
      <c r="H3" s="132"/>
      <c r="I3" s="132"/>
      <c r="J3" s="132"/>
      <c r="K3" s="12"/>
    </row>
    <row r="4" spans="1:13" ht="22" x14ac:dyDescent="0.2">
      <c r="B4" s="13" t="s">
        <v>48</v>
      </c>
      <c r="C4" s="14" t="s">
        <v>26</v>
      </c>
      <c r="D4" s="14" t="s">
        <v>27</v>
      </c>
      <c r="E4" s="14" t="s">
        <v>28</v>
      </c>
      <c r="F4" s="14" t="s">
        <v>29</v>
      </c>
      <c r="G4" s="14" t="s">
        <v>26</v>
      </c>
      <c r="H4" s="14" t="s">
        <v>27</v>
      </c>
      <c r="I4" s="14" t="s">
        <v>28</v>
      </c>
      <c r="J4" s="14" t="s">
        <v>29</v>
      </c>
      <c r="K4" s="15" t="s">
        <v>76</v>
      </c>
    </row>
    <row r="5" spans="1:13" x14ac:dyDescent="0.2">
      <c r="B5" s="16">
        <v>0</v>
      </c>
      <c r="C5" s="17">
        <v>820.41936666666663</v>
      </c>
      <c r="D5" s="17">
        <v>990.21514893621804</v>
      </c>
      <c r="E5" s="17">
        <v>1010.5608553546876</v>
      </c>
      <c r="F5" s="17">
        <v>1121.92912680943</v>
      </c>
      <c r="G5" s="17">
        <v>742.81082222222221</v>
      </c>
      <c r="H5" s="17">
        <v>750.52596610208332</v>
      </c>
      <c r="I5" s="17">
        <v>775.75739014325382</v>
      </c>
      <c r="J5" s="17">
        <v>857.61193765468749</v>
      </c>
      <c r="K5" s="17">
        <v>1184</v>
      </c>
    </row>
    <row r="6" spans="1:13" x14ac:dyDescent="0.2">
      <c r="B6" s="16">
        <v>2.5000646099806416</v>
      </c>
      <c r="C6" s="17">
        <v>840.95087904249306</v>
      </c>
      <c r="D6" s="17">
        <v>1006.0086199945458</v>
      </c>
      <c r="E6" s="17">
        <v>1023.3930505895792</v>
      </c>
      <c r="F6" s="17">
        <v>1132.7351859546018</v>
      </c>
      <c r="G6" s="17">
        <v>756.49849713943979</v>
      </c>
      <c r="H6" s="17">
        <v>761.93236186643139</v>
      </c>
      <c r="I6" s="17">
        <v>785.53430079840939</v>
      </c>
      <c r="J6" s="17">
        <v>866.16673447794847</v>
      </c>
      <c r="K6" s="17">
        <v>1184</v>
      </c>
    </row>
    <row r="7" spans="1:13" x14ac:dyDescent="0.2">
      <c r="B7" s="16">
        <v>5.0001292199612832</v>
      </c>
      <c r="C7" s="17">
        <v>861.48239141831948</v>
      </c>
      <c r="D7" s="17">
        <v>1021.8020910528737</v>
      </c>
      <c r="E7" s="17">
        <v>1036.2252458244707</v>
      </c>
      <c r="F7" s="17">
        <v>1143.5412450997735</v>
      </c>
      <c r="G7" s="17">
        <v>770.18617205665726</v>
      </c>
      <c r="H7" s="17">
        <v>773.33875763077936</v>
      </c>
      <c r="I7" s="17">
        <v>795.31121145356474</v>
      </c>
      <c r="J7" s="17">
        <v>874.72153130120967</v>
      </c>
      <c r="K7" s="17">
        <v>1184</v>
      </c>
    </row>
    <row r="8" spans="1:13" x14ac:dyDescent="0.2">
      <c r="B8" s="16">
        <v>7.5001938299419244</v>
      </c>
      <c r="C8" s="17">
        <v>882.0139037941459</v>
      </c>
      <c r="D8" s="17">
        <v>1037.5955621112021</v>
      </c>
      <c r="E8" s="17">
        <v>1049.0574410593622</v>
      </c>
      <c r="F8" s="17">
        <v>1154.3473042449455</v>
      </c>
      <c r="G8" s="17">
        <v>783.87384697387506</v>
      </c>
      <c r="H8" s="17">
        <v>784.74515339512732</v>
      </c>
      <c r="I8" s="17">
        <v>805.08812210872031</v>
      </c>
      <c r="J8" s="17">
        <v>883.27632812447052</v>
      </c>
      <c r="K8" s="17">
        <v>1184</v>
      </c>
    </row>
    <row r="9" spans="1:13" x14ac:dyDescent="0.2">
      <c r="B9" s="16">
        <v>10.000258439922566</v>
      </c>
      <c r="C9" s="17">
        <v>902.54541616997233</v>
      </c>
      <c r="D9" s="17">
        <v>1053.38903316953</v>
      </c>
      <c r="E9" s="17">
        <v>1061.8896362942535</v>
      </c>
      <c r="F9" s="17">
        <v>1165.153363390117</v>
      </c>
      <c r="G9" s="17">
        <v>797.56152189109264</v>
      </c>
      <c r="H9" s="17">
        <v>796.15154915947539</v>
      </c>
      <c r="I9" s="17">
        <v>814.86503276387577</v>
      </c>
      <c r="J9" s="17">
        <v>891.8311249477315</v>
      </c>
      <c r="K9" s="17">
        <v>1184</v>
      </c>
    </row>
    <row r="10" spans="1:13" x14ac:dyDescent="0.2">
      <c r="B10" s="16">
        <v>12.500323049903209</v>
      </c>
      <c r="C10" s="17">
        <v>923.07692854579886</v>
      </c>
      <c r="D10" s="17">
        <v>1069.1825042278581</v>
      </c>
      <c r="E10" s="17">
        <v>1074.7218315291452</v>
      </c>
      <c r="F10" s="17">
        <v>1175.9594225352889</v>
      </c>
      <c r="G10" s="17">
        <v>811.24919680831033</v>
      </c>
      <c r="H10" s="17">
        <v>807.55794492382336</v>
      </c>
      <c r="I10" s="17">
        <v>824.64194341903112</v>
      </c>
      <c r="J10" s="17">
        <v>900.38592177099247</v>
      </c>
      <c r="K10" s="17">
        <v>1184</v>
      </c>
    </row>
    <row r="11" spans="1:13" x14ac:dyDescent="0.2">
      <c r="B11" s="16">
        <v>15.000387659883849</v>
      </c>
      <c r="C11" s="17">
        <v>943.60844092162506</v>
      </c>
      <c r="D11" s="17">
        <v>1084.975975286186</v>
      </c>
      <c r="E11" s="17">
        <v>1087.5540267640367</v>
      </c>
      <c r="F11" s="17">
        <v>1186.7654816804611</v>
      </c>
      <c r="G11" s="17">
        <v>824.93687172552779</v>
      </c>
      <c r="H11" s="17">
        <v>818.96434068817143</v>
      </c>
      <c r="I11" s="17">
        <v>834.41885407418658</v>
      </c>
      <c r="J11" s="17">
        <v>908.94071859425355</v>
      </c>
      <c r="K11" s="17">
        <v>1184</v>
      </c>
    </row>
    <row r="12" spans="1:13" x14ac:dyDescent="0.2">
      <c r="B12" s="16">
        <v>17.500452269864493</v>
      </c>
      <c r="C12" s="17">
        <v>964.1399532974516</v>
      </c>
      <c r="D12" s="17">
        <v>1100.7694463445141</v>
      </c>
      <c r="E12" s="17">
        <v>1100.3862219989282</v>
      </c>
      <c r="F12" s="17">
        <v>1197.5715408256326</v>
      </c>
      <c r="G12" s="17">
        <v>838.62454664274549</v>
      </c>
      <c r="H12" s="17">
        <v>830.3707364525194</v>
      </c>
      <c r="I12" s="17">
        <v>844.19576472934216</v>
      </c>
      <c r="J12" s="17">
        <v>917.49551541751453</v>
      </c>
      <c r="K12" s="17">
        <v>1184</v>
      </c>
    </row>
    <row r="13" spans="1:13" x14ac:dyDescent="0.2">
      <c r="B13" s="16">
        <v>20.000516879845133</v>
      </c>
      <c r="C13" s="17">
        <v>984.67146567327814</v>
      </c>
      <c r="D13" s="17">
        <v>1116.5629174028422</v>
      </c>
      <c r="E13" s="17">
        <v>1113.2184172338198</v>
      </c>
      <c r="F13" s="17">
        <v>1208.3775999708043</v>
      </c>
      <c r="G13" s="17">
        <v>852.31222155996318</v>
      </c>
      <c r="H13" s="17">
        <v>841.77713221686747</v>
      </c>
      <c r="I13" s="17">
        <v>853.97267538449739</v>
      </c>
      <c r="J13" s="17">
        <v>926.0503122407755</v>
      </c>
      <c r="K13" s="17">
        <v>1184</v>
      </c>
    </row>
    <row r="14" spans="1:13" x14ac:dyDescent="0.2">
      <c r="B14" s="16">
        <v>22.50058148982578</v>
      </c>
      <c r="C14" s="17">
        <v>1005.2029780491046</v>
      </c>
      <c r="D14" s="17">
        <v>1132.3563884611701</v>
      </c>
      <c r="E14" s="17">
        <v>1126.0506124687113</v>
      </c>
      <c r="F14" s="17">
        <v>1219.1836591159763</v>
      </c>
      <c r="G14" s="17">
        <v>865.99989647718076</v>
      </c>
      <c r="H14" s="17">
        <v>853.18352798121543</v>
      </c>
      <c r="I14" s="17">
        <v>863.74958603965297</v>
      </c>
      <c r="J14" s="17">
        <v>934.60510906403658</v>
      </c>
      <c r="K14" s="17">
        <v>1184</v>
      </c>
    </row>
    <row r="15" spans="1:13" x14ac:dyDescent="0.2">
      <c r="B15" s="16">
        <v>25.000646099806417</v>
      </c>
      <c r="C15" s="17">
        <v>1025.734490424931</v>
      </c>
      <c r="D15" s="17">
        <v>1148.1498595194982</v>
      </c>
      <c r="E15" s="17">
        <v>1138.8828077036028</v>
      </c>
      <c r="F15" s="17">
        <v>1203.0097358123353</v>
      </c>
      <c r="G15" s="17">
        <v>879.68757139439833</v>
      </c>
      <c r="H15" s="17">
        <v>864.58992374556362</v>
      </c>
      <c r="I15" s="17">
        <v>873.52649669480832</v>
      </c>
      <c r="J15" s="17">
        <v>943.15990588729755</v>
      </c>
      <c r="K15" s="17">
        <v>1184</v>
      </c>
    </row>
    <row r="16" spans="1:13" x14ac:dyDescent="0.2">
      <c r="B16" s="16">
        <v>27.500710709787057</v>
      </c>
      <c r="C16" s="17">
        <v>1046.2660028007574</v>
      </c>
      <c r="D16" s="17">
        <v>1163.9433305778261</v>
      </c>
      <c r="E16" s="17">
        <v>1151.7150029384943</v>
      </c>
      <c r="F16" s="17">
        <v>1213.9048143095556</v>
      </c>
      <c r="G16" s="17">
        <v>893.37524631161614</v>
      </c>
      <c r="H16" s="17">
        <v>875.99631950991159</v>
      </c>
      <c r="I16" s="17">
        <v>883.30340734996378</v>
      </c>
      <c r="J16" s="17">
        <v>951.71470271055853</v>
      </c>
      <c r="K16" s="17">
        <v>1184</v>
      </c>
    </row>
    <row r="17" spans="2:11" x14ac:dyDescent="0.2">
      <c r="B17" s="16">
        <v>30.000775319767698</v>
      </c>
      <c r="C17" s="17">
        <v>1066.7975151765836</v>
      </c>
      <c r="D17" s="17">
        <v>1179.7368016361543</v>
      </c>
      <c r="E17" s="17">
        <v>1164.5471981733856</v>
      </c>
      <c r="F17" s="17">
        <v>1224.7998928067759</v>
      </c>
      <c r="G17" s="17">
        <v>907.0629212288336</v>
      </c>
      <c r="H17" s="17">
        <v>887.40271527425944</v>
      </c>
      <c r="I17" s="17">
        <v>893.08031800511924</v>
      </c>
      <c r="J17" s="17">
        <v>960.26949953381961</v>
      </c>
      <c r="K17" s="17">
        <v>1184</v>
      </c>
    </row>
    <row r="18" spans="2:11" x14ac:dyDescent="0.2">
      <c r="B18" s="16">
        <v>32.500839929748345</v>
      </c>
      <c r="C18" s="17">
        <v>1087.3290275524103</v>
      </c>
      <c r="D18" s="17">
        <v>1195.5302726944822</v>
      </c>
      <c r="E18" s="17">
        <v>1177.3793934082773</v>
      </c>
      <c r="F18" s="17">
        <v>1235.6949713039962</v>
      </c>
      <c r="G18" s="17">
        <v>920.75059614605118</v>
      </c>
      <c r="H18" s="17">
        <v>898.80911103860751</v>
      </c>
      <c r="I18" s="17">
        <v>902.8572286602747</v>
      </c>
      <c r="J18" s="17">
        <v>968.82429635708058</v>
      </c>
      <c r="K18" s="17">
        <v>1184</v>
      </c>
    </row>
    <row r="19" spans="2:11" x14ac:dyDescent="0.2">
      <c r="B19" s="16">
        <v>35.000904539728985</v>
      </c>
      <c r="C19" s="17">
        <v>1107.8605399282367</v>
      </c>
      <c r="D19" s="17">
        <v>1211.3237437528103</v>
      </c>
      <c r="E19" s="17">
        <v>1190.2115886431689</v>
      </c>
      <c r="F19" s="17">
        <v>1246.5900498012165</v>
      </c>
      <c r="G19" s="17">
        <v>934.43827106326899</v>
      </c>
      <c r="H19" s="17">
        <v>910.21550680295547</v>
      </c>
      <c r="I19" s="17">
        <v>912.63413931543016</v>
      </c>
      <c r="J19" s="17">
        <v>977.37909318034178</v>
      </c>
      <c r="K19" s="17">
        <v>1184</v>
      </c>
    </row>
    <row r="20" spans="2:11" x14ac:dyDescent="0.2">
      <c r="B20" s="16">
        <v>37.500969149709626</v>
      </c>
      <c r="C20" s="17">
        <v>1128.3920523040631</v>
      </c>
      <c r="D20" s="17">
        <v>1227.1172148111382</v>
      </c>
      <c r="E20" s="17">
        <v>1203.0437838780601</v>
      </c>
      <c r="F20" s="17">
        <v>1257.4851282984371</v>
      </c>
      <c r="G20" s="17">
        <v>948.12594598048645</v>
      </c>
      <c r="H20" s="17">
        <v>921.62190256730355</v>
      </c>
      <c r="I20" s="17">
        <v>922.41104997058562</v>
      </c>
      <c r="J20" s="17">
        <v>985.93389000360264</v>
      </c>
      <c r="K20" s="17">
        <v>1184</v>
      </c>
    </row>
    <row r="21" spans="2:11" x14ac:dyDescent="0.2">
      <c r="B21" s="16">
        <v>40.001033759690266</v>
      </c>
      <c r="C21" s="17">
        <v>1090.5133743154981</v>
      </c>
      <c r="D21" s="17">
        <v>1242.9106858694661</v>
      </c>
      <c r="E21" s="17">
        <v>1215.8759791129517</v>
      </c>
      <c r="F21" s="17">
        <v>1268.3802067956574</v>
      </c>
      <c r="G21" s="17">
        <v>961.81362089770403</v>
      </c>
      <c r="H21" s="17">
        <v>933.02829833165151</v>
      </c>
      <c r="I21" s="17">
        <v>932.18796062574097</v>
      </c>
      <c r="J21" s="17">
        <v>994.48868682686361</v>
      </c>
      <c r="K21" s="17">
        <v>1184</v>
      </c>
    </row>
    <row r="22" spans="2:11" x14ac:dyDescent="0.2">
      <c r="B22" s="16">
        <v>42.501098369670906</v>
      </c>
      <c r="C22" s="17">
        <v>1098.214023460217</v>
      </c>
      <c r="D22" s="17">
        <v>1258.7041569277944</v>
      </c>
      <c r="E22" s="17">
        <v>1202.9526625485732</v>
      </c>
      <c r="F22" s="17">
        <v>1279.2752852928775</v>
      </c>
      <c r="G22" s="17">
        <v>975.50129581492172</v>
      </c>
      <c r="H22" s="17">
        <v>944.43469409599959</v>
      </c>
      <c r="I22" s="17">
        <v>941.96487128089643</v>
      </c>
      <c r="J22" s="17">
        <v>1003.0434836501246</v>
      </c>
      <c r="K22" s="17">
        <v>1184</v>
      </c>
    </row>
    <row r="23" spans="2:11" x14ac:dyDescent="0.2">
      <c r="B23" s="16">
        <v>45.001162979651561</v>
      </c>
      <c r="C23" s="17">
        <v>1106.9146726049357</v>
      </c>
      <c r="D23" s="17">
        <v>1274.4976279861223</v>
      </c>
      <c r="E23" s="17">
        <v>1215.8905682640222</v>
      </c>
      <c r="F23" s="17">
        <v>1290.170363790098</v>
      </c>
      <c r="G23" s="17">
        <v>989.18897073213941</v>
      </c>
      <c r="H23" s="17">
        <v>955.84108986034755</v>
      </c>
      <c r="I23" s="17">
        <v>951.74178193605189</v>
      </c>
      <c r="J23" s="17">
        <v>1011.5982804733858</v>
      </c>
      <c r="K23" s="17">
        <v>1184</v>
      </c>
    </row>
    <row r="24" spans="2:11" x14ac:dyDescent="0.2">
      <c r="B24" s="16">
        <v>47.501227589632194</v>
      </c>
      <c r="C24" s="17">
        <v>1117.615321749654</v>
      </c>
      <c r="D24" s="17">
        <v>1288.0843637125433</v>
      </c>
      <c r="E24" s="17">
        <v>1228.8284739794713</v>
      </c>
      <c r="F24" s="17">
        <v>1301.0654422873181</v>
      </c>
      <c r="G24" s="17">
        <v>1002.8766456493569</v>
      </c>
      <c r="H24" s="17">
        <v>967.24748562469563</v>
      </c>
      <c r="I24" s="17">
        <v>961.51869259120724</v>
      </c>
      <c r="J24" s="17">
        <v>1020.1530772966466</v>
      </c>
      <c r="K24" s="17">
        <v>1184</v>
      </c>
    </row>
    <row r="25" spans="2:11" x14ac:dyDescent="0.2">
      <c r="B25" s="16">
        <v>50.001292199612834</v>
      </c>
      <c r="C25" s="17">
        <v>1126.3190007111289</v>
      </c>
      <c r="D25" s="17">
        <v>1279.6385309575992</v>
      </c>
      <c r="E25" s="17">
        <v>1241.768273330393</v>
      </c>
      <c r="F25" s="17">
        <v>1311.9621154249367</v>
      </c>
      <c r="G25" s="17">
        <v>1016.5663404444118</v>
      </c>
      <c r="H25" s="17">
        <v>978.65556462057475</v>
      </c>
      <c r="I25" s="17">
        <v>971.29704601624644</v>
      </c>
      <c r="J25" s="17">
        <v>1028.709136543556</v>
      </c>
      <c r="K25" s="17">
        <v>1184</v>
      </c>
    </row>
    <row r="26" spans="2:11" x14ac:dyDescent="0.2">
      <c r="B26" s="16">
        <v>52.501356809593467</v>
      </c>
      <c r="C26" s="17">
        <v>1142.5070912636102</v>
      </c>
      <c r="D26" s="17">
        <v>1302.0909083056617</v>
      </c>
      <c r="E26" s="17">
        <v>1260.0108299256938</v>
      </c>
      <c r="F26" s="17">
        <v>1327.3242683472952</v>
      </c>
      <c r="G26" s="17">
        <v>1035.9123096334713</v>
      </c>
      <c r="H26" s="17">
        <v>994.77720561145748</v>
      </c>
      <c r="I26" s="17">
        <v>985.11559543700309</v>
      </c>
      <c r="J26" s="17">
        <v>1040.800367286718</v>
      </c>
      <c r="K26" s="17">
        <v>1184</v>
      </c>
    </row>
    <row r="27" spans="2:11" x14ac:dyDescent="0.2">
      <c r="B27" s="16">
        <v>55.001421419574115</v>
      </c>
      <c r="C27" s="17">
        <v>1159.6951818160915</v>
      </c>
      <c r="D27" s="17">
        <v>1324.5432856537245</v>
      </c>
      <c r="E27" s="17">
        <v>1278.2533865209946</v>
      </c>
      <c r="F27" s="17">
        <v>1342.6864212696537</v>
      </c>
      <c r="G27" s="17">
        <v>1051.5754633491088</v>
      </c>
      <c r="H27" s="17">
        <v>1010.8988466023404</v>
      </c>
      <c r="I27" s="17">
        <v>998.93414485775986</v>
      </c>
      <c r="J27" s="17">
        <v>1052.8915980298805</v>
      </c>
      <c r="K27" s="17">
        <v>1184</v>
      </c>
    </row>
    <row r="28" spans="2:11" x14ac:dyDescent="0.2">
      <c r="B28" s="16">
        <v>57.501486029554762</v>
      </c>
      <c r="C28" s="17">
        <v>1175.8832723685732</v>
      </c>
      <c r="D28" s="17">
        <v>1339.3033553094795</v>
      </c>
      <c r="E28" s="17">
        <v>1293.9959431162958</v>
      </c>
      <c r="F28" s="17">
        <v>1358.0485741920122</v>
      </c>
      <c r="G28" s="17">
        <v>1013.0245569123821</v>
      </c>
      <c r="H28" s="17">
        <v>1027.0204875932234</v>
      </c>
      <c r="I28" s="17">
        <v>1012.752694278517</v>
      </c>
      <c r="J28" s="17">
        <v>1064.9828287730427</v>
      </c>
      <c r="K28" s="17">
        <v>1184</v>
      </c>
    </row>
    <row r="29" spans="2:11" x14ac:dyDescent="0.2">
      <c r="B29" s="16">
        <v>60.001550639535395</v>
      </c>
      <c r="C29" s="17">
        <v>1196.0713629210545</v>
      </c>
      <c r="D29" s="17">
        <v>1354.8326557344651</v>
      </c>
      <c r="E29" s="17">
        <v>1307.2384997115967</v>
      </c>
      <c r="F29" s="17">
        <v>1371.8317797459501</v>
      </c>
      <c r="G29" s="17">
        <v>1025.1499506140365</v>
      </c>
      <c r="H29" s="17">
        <v>1043.1421285841063</v>
      </c>
      <c r="I29" s="17">
        <v>1026.5712436992735</v>
      </c>
      <c r="J29" s="17">
        <v>1051.3409641113769</v>
      </c>
      <c r="K29" s="17">
        <v>1184</v>
      </c>
    </row>
    <row r="30" spans="2:11" x14ac:dyDescent="0.2">
      <c r="B30" s="16">
        <v>62.50161524951605</v>
      </c>
      <c r="C30" s="17">
        <v>1212.2594534735363</v>
      </c>
      <c r="D30" s="17">
        <v>1368.0542638517586</v>
      </c>
      <c r="E30" s="17">
        <v>1318.6060563068975</v>
      </c>
      <c r="F30" s="17">
        <v>1382.4570905630455</v>
      </c>
      <c r="G30" s="17">
        <v>1035.9420109823575</v>
      </c>
      <c r="H30" s="17">
        <v>1059.2637695749893</v>
      </c>
      <c r="I30" s="17">
        <v>1040.3897931200304</v>
      </c>
      <c r="J30" s="17">
        <v>1059.7526685082444</v>
      </c>
      <c r="K30" s="17">
        <v>1184</v>
      </c>
    </row>
    <row r="31" spans="2:11" x14ac:dyDescent="0.2">
      <c r="B31" s="16">
        <v>65.00167985949669</v>
      </c>
      <c r="C31" s="17">
        <v>1229.4475440260178</v>
      </c>
      <c r="D31" s="17">
        <v>1381.2758719690519</v>
      </c>
      <c r="E31" s="17">
        <v>1329.9736129021985</v>
      </c>
      <c r="F31" s="17">
        <v>1392.5560855906674</v>
      </c>
      <c r="G31" s="17">
        <v>1046.0674046840115</v>
      </c>
      <c r="H31" s="17">
        <v>1075.3854105658722</v>
      </c>
      <c r="I31" s="17">
        <v>1054.2083425407875</v>
      </c>
      <c r="J31" s="17">
        <v>1067.7477062384448</v>
      </c>
      <c r="K31" s="17">
        <v>1184</v>
      </c>
    </row>
    <row r="32" spans="2:11" x14ac:dyDescent="0.2">
      <c r="B32" s="16">
        <v>67.50174446947733</v>
      </c>
      <c r="C32" s="17">
        <v>1246.6356345784989</v>
      </c>
      <c r="D32" s="17">
        <v>1394.4974800863454</v>
      </c>
      <c r="E32" s="17">
        <v>1341.9661694974995</v>
      </c>
      <c r="F32" s="17">
        <v>1403.1813964077628</v>
      </c>
      <c r="G32" s="17">
        <v>1056.192798385666</v>
      </c>
      <c r="H32" s="17">
        <v>1038.0580206179163</v>
      </c>
      <c r="I32" s="17">
        <v>1068.0268919615439</v>
      </c>
      <c r="J32" s="17">
        <v>1076.1594106353123</v>
      </c>
      <c r="K32" s="17">
        <v>1184</v>
      </c>
    </row>
    <row r="33" spans="2:11" x14ac:dyDescent="0.2">
      <c r="B33" s="16">
        <v>70.001809079457971</v>
      </c>
      <c r="C33" s="17">
        <v>1265.8237251309806</v>
      </c>
      <c r="D33" s="17">
        <v>1410.0267805113313</v>
      </c>
      <c r="E33" s="17">
        <v>1355.2087260928004</v>
      </c>
      <c r="F33" s="17">
        <v>1407.2676921408815</v>
      </c>
      <c r="G33" s="17">
        <v>1068.9848587539871</v>
      </c>
      <c r="H33" s="17">
        <v>1049.2736264804059</v>
      </c>
      <c r="I33" s="17">
        <v>1033.883715070705</v>
      </c>
      <c r="J33" s="17">
        <v>1085.4044483655127</v>
      </c>
      <c r="K33" s="17">
        <v>1184</v>
      </c>
    </row>
    <row r="34" spans="2:11" x14ac:dyDescent="0.2">
      <c r="B34" s="16">
        <v>72.501873689438611</v>
      </c>
      <c r="C34" s="17">
        <v>1283.0118156834619</v>
      </c>
      <c r="D34" s="17">
        <v>1423.2483886286245</v>
      </c>
      <c r="E34" s="17">
        <v>1366.5762826881012</v>
      </c>
      <c r="F34" s="17">
        <v>1420.3347204453255</v>
      </c>
      <c r="G34" s="17">
        <v>1079.1102524556411</v>
      </c>
      <c r="H34" s="17">
        <v>1058.8225656762288</v>
      </c>
      <c r="I34" s="17">
        <v>1042.5447105718868</v>
      </c>
      <c r="J34" s="17">
        <v>1093.8161527623799</v>
      </c>
      <c r="K34" s="17">
        <v>1184</v>
      </c>
    </row>
    <row r="35" spans="2:11" x14ac:dyDescent="0.2">
      <c r="B35" s="16">
        <v>75.001938299419251</v>
      </c>
      <c r="C35" s="17">
        <v>1299.1999062359437</v>
      </c>
      <c r="D35" s="17">
        <v>1436.4699967459183</v>
      </c>
      <c r="E35" s="17">
        <v>1377.943839283402</v>
      </c>
      <c r="F35" s="17">
        <v>1433.4017487497697</v>
      </c>
      <c r="G35" s="17">
        <v>1089.2356461572956</v>
      </c>
      <c r="H35" s="17">
        <v>1068.3715048720521</v>
      </c>
      <c r="I35" s="17">
        <v>1051.2057060730685</v>
      </c>
      <c r="J35" s="17">
        <v>1102.2278571592472</v>
      </c>
      <c r="K35" s="17">
        <v>1184</v>
      </c>
    </row>
    <row r="36" spans="2:11" x14ac:dyDescent="0.2">
      <c r="B36" s="16">
        <v>77.502002909399877</v>
      </c>
      <c r="C36" s="17">
        <v>1318.7238587884249</v>
      </c>
      <c r="D36" s="17">
        <v>1449.6916048632118</v>
      </c>
      <c r="E36" s="17">
        <v>1389.936395878703</v>
      </c>
      <c r="F36" s="17">
        <v>1446.4687770542139</v>
      </c>
      <c r="G36" s="17">
        <v>1099.3610398589501</v>
      </c>
      <c r="H36" s="17">
        <v>1077.9204440678752</v>
      </c>
      <c r="I36" s="17">
        <v>1060.3428920504407</v>
      </c>
      <c r="J36" s="17">
        <v>1110.6395615561148</v>
      </c>
      <c r="K36" s="17">
        <v>1184</v>
      </c>
    </row>
    <row r="37" spans="2:11" x14ac:dyDescent="0.2">
      <c r="B37" s="16">
        <v>80.002067519380532</v>
      </c>
      <c r="C37" s="17">
        <v>1347.8469493409063</v>
      </c>
      <c r="D37" s="17">
        <v>1462.9132129805053</v>
      </c>
      <c r="E37" s="17">
        <v>1401.3039524740038</v>
      </c>
      <c r="F37" s="17">
        <v>1459.0094895691843</v>
      </c>
      <c r="G37" s="17">
        <v>1110.1531002272711</v>
      </c>
      <c r="H37" s="17">
        <v>1087.4693832636979</v>
      </c>
      <c r="I37" s="17">
        <v>1069.0038875516223</v>
      </c>
      <c r="J37" s="17">
        <v>1118.6345992863153</v>
      </c>
      <c r="K37" s="17">
        <v>1184</v>
      </c>
    </row>
    <row r="38" spans="2:11" x14ac:dyDescent="0.2">
      <c r="B38" s="16">
        <v>82.502132129361186</v>
      </c>
      <c r="C38" s="17">
        <v>1376.990039893388</v>
      </c>
      <c r="D38" s="17">
        <v>1478.4425134054911</v>
      </c>
      <c r="E38" s="17">
        <v>1414.5465090693051</v>
      </c>
      <c r="F38" s="17">
        <v>1473.6554652420493</v>
      </c>
      <c r="G38" s="17">
        <v>1122.2784939289256</v>
      </c>
      <c r="H38" s="17">
        <v>1098.6849891261882</v>
      </c>
      <c r="I38" s="17">
        <v>1079.0934544813751</v>
      </c>
      <c r="J38" s="17">
        <v>1128.2963036831825</v>
      </c>
      <c r="K38" s="17">
        <v>1184</v>
      </c>
    </row>
    <row r="39" spans="2:11" x14ac:dyDescent="0.2">
      <c r="B39" s="16">
        <v>85.002196739341812</v>
      </c>
      <c r="C39" s="17">
        <v>1406.1131304458695</v>
      </c>
      <c r="D39" s="17">
        <v>1491.6641215227842</v>
      </c>
      <c r="E39" s="17">
        <v>1425.9140656646059</v>
      </c>
      <c r="F39" s="17">
        <v>1486.1961777570198</v>
      </c>
      <c r="G39" s="17">
        <v>1133.0705542972462</v>
      </c>
      <c r="H39" s="17">
        <v>1108.2339283220108</v>
      </c>
      <c r="I39" s="17">
        <v>1087.7544499825572</v>
      </c>
      <c r="J39" s="17">
        <v>1136.2913414133832</v>
      </c>
      <c r="K39" s="17">
        <v>1184</v>
      </c>
    </row>
    <row r="40" spans="2:11" x14ac:dyDescent="0.2">
      <c r="B40" s="16">
        <v>87.502261349322453</v>
      </c>
      <c r="C40" s="17">
        <v>1435.2412209983511</v>
      </c>
      <c r="D40" s="17">
        <v>1505.6549604093086</v>
      </c>
      <c r="E40" s="17">
        <v>1437.906622259907</v>
      </c>
      <c r="F40" s="17">
        <v>1499.263206061464</v>
      </c>
      <c r="G40" s="17">
        <v>1151.6170973322342</v>
      </c>
      <c r="H40" s="17">
        <v>1118.3384230733895</v>
      </c>
      <c r="I40" s="17">
        <v>1096.8916359599293</v>
      </c>
      <c r="J40" s="17">
        <v>1144.7030458102506</v>
      </c>
      <c r="K40" s="17">
        <v>1184</v>
      </c>
    </row>
    <row r="41" spans="2:11" x14ac:dyDescent="0.2">
      <c r="B41" s="16">
        <v>90.002325959303121</v>
      </c>
      <c r="C41" s="17">
        <v>1464.3243115508326</v>
      </c>
      <c r="D41" s="17">
        <v>1518.8765685266021</v>
      </c>
      <c r="E41" s="17">
        <v>1449.274178855208</v>
      </c>
      <c r="F41" s="17">
        <v>1512.3302343659079</v>
      </c>
      <c r="G41" s="17">
        <v>1171.0291577005551</v>
      </c>
      <c r="H41" s="17">
        <v>1127.8873622692126</v>
      </c>
      <c r="I41" s="17">
        <v>1105.5526314611109</v>
      </c>
      <c r="J41" s="17">
        <v>1153.1147502071176</v>
      </c>
      <c r="K41" s="17">
        <v>1184</v>
      </c>
    </row>
    <row r="42" spans="2:11" x14ac:dyDescent="0.2">
      <c r="B42" s="16">
        <v>92.502390569283762</v>
      </c>
      <c r="C42" s="17">
        <v>1493.5124021033141</v>
      </c>
      <c r="D42" s="17">
        <v>1532.0981766438954</v>
      </c>
      <c r="E42" s="17">
        <v>1460.6417354505088</v>
      </c>
      <c r="F42" s="17">
        <v>1525.3972626703523</v>
      </c>
      <c r="G42" s="17">
        <v>1190.441218068876</v>
      </c>
      <c r="H42" s="17">
        <v>1137.4363014650357</v>
      </c>
      <c r="I42" s="17">
        <v>1114.2136269622924</v>
      </c>
      <c r="J42" s="17">
        <v>1161.526454603985</v>
      </c>
      <c r="K42" s="17">
        <v>1184</v>
      </c>
    </row>
    <row r="43" spans="2:11" x14ac:dyDescent="0.2">
      <c r="B43" s="16">
        <v>95.002455179264388</v>
      </c>
      <c r="C43" s="17">
        <v>1522.7004926557959</v>
      </c>
      <c r="D43" s="17">
        <v>1547.6274770688815</v>
      </c>
      <c r="E43" s="17">
        <v>1473.8842920458096</v>
      </c>
      <c r="F43" s="17">
        <v>1539.5169225537436</v>
      </c>
      <c r="G43" s="17">
        <v>1209.8666117705304</v>
      </c>
      <c r="H43" s="17">
        <v>1148.6519073275256</v>
      </c>
      <c r="I43" s="17">
        <v>1124.3031938920458</v>
      </c>
      <c r="J43" s="17">
        <v>1170.7714923341857</v>
      </c>
      <c r="K43" s="17">
        <v>1184</v>
      </c>
    </row>
    <row r="44" spans="2:11" x14ac:dyDescent="0.2">
      <c r="B44" s="16">
        <v>97.502519789245028</v>
      </c>
      <c r="C44" s="17">
        <v>1551.8885832082772</v>
      </c>
      <c r="D44" s="17">
        <v>1560.8490851861748</v>
      </c>
      <c r="E44" s="17">
        <v>1485.8768486411104</v>
      </c>
      <c r="F44" s="17">
        <v>1552.5839508581876</v>
      </c>
      <c r="G44" s="17">
        <v>1229.2786721388513</v>
      </c>
      <c r="H44" s="17">
        <v>1158.2008465233482</v>
      </c>
      <c r="I44" s="17">
        <v>1133.4403798694179</v>
      </c>
      <c r="J44" s="17">
        <v>1179.1831967310529</v>
      </c>
      <c r="K44" s="17">
        <v>1184</v>
      </c>
    </row>
    <row r="45" spans="2:11" x14ac:dyDescent="0.2">
      <c r="B45" s="16">
        <v>100.00258439922567</v>
      </c>
      <c r="C45" s="17">
        <v>1581.0706141272462</v>
      </c>
      <c r="D45" s="17">
        <v>1574.0660320469203</v>
      </c>
      <c r="E45" s="17">
        <v>1497.2406179654663</v>
      </c>
      <c r="F45" s="17">
        <v>1565.1246633731582</v>
      </c>
      <c r="G45" s="17">
        <v>1248.6900260848308</v>
      </c>
      <c r="H45" s="17">
        <v>1167.746419256109</v>
      </c>
      <c r="I45" s="17">
        <v>1142.0984898308313</v>
      </c>
      <c r="J45" s="17">
        <v>1187.175709613957</v>
      </c>
      <c r="K45" s="17">
        <v>1184</v>
      </c>
    </row>
    <row r="46" spans="2:11" x14ac:dyDescent="0.2">
      <c r="B46" s="16">
        <v>102.50264900920631</v>
      </c>
      <c r="C46" s="17">
        <v>1601.7712632719652</v>
      </c>
      <c r="D46" s="17">
        <v>1580.7588390813189</v>
      </c>
      <c r="E46" s="17">
        <v>1503.3035236809158</v>
      </c>
      <c r="F46" s="17">
        <v>1578.1916916776022</v>
      </c>
      <c r="G46" s="17">
        <v>1262.4437921813098</v>
      </c>
      <c r="H46" s="17">
        <v>1172.5801132253973</v>
      </c>
      <c r="I46" s="17">
        <v>1146.7178465664117</v>
      </c>
      <c r="J46" s="17">
        <v>1192.0509800909231</v>
      </c>
      <c r="K46" s="17">
        <v>1184</v>
      </c>
    </row>
    <row r="47" spans="2:11" x14ac:dyDescent="0.2">
      <c r="B47" s="16">
        <v>105.00271361918693</v>
      </c>
      <c r="C47" s="17">
        <v>1622.4719124166836</v>
      </c>
      <c r="D47" s="17">
        <v>1589.7593384234103</v>
      </c>
      <c r="E47" s="17">
        <v>1511.241429396365</v>
      </c>
      <c r="F47" s="17">
        <v>1592.3113515609937</v>
      </c>
      <c r="G47" s="17">
        <v>1276.2108916111226</v>
      </c>
      <c r="H47" s="17">
        <v>1180.2470063335745</v>
      </c>
      <c r="I47" s="17">
        <v>1152.7657747305636</v>
      </c>
      <c r="J47" s="17">
        <v>1197.7595839012224</v>
      </c>
      <c r="K47" s="17">
        <v>1184</v>
      </c>
    </row>
    <row r="48" spans="2:11" x14ac:dyDescent="0.2">
      <c r="B48" s="16">
        <v>107.5027782291676</v>
      </c>
      <c r="C48" s="17">
        <v>1643.1725615614025</v>
      </c>
      <c r="D48" s="17">
        <v>1596.4521454578096</v>
      </c>
      <c r="E48" s="17">
        <v>1517.929335111814</v>
      </c>
      <c r="F48" s="17">
        <v>1605.3783798654379</v>
      </c>
      <c r="G48" s="17">
        <v>1289.9646577076016</v>
      </c>
      <c r="H48" s="17">
        <v>1191.7140336361961</v>
      </c>
      <c r="I48" s="17">
        <v>1157.8613219423346</v>
      </c>
      <c r="J48" s="17">
        <v>1202.6348543781887</v>
      </c>
      <c r="K48" s="17">
        <v>1184</v>
      </c>
    </row>
    <row r="49" spans="2:11" x14ac:dyDescent="0.2">
      <c r="B49" s="16">
        <v>110.00284283914823</v>
      </c>
      <c r="C49" s="17">
        <v>1654.988379532271</v>
      </c>
      <c r="D49" s="17">
        <v>1603.1449524922086</v>
      </c>
      <c r="E49" s="17">
        <v>1523.992240827263</v>
      </c>
      <c r="F49" s="17">
        <v>1618.4454081698818</v>
      </c>
      <c r="G49" s="17">
        <v>1303.7184238040807</v>
      </c>
      <c r="H49" s="17">
        <v>1203.1810609388172</v>
      </c>
      <c r="I49" s="17">
        <v>1162.4806786779145</v>
      </c>
      <c r="J49" s="17">
        <v>1207.5101248551548</v>
      </c>
      <c r="K49" s="17">
        <v>1184</v>
      </c>
    </row>
    <row r="50" spans="2:11" x14ac:dyDescent="0.2">
      <c r="B50" s="16">
        <v>112.5029074491289</v>
      </c>
      <c r="C50" s="17">
        <v>1670.6496561574133</v>
      </c>
      <c r="D50" s="17">
        <v>1613.4313933727612</v>
      </c>
      <c r="E50" s="17">
        <v>1530.0551465427125</v>
      </c>
      <c r="F50" s="17">
        <v>1631.512436474326</v>
      </c>
      <c r="G50" s="17">
        <v>1317.4821899005599</v>
      </c>
      <c r="H50" s="17">
        <v>1214.6480882414389</v>
      </c>
      <c r="I50" s="17">
        <v>1167.1000354134951</v>
      </c>
      <c r="J50" s="17">
        <v>1212.3853953321209</v>
      </c>
      <c r="K50" s="17">
        <v>1184</v>
      </c>
    </row>
    <row r="51" spans="2:11" x14ac:dyDescent="0.2">
      <c r="B51" s="16">
        <v>115.00297205910952</v>
      </c>
      <c r="C51" s="17">
        <v>1686.3109327825559</v>
      </c>
      <c r="D51" s="17">
        <v>1629.3088157917757</v>
      </c>
      <c r="E51" s="17">
        <v>1536.1180522581619</v>
      </c>
      <c r="F51" s="17">
        <v>1644.0531489892965</v>
      </c>
      <c r="G51" s="17">
        <v>1331.2826226637058</v>
      </c>
      <c r="H51" s="17">
        <v>1226.1151155440605</v>
      </c>
      <c r="I51" s="17">
        <v>1171.7193921490755</v>
      </c>
      <c r="J51" s="17">
        <v>1216.8439991424202</v>
      </c>
      <c r="K51" s="17">
        <v>1184</v>
      </c>
    </row>
    <row r="52" spans="2:11" x14ac:dyDescent="0.2">
      <c r="B52" s="16">
        <v>117.50303666909016</v>
      </c>
      <c r="C52" s="17">
        <v>1701.9722094076985</v>
      </c>
      <c r="D52" s="17">
        <v>1645.1977766723285</v>
      </c>
      <c r="E52" s="17">
        <v>1544.0559579736105</v>
      </c>
      <c r="F52" s="17">
        <v>1658.1728088726879</v>
      </c>
      <c r="G52" s="17">
        <v>1345.0830554268514</v>
      </c>
      <c r="H52" s="17">
        <v>1237.590476180015</v>
      </c>
      <c r="I52" s="17">
        <v>1177.7673203132274</v>
      </c>
      <c r="J52" s="17">
        <v>1222.5526029527196</v>
      </c>
      <c r="K52" s="17">
        <v>1184</v>
      </c>
    </row>
    <row r="53" spans="2:11" x14ac:dyDescent="0.2">
      <c r="B53" s="16">
        <v>120.00310127907079</v>
      </c>
      <c r="C53" s="17">
        <v>1717.6334860328411</v>
      </c>
      <c r="D53" s="17">
        <v>1661.0751990913425</v>
      </c>
      <c r="E53" s="17">
        <v>1550.7438636890599</v>
      </c>
      <c r="F53" s="17">
        <v>1671.2398371771319</v>
      </c>
      <c r="G53" s="17">
        <v>1358.883488189997</v>
      </c>
      <c r="H53" s="17">
        <v>1249.0575034826365</v>
      </c>
      <c r="I53" s="17">
        <v>1182.8628675249977</v>
      </c>
      <c r="J53" s="17">
        <v>1227.4278734296859</v>
      </c>
      <c r="K53" s="17">
        <v>1184</v>
      </c>
    </row>
    <row r="54" spans="2:11" x14ac:dyDescent="0.2">
      <c r="B54" s="16">
        <v>122.50316588905146</v>
      </c>
      <c r="C54" s="17">
        <v>1733.2947626579833</v>
      </c>
      <c r="D54" s="17">
        <v>1676.9526215103569</v>
      </c>
      <c r="E54" s="17">
        <v>1556.8067694045092</v>
      </c>
      <c r="F54" s="17">
        <v>1684.3068654815761</v>
      </c>
      <c r="G54" s="17">
        <v>1372.6839209531427</v>
      </c>
      <c r="H54" s="17">
        <v>1260.5245307852581</v>
      </c>
      <c r="I54" s="17">
        <v>1187.4822242605783</v>
      </c>
      <c r="J54" s="17">
        <v>1232.3031439066522</v>
      </c>
      <c r="K54" s="17">
        <v>1184</v>
      </c>
    </row>
    <row r="55" spans="2:11" x14ac:dyDescent="0.2">
      <c r="B55" s="16">
        <v>125.0032304990321</v>
      </c>
      <c r="C55" s="17">
        <v>1748.9560392831261</v>
      </c>
      <c r="D55" s="17">
        <v>1692.8300439293716</v>
      </c>
      <c r="E55" s="17">
        <v>1562.8696751199586</v>
      </c>
      <c r="F55" s="17">
        <v>1697.3738937860203</v>
      </c>
      <c r="G55" s="17">
        <v>1386.4843537162888</v>
      </c>
      <c r="H55" s="17">
        <v>1271.9915580878799</v>
      </c>
      <c r="I55" s="17">
        <v>1192.1015809961586</v>
      </c>
      <c r="J55" s="17">
        <v>1237.1784143836185</v>
      </c>
      <c r="K55" s="17">
        <v>1184</v>
      </c>
    </row>
    <row r="56" spans="2:11" x14ac:dyDescent="0.2">
      <c r="B56" s="16">
        <v>127.50329510901273</v>
      </c>
      <c r="C56" s="17">
        <v>1764.6173159082684</v>
      </c>
      <c r="D56" s="17">
        <v>1708.7074663483859</v>
      </c>
      <c r="E56" s="17">
        <v>1573.3574298666572</v>
      </c>
      <c r="F56" s="17">
        <v>1710.4409220904643</v>
      </c>
      <c r="G56" s="17">
        <v>1400.2847864794342</v>
      </c>
      <c r="H56" s="17">
        <v>1283.458585390501</v>
      </c>
      <c r="I56" s="17">
        <v>1200.0922512793579</v>
      </c>
      <c r="J56" s="17">
        <v>1242.0536848605843</v>
      </c>
      <c r="K56" s="17">
        <v>1184</v>
      </c>
    </row>
    <row r="57" spans="2:11" x14ac:dyDescent="0.2">
      <c r="B57" s="16">
        <v>130.00335971899338</v>
      </c>
      <c r="C57" s="17">
        <v>1780.2785925334108</v>
      </c>
      <c r="D57" s="17">
        <v>1724.5964272289386</v>
      </c>
      <c r="E57" s="17">
        <v>1586.2703355821068</v>
      </c>
      <c r="F57" s="17">
        <v>1724.5605819738557</v>
      </c>
      <c r="G57" s="17">
        <v>1414.08521924258</v>
      </c>
      <c r="H57" s="17">
        <v>1294.9339460264559</v>
      </c>
      <c r="I57" s="17">
        <v>1209.9306556339857</v>
      </c>
      <c r="J57" s="17">
        <v>1247.7622886708837</v>
      </c>
      <c r="K57" s="17">
        <v>1184</v>
      </c>
    </row>
    <row r="58" spans="2:11" x14ac:dyDescent="0.2">
      <c r="B58" s="16">
        <v>132.50342432897401</v>
      </c>
      <c r="C58" s="17">
        <v>1795.9398691585536</v>
      </c>
      <c r="D58" s="17">
        <v>1740.4738496479529</v>
      </c>
      <c r="E58" s="17">
        <v>1599.1738662975558</v>
      </c>
      <c r="F58" s="17">
        <v>1737.1012944888262</v>
      </c>
      <c r="G58" s="17">
        <v>1427.8856520057261</v>
      </c>
      <c r="H58" s="17">
        <v>1306.4009733290777</v>
      </c>
      <c r="I58" s="17">
        <v>1219.7619171314709</v>
      </c>
      <c r="J58" s="17">
        <v>1252.2208924811832</v>
      </c>
      <c r="K58" s="17">
        <v>1184</v>
      </c>
    </row>
    <row r="59" spans="2:11" x14ac:dyDescent="0.2">
      <c r="B59" s="16">
        <v>135.00348893895466</v>
      </c>
      <c r="C59" s="17">
        <v>1811.6011457836962</v>
      </c>
      <c r="D59" s="17">
        <v>1756.3512720669678</v>
      </c>
      <c r="E59" s="17">
        <v>1612.0773970130051</v>
      </c>
      <c r="F59" s="17">
        <v>1750.1683227932704</v>
      </c>
      <c r="G59" s="17">
        <v>1441.686084768872</v>
      </c>
      <c r="H59" s="17">
        <v>1317.8680006316988</v>
      </c>
      <c r="I59" s="17">
        <v>1229.5931786289564</v>
      </c>
      <c r="J59" s="17">
        <v>1257.0961629581493</v>
      </c>
      <c r="K59" s="17">
        <v>1184</v>
      </c>
    </row>
    <row r="60" spans="2:11" x14ac:dyDescent="0.2">
      <c r="B60" s="16">
        <v>137.50355354893529</v>
      </c>
      <c r="C60" s="17">
        <v>1827.262422408839</v>
      </c>
      <c r="D60" s="17">
        <v>1772.2286944859823</v>
      </c>
      <c r="E60" s="17">
        <v>1624.9840527284539</v>
      </c>
      <c r="F60" s="17">
        <v>1763.2353510977143</v>
      </c>
      <c r="G60" s="17">
        <v>1455.4865175320181</v>
      </c>
      <c r="H60" s="17">
        <v>1329.3350279343201</v>
      </c>
      <c r="I60" s="17">
        <v>1239.4268210788223</v>
      </c>
      <c r="J60" s="17">
        <v>1224.0457186663652</v>
      </c>
      <c r="K60" s="17">
        <v>1184</v>
      </c>
    </row>
    <row r="61" spans="2:11" x14ac:dyDescent="0.2">
      <c r="B61" s="16">
        <v>140.00361815891594</v>
      </c>
      <c r="C61" s="17">
        <v>1842.9236990339812</v>
      </c>
      <c r="D61" s="17">
        <v>1788.1176553665346</v>
      </c>
      <c r="E61" s="17">
        <v>1637.8969584439033</v>
      </c>
      <c r="F61" s="17">
        <v>1777.3550109811058</v>
      </c>
      <c r="G61" s="17">
        <v>1469.2869502951633</v>
      </c>
      <c r="H61" s="17">
        <v>1340.8103885702753</v>
      </c>
      <c r="I61" s="17">
        <v>1249.26522543345</v>
      </c>
      <c r="J61" s="17">
        <v>1229.7543224766648</v>
      </c>
      <c r="K61" s="17">
        <v>1184</v>
      </c>
    </row>
    <row r="62" spans="2:11" x14ac:dyDescent="0.2">
      <c r="B62" s="16">
        <v>142.50368276889657</v>
      </c>
      <c r="C62" s="17">
        <v>1853.7624914429543</v>
      </c>
      <c r="D62" s="17">
        <v>1803.9912316317027</v>
      </c>
      <c r="E62" s="17">
        <v>1650.8004891593523</v>
      </c>
      <c r="F62" s="17">
        <v>1790.4220392855498</v>
      </c>
      <c r="G62" s="17">
        <v>1483.0873830583093</v>
      </c>
      <c r="H62" s="17">
        <v>1352.2746380951185</v>
      </c>
      <c r="I62" s="17">
        <v>1259.0964869309353</v>
      </c>
      <c r="J62" s="17">
        <v>1234.6295929536307</v>
      </c>
      <c r="K62" s="17">
        <v>1184</v>
      </c>
    </row>
    <row r="63" spans="2:11" x14ac:dyDescent="0.2">
      <c r="B63" s="16">
        <v>145.00374737887722</v>
      </c>
      <c r="C63" s="17">
        <v>1882.5504727018224</v>
      </c>
      <c r="D63" s="17">
        <v>1819.9148078968713</v>
      </c>
      <c r="E63" s="17">
        <v>1663.7040198748018</v>
      </c>
      <c r="F63" s="17">
        <v>1803.489067589994</v>
      </c>
      <c r="G63" s="17">
        <v>1496.887815821455</v>
      </c>
      <c r="H63" s="17">
        <v>1363.7749987310735</v>
      </c>
      <c r="I63" s="17">
        <v>1268.9277484284205</v>
      </c>
      <c r="J63" s="17">
        <v>1239.504863430597</v>
      </c>
      <c r="K63" s="17">
        <v>1184</v>
      </c>
    </row>
    <row r="64" spans="2:11" x14ac:dyDescent="0.2">
      <c r="B64" s="16">
        <v>147.5038119888579</v>
      </c>
      <c r="C64" s="17">
        <v>1911.3384539606902</v>
      </c>
      <c r="D64" s="17">
        <v>1835.8383841620398</v>
      </c>
      <c r="E64" s="17">
        <v>1676.6106755902506</v>
      </c>
      <c r="F64" s="17">
        <v>1816.0297801049649</v>
      </c>
      <c r="G64" s="17">
        <v>1510.6882485846011</v>
      </c>
      <c r="H64" s="17">
        <v>1375.2753593670286</v>
      </c>
      <c r="I64" s="17">
        <v>1278.7613908782862</v>
      </c>
      <c r="J64" s="17">
        <v>1243.9634672408963</v>
      </c>
      <c r="K64" s="17">
        <v>1184</v>
      </c>
    </row>
    <row r="65" spans="2:11" x14ac:dyDescent="0.2">
      <c r="B65" s="16">
        <v>150.0038765988385</v>
      </c>
      <c r="C65" s="17">
        <v>1940.1264352195576</v>
      </c>
      <c r="D65" s="17">
        <v>1851.7619604272074</v>
      </c>
      <c r="E65" s="17">
        <v>1689.5142063057001</v>
      </c>
      <c r="F65" s="17">
        <v>1829.0968084094086</v>
      </c>
      <c r="G65" s="17">
        <v>1524.4886813477463</v>
      </c>
      <c r="H65" s="17">
        <v>1386.7757200029835</v>
      </c>
      <c r="I65" s="17">
        <v>1288.5926523757712</v>
      </c>
      <c r="J65" s="17">
        <v>1248.8387377178626</v>
      </c>
      <c r="K65" s="17">
        <v>1184</v>
      </c>
    </row>
    <row r="66" spans="2:11" x14ac:dyDescent="0.2">
      <c r="B66" s="16">
        <v>152.50394120881901</v>
      </c>
      <c r="C66" s="17">
        <v>1968.914416478425</v>
      </c>
      <c r="D66" s="17">
        <v>1867.6855366923755</v>
      </c>
      <c r="E66" s="17">
        <v>1693.7835806578562</v>
      </c>
      <c r="F66" s="17">
        <v>1843.2164682928001</v>
      </c>
      <c r="G66" s="17">
        <v>1538.2891141108923</v>
      </c>
      <c r="H66" s="17">
        <v>1398.2760806389381</v>
      </c>
      <c r="I66" s="17">
        <v>1298.4310567303994</v>
      </c>
      <c r="J66" s="17">
        <v>1254.5473415281617</v>
      </c>
      <c r="K66" s="17">
        <v>1184</v>
      </c>
    </row>
    <row r="67" spans="2:11" x14ac:dyDescent="0.2">
      <c r="B67" s="16">
        <v>155.00400581880001</v>
      </c>
      <c r="C67" s="17">
        <v>1997.7023977372933</v>
      </c>
      <c r="D67" s="17">
        <v>1883.6091129575441</v>
      </c>
      <c r="E67" s="17">
        <v>1708.0506767693839</v>
      </c>
      <c r="F67" s="17">
        <v>1856.2834965972445</v>
      </c>
      <c r="G67" s="17">
        <v>1552.0895468740382</v>
      </c>
      <c r="H67" s="17">
        <v>1409.7764412748934</v>
      </c>
      <c r="I67" s="17">
        <v>1308.2623182278846</v>
      </c>
      <c r="J67" s="17">
        <v>1259.4226120051285</v>
      </c>
      <c r="K67" s="17">
        <v>1184</v>
      </c>
    </row>
    <row r="68" spans="2:11" ht="15" customHeight="1" x14ac:dyDescent="0.2">
      <c r="B68" s="16">
        <v>157.50407042878001</v>
      </c>
      <c r="C68" s="17">
        <v>2026.4903789961602</v>
      </c>
      <c r="D68" s="17">
        <v>1899.5326892227117</v>
      </c>
      <c r="E68" s="17">
        <v>1722.3177728809105</v>
      </c>
      <c r="F68" s="17">
        <v>1869.350524901688</v>
      </c>
      <c r="G68" s="17">
        <v>1565.8899796371836</v>
      </c>
      <c r="H68" s="17">
        <v>1421.2768019108478</v>
      </c>
      <c r="I68" s="17">
        <v>1318.0935797253694</v>
      </c>
      <c r="J68" s="17">
        <v>1265.172781836261</v>
      </c>
      <c r="K68" s="17">
        <v>1184</v>
      </c>
    </row>
    <row r="69" spans="2:11" x14ac:dyDescent="0.2">
      <c r="B69" s="16">
        <v>160.00413503876101</v>
      </c>
      <c r="C69" s="17">
        <v>2055.2783602550285</v>
      </c>
      <c r="D69" s="17">
        <v>1915.4562654878803</v>
      </c>
      <c r="E69" s="17">
        <v>1737.2098689924383</v>
      </c>
      <c r="F69" s="17">
        <v>1882.4175532061324</v>
      </c>
      <c r="G69" s="17">
        <v>1579.6904124003297</v>
      </c>
      <c r="H69" s="17">
        <v>1432.7771625468026</v>
      </c>
      <c r="I69" s="17">
        <v>1327.9272221752356</v>
      </c>
      <c r="J69" s="17">
        <v>1273.7793023132274</v>
      </c>
      <c r="K69" s="17">
        <v>1184</v>
      </c>
    </row>
    <row r="70" spans="2:11" x14ac:dyDescent="0.2">
      <c r="B70" s="16">
        <v>162.504199648742</v>
      </c>
      <c r="C70" s="17">
        <v>2084.0663415138961</v>
      </c>
      <c r="D70" s="17">
        <v>1931.3798417530484</v>
      </c>
      <c r="E70" s="17">
        <v>1751.476965103966</v>
      </c>
      <c r="F70" s="17">
        <v>1894.9582657211031</v>
      </c>
      <c r="G70" s="17">
        <v>1593.4908451634756</v>
      </c>
      <c r="H70" s="17">
        <v>1444.2775231827577</v>
      </c>
      <c r="I70" s="17">
        <v>1337.7584836727206</v>
      </c>
      <c r="J70" s="17">
        <v>1282.38373945686</v>
      </c>
      <c r="K70" s="17">
        <v>1184</v>
      </c>
    </row>
    <row r="71" spans="2:11" x14ac:dyDescent="0.2">
      <c r="B71" s="16">
        <v>165.004264258722</v>
      </c>
      <c r="C71" s="17">
        <v>2112.8543227727637</v>
      </c>
      <c r="D71" s="17">
        <v>1947.3034180182171</v>
      </c>
      <c r="E71" s="17">
        <v>1767.619061215493</v>
      </c>
      <c r="F71" s="17">
        <v>1909.6042413939679</v>
      </c>
      <c r="G71" s="17">
        <v>1607.2912779266217</v>
      </c>
      <c r="H71" s="17">
        <v>1455.7778838187121</v>
      </c>
      <c r="I71" s="17">
        <v>1347.5968880273483</v>
      </c>
      <c r="J71" s="17">
        <v>1290.996509933826</v>
      </c>
      <c r="K71" s="17">
        <v>1184</v>
      </c>
    </row>
    <row r="72" spans="2:11" x14ac:dyDescent="0.2">
      <c r="B72" s="16">
        <v>167.504328868703</v>
      </c>
      <c r="C72" s="17">
        <v>2141.6423040316313</v>
      </c>
      <c r="D72" s="17">
        <v>1963.2269942833846</v>
      </c>
      <c r="E72" s="17">
        <v>1777.5111573270203</v>
      </c>
      <c r="F72" s="17">
        <v>1874.2387878852542</v>
      </c>
      <c r="G72" s="17">
        <v>1621.0917106897668</v>
      </c>
      <c r="H72" s="17">
        <v>1467.2782444546672</v>
      </c>
      <c r="I72" s="17">
        <v>1357.4114828581669</v>
      </c>
      <c r="J72" s="17">
        <v>1299.6009470774588</v>
      </c>
      <c r="K72" s="17">
        <v>1184</v>
      </c>
    </row>
    <row r="73" spans="2:11" x14ac:dyDescent="0.2">
      <c r="B73" s="16">
        <v>170.004393478683</v>
      </c>
      <c r="C73" s="17">
        <v>2170.4302852904989</v>
      </c>
      <c r="D73" s="17">
        <v>1979.1505705485531</v>
      </c>
      <c r="E73" s="17">
        <v>1798.6532534385481</v>
      </c>
      <c r="F73" s="17">
        <v>1887.3058161896984</v>
      </c>
      <c r="G73" s="17">
        <v>1634.8921434529129</v>
      </c>
      <c r="H73" s="17">
        <v>1478.778605090622</v>
      </c>
      <c r="I73" s="17">
        <v>1367.2689348318424</v>
      </c>
      <c r="J73" s="17">
        <v>1308.207467554425</v>
      </c>
      <c r="K73" s="17">
        <v>1184</v>
      </c>
    </row>
    <row r="74" spans="2:11" x14ac:dyDescent="0.2">
      <c r="B74" s="16">
        <v>172.50445808866399</v>
      </c>
      <c r="C74" s="17">
        <v>2198.1723746707917</v>
      </c>
      <c r="D74" s="17">
        <v>1994.7668047688865</v>
      </c>
      <c r="E74" s="17">
        <v>1819.7953495500751</v>
      </c>
      <c r="F74" s="17">
        <v>1900.3728444941426</v>
      </c>
      <c r="G74" s="17">
        <v>1648.6925762160588</v>
      </c>
      <c r="H74" s="17">
        <v>1490.0569964719741</v>
      </c>
      <c r="I74" s="17">
        <v>1377.1263868055182</v>
      </c>
      <c r="J74" s="17">
        <v>1316.8139880313913</v>
      </c>
      <c r="K74" s="17">
        <v>1184</v>
      </c>
    </row>
    <row r="75" spans="2:11" x14ac:dyDescent="0.2">
      <c r="B75" s="16">
        <v>175.00452269864499</v>
      </c>
      <c r="C75" s="17">
        <v>2218.2559852140275</v>
      </c>
      <c r="D75" s="17">
        <v>1987.1170862218112</v>
      </c>
      <c r="E75" s="17">
        <v>1840.9374456616024</v>
      </c>
      <c r="F75" s="17">
        <v>1914.4925043775338</v>
      </c>
      <c r="G75" s="17">
        <v>1662.4930089792049</v>
      </c>
      <c r="H75" s="17">
        <v>1484.5321997435301</v>
      </c>
      <c r="I75" s="17">
        <v>1386.9838387791935</v>
      </c>
      <c r="J75" s="17">
        <v>1325.4246751750238</v>
      </c>
      <c r="K75" s="17">
        <v>1184</v>
      </c>
    </row>
    <row r="76" spans="2:11" x14ac:dyDescent="0.2">
      <c r="B76" s="16">
        <v>177.50458730862499</v>
      </c>
      <c r="C76" s="17">
        <v>2241.4964587659542</v>
      </c>
      <c r="D76" s="17">
        <v>1989.3424688996213</v>
      </c>
      <c r="E76" s="17">
        <v>1862.0795417731294</v>
      </c>
      <c r="F76" s="17">
        <v>1927.5595326819778</v>
      </c>
      <c r="G76" s="17">
        <v>1676.2934417423501</v>
      </c>
      <c r="H76" s="17">
        <v>1494.1276764519587</v>
      </c>
      <c r="I76" s="17">
        <v>1396.8412907528693</v>
      </c>
      <c r="J76" s="17">
        <v>1334.0311956519899</v>
      </c>
      <c r="K76" s="17">
        <v>1184</v>
      </c>
    </row>
    <row r="77" spans="2:11" x14ac:dyDescent="0.2">
      <c r="B77" s="16">
        <v>180.00465191860599</v>
      </c>
      <c r="C77" s="17">
        <v>2265.8616829504522</v>
      </c>
      <c r="D77" s="17">
        <v>2010.3681256898485</v>
      </c>
      <c r="E77" s="17">
        <v>1883.2216378846572</v>
      </c>
      <c r="F77" s="17">
        <v>1940.6265609864222</v>
      </c>
      <c r="G77" s="17">
        <v>1690.0938745054962</v>
      </c>
      <c r="H77" s="17">
        <v>1505.6280370879135</v>
      </c>
      <c r="I77" s="17">
        <v>1406.6987427265449</v>
      </c>
      <c r="J77" s="17">
        <v>1342.6377161289563</v>
      </c>
      <c r="K77" s="17">
        <v>1184</v>
      </c>
    </row>
    <row r="78" spans="2:11" x14ac:dyDescent="0.2">
      <c r="B78" s="16">
        <v>182.50471652858599</v>
      </c>
      <c r="C78" s="17">
        <v>2290.2269071349488</v>
      </c>
      <c r="D78" s="17">
        <v>2032.5127266582078</v>
      </c>
      <c r="E78" s="17">
        <v>1904.3637339961845</v>
      </c>
      <c r="F78" s="17">
        <v>1953.1672735013924</v>
      </c>
      <c r="G78" s="17">
        <v>1703.8943072686418</v>
      </c>
      <c r="H78" s="17">
        <v>1517.1283977238681</v>
      </c>
      <c r="I78" s="17">
        <v>1416.5561947002207</v>
      </c>
      <c r="J78" s="17">
        <v>1351.2421532725887</v>
      </c>
      <c r="K78" s="17">
        <v>1184</v>
      </c>
    </row>
    <row r="79" spans="2:11" x14ac:dyDescent="0.2">
      <c r="B79" s="16">
        <v>185.00478113856701</v>
      </c>
      <c r="C79" s="17">
        <v>2314.5921313194458</v>
      </c>
      <c r="D79" s="17">
        <v>2054.6573276265681</v>
      </c>
      <c r="E79" s="17">
        <v>1925.5058301077122</v>
      </c>
      <c r="F79" s="17">
        <v>1966.2343018058366</v>
      </c>
      <c r="G79" s="17">
        <v>1717.6947400317879</v>
      </c>
      <c r="H79" s="17">
        <v>1528.6287583598232</v>
      </c>
      <c r="I79" s="17">
        <v>1426.4136466738958</v>
      </c>
      <c r="J79" s="17">
        <v>1359.8486737495548</v>
      </c>
      <c r="K79" s="17">
        <v>1184</v>
      </c>
    </row>
    <row r="80" spans="2:11" x14ac:dyDescent="0.2">
      <c r="B80" s="16">
        <v>187.50484574854801</v>
      </c>
      <c r="C80" s="17">
        <v>2338.9573555039433</v>
      </c>
      <c r="D80" s="17">
        <v>2076.8019285949276</v>
      </c>
      <c r="E80" s="17">
        <v>1946.6479262192393</v>
      </c>
      <c r="F80" s="17">
        <v>1980.3539616892281</v>
      </c>
      <c r="G80" s="17">
        <v>1731.4951727949331</v>
      </c>
      <c r="H80" s="17">
        <v>1540.1291189957781</v>
      </c>
      <c r="I80" s="17">
        <v>1436.2710986475715</v>
      </c>
      <c r="J80" s="17">
        <v>1368.4593608931877</v>
      </c>
      <c r="K80" s="17">
        <v>1184</v>
      </c>
    </row>
    <row r="81" spans="2:15" x14ac:dyDescent="0.2">
      <c r="B81" s="16">
        <v>190.00491035852801</v>
      </c>
      <c r="C81" s="17">
        <v>2363.3225796884399</v>
      </c>
      <c r="D81" s="17">
        <v>2098.9465295632867</v>
      </c>
      <c r="E81" s="17">
        <v>1967.7900223307665</v>
      </c>
      <c r="F81" s="17">
        <v>1993.420989993672</v>
      </c>
      <c r="G81" s="17">
        <v>1745.2956055580792</v>
      </c>
      <c r="H81" s="17">
        <v>1551.6294796317325</v>
      </c>
      <c r="I81" s="17">
        <v>1446.1285506212473</v>
      </c>
      <c r="J81" s="17">
        <v>1377.0658813701536</v>
      </c>
      <c r="K81" s="17">
        <v>1184</v>
      </c>
    </row>
    <row r="82" spans="2:15" x14ac:dyDescent="0.2">
      <c r="B82" s="16">
        <v>192.504974968509</v>
      </c>
      <c r="C82" s="17">
        <v>2387.6878038729369</v>
      </c>
      <c r="D82" s="17">
        <v>2121.0911305316467</v>
      </c>
      <c r="E82" s="17">
        <v>1988.9321184422943</v>
      </c>
      <c r="F82" s="17">
        <v>2006.4880182981162</v>
      </c>
      <c r="G82" s="17">
        <v>1759.096038321225</v>
      </c>
      <c r="H82" s="17">
        <v>1563.1298402676873</v>
      </c>
      <c r="I82" s="17">
        <v>1455.9860025949224</v>
      </c>
      <c r="J82" s="17">
        <v>1385.6724018471198</v>
      </c>
      <c r="K82" s="17">
        <v>1184</v>
      </c>
    </row>
    <row r="83" spans="2:15" x14ac:dyDescent="0.2">
      <c r="B83" s="16">
        <v>195.00503957849</v>
      </c>
      <c r="C83" s="17">
        <v>2412.0530280574339</v>
      </c>
      <c r="D83" s="17">
        <v>2143.2357315000068</v>
      </c>
      <c r="E83" s="17">
        <v>2010.0742145538213</v>
      </c>
      <c r="F83" s="17">
        <v>2019.5550466025604</v>
      </c>
      <c r="G83" s="17">
        <v>1772.8964710843711</v>
      </c>
      <c r="H83" s="17">
        <v>1574.6302009036424</v>
      </c>
      <c r="I83" s="17">
        <v>1465.843454568598</v>
      </c>
      <c r="J83" s="17">
        <v>1394.2789223240861</v>
      </c>
      <c r="K83" s="17">
        <v>1184</v>
      </c>
    </row>
    <row r="84" spans="2:15" x14ac:dyDescent="0.2">
      <c r="B84" s="16">
        <v>197.50510418847</v>
      </c>
      <c r="C84" s="17">
        <v>2436.418252241931</v>
      </c>
      <c r="D84" s="17">
        <v>2165.3803324683663</v>
      </c>
      <c r="E84" s="17">
        <v>2031.2163106653486</v>
      </c>
      <c r="F84" s="17">
        <v>2032.0957591175306</v>
      </c>
      <c r="G84" s="17">
        <v>1781.5739656647054</v>
      </c>
      <c r="H84" s="17">
        <v>1586.1305615395972</v>
      </c>
      <c r="I84" s="17">
        <v>1475.7009065422737</v>
      </c>
      <c r="J84" s="17">
        <v>1402.8833594677189</v>
      </c>
      <c r="K84" s="17">
        <v>1184</v>
      </c>
    </row>
    <row r="85" spans="2:15" x14ac:dyDescent="0.2">
      <c r="B85" s="16">
        <v>200.005168798451</v>
      </c>
      <c r="C85" s="17">
        <v>2460.783476426428</v>
      </c>
      <c r="D85" s="17">
        <v>2187.5249334367259</v>
      </c>
      <c r="E85" s="17">
        <v>2052.3584067768761</v>
      </c>
      <c r="F85" s="17">
        <v>2046.2154190009221</v>
      </c>
      <c r="G85" s="17">
        <v>1804.1255348503346</v>
      </c>
      <c r="H85" s="17">
        <v>1597.6309221755519</v>
      </c>
      <c r="I85" s="17">
        <v>1485.5583585159495</v>
      </c>
      <c r="J85" s="17">
        <v>1411.4940466113512</v>
      </c>
      <c r="K85" s="17">
        <v>1184</v>
      </c>
    </row>
    <row r="87" spans="2:15" ht="133.5" customHeight="1" x14ac:dyDescent="0.2">
      <c r="B87" s="114" t="s">
        <v>77</v>
      </c>
      <c r="C87" s="114"/>
      <c r="D87" s="114"/>
      <c r="E87" s="114"/>
      <c r="F87" s="114"/>
      <c r="G87" s="114"/>
      <c r="H87" s="114"/>
      <c r="I87" s="114"/>
      <c r="J87" s="114"/>
      <c r="K87" s="114"/>
      <c r="L87" s="18"/>
      <c r="M87" s="18"/>
      <c r="N87" s="18"/>
      <c r="O87" s="18"/>
    </row>
    <row r="88" spans="2:15" x14ac:dyDescent="0.2">
      <c r="B88" s="18"/>
      <c r="C88" s="18"/>
      <c r="D88" s="18"/>
      <c r="E88" s="18"/>
      <c r="F88" s="18"/>
      <c r="G88" s="18"/>
      <c r="H88" s="18"/>
      <c r="I88" s="18"/>
      <c r="J88" s="18"/>
      <c r="K88" s="18"/>
      <c r="L88" s="18"/>
      <c r="M88" s="18"/>
      <c r="N88" s="18"/>
      <c r="O88" s="18"/>
    </row>
    <row r="89" spans="2:15" x14ac:dyDescent="0.2">
      <c r="B89" s="18"/>
      <c r="C89" s="18"/>
      <c r="D89" s="18"/>
      <c r="E89" s="18"/>
      <c r="F89" s="18"/>
      <c r="G89" s="18"/>
      <c r="H89" s="18"/>
      <c r="I89" s="18"/>
      <c r="J89" s="18"/>
      <c r="K89" s="18"/>
      <c r="L89" s="18"/>
      <c r="M89" s="18"/>
      <c r="N89" s="18"/>
      <c r="O89" s="18"/>
    </row>
    <row r="90" spans="2:15" x14ac:dyDescent="0.2">
      <c r="B90" s="18"/>
      <c r="C90" s="18"/>
      <c r="D90" s="18"/>
      <c r="E90" s="18"/>
      <c r="F90" s="18"/>
      <c r="G90" s="18"/>
      <c r="H90" s="18"/>
      <c r="I90" s="18"/>
      <c r="J90" s="18"/>
      <c r="K90" s="18"/>
      <c r="L90" s="18"/>
      <c r="M90" s="18"/>
      <c r="N90" s="18"/>
      <c r="O90" s="18"/>
    </row>
    <row r="91" spans="2:15" x14ac:dyDescent="0.2">
      <c r="B91" s="18"/>
      <c r="C91" s="18"/>
      <c r="D91" s="18"/>
      <c r="E91" s="18"/>
      <c r="F91" s="18"/>
      <c r="G91" s="18"/>
      <c r="H91" s="18"/>
      <c r="I91" s="18"/>
      <c r="J91" s="18"/>
      <c r="K91" s="18"/>
      <c r="L91" s="18"/>
      <c r="M91" s="18"/>
      <c r="N91" s="18"/>
      <c r="O91" s="18"/>
    </row>
    <row r="92" spans="2:15" x14ac:dyDescent="0.2">
      <c r="B92" s="18"/>
      <c r="C92" s="18"/>
      <c r="D92" s="18"/>
      <c r="E92" s="18"/>
      <c r="F92" s="18"/>
      <c r="G92" s="18"/>
      <c r="H92" s="18"/>
      <c r="I92" s="18"/>
      <c r="J92" s="18"/>
      <c r="K92" s="18"/>
      <c r="L92" s="18"/>
      <c r="M92" s="18"/>
      <c r="N92" s="18"/>
      <c r="O92" s="18"/>
    </row>
  </sheetData>
  <mergeCells count="4">
    <mergeCell ref="A1:M2"/>
    <mergeCell ref="C3:F3"/>
    <mergeCell ref="G3:J3"/>
    <mergeCell ref="B87:K8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2:L18"/>
  <sheetViews>
    <sheetView showGridLines="0" tabSelected="1" topLeftCell="A3" workbookViewId="0">
      <selection activeCell="N11" sqref="N11"/>
    </sheetView>
  </sheetViews>
  <sheetFormatPr baseColWidth="10" defaultColWidth="11.453125" defaultRowHeight="10" x14ac:dyDescent="0.2"/>
  <cols>
    <col min="1" max="1" width="8.81640625" style="2" customWidth="1"/>
    <col min="2" max="2" width="9.1796875" style="2" customWidth="1"/>
    <col min="3" max="3" width="21.1796875" style="2" customWidth="1"/>
    <col min="4" max="5" width="7.36328125" style="2" customWidth="1"/>
    <col min="6" max="6" width="8" style="2" customWidth="1"/>
    <col min="7" max="7" width="9.08984375" style="2" customWidth="1"/>
    <col min="8" max="11" width="7.36328125" style="2" customWidth="1"/>
    <col min="12" max="16384" width="11.453125" style="2"/>
  </cols>
  <sheetData>
    <row r="2" spans="2:12" s="2" customFormat="1" ht="10.5" x14ac:dyDescent="0.2">
      <c r="B2" s="134" t="s">
        <v>56</v>
      </c>
    </row>
    <row r="4" spans="2:12" s="2" customFormat="1" ht="11.25" customHeight="1" x14ac:dyDescent="0.2">
      <c r="B4" s="135" t="s">
        <v>47</v>
      </c>
      <c r="C4" s="135"/>
      <c r="D4" s="136" t="s">
        <v>0</v>
      </c>
      <c r="E4" s="136"/>
      <c r="F4" s="136"/>
      <c r="G4" s="136"/>
      <c r="H4" s="136" t="s">
        <v>1</v>
      </c>
      <c r="I4" s="136"/>
      <c r="J4" s="136"/>
      <c r="K4" s="136"/>
    </row>
    <row r="5" spans="2:12" s="2" customFormat="1" ht="11.25" customHeight="1" x14ac:dyDescent="0.2">
      <c r="B5" s="135"/>
      <c r="C5" s="135"/>
      <c r="D5" s="136" t="s">
        <v>11</v>
      </c>
      <c r="E5" s="136"/>
      <c r="F5" s="136"/>
      <c r="G5" s="136"/>
      <c r="H5" s="136"/>
      <c r="I5" s="136"/>
      <c r="J5" s="136"/>
      <c r="K5" s="136"/>
    </row>
    <row r="6" spans="2:12" s="2" customFormat="1" ht="10.5" x14ac:dyDescent="0.2">
      <c r="B6" s="135"/>
      <c r="C6" s="135"/>
      <c r="D6" s="72">
        <v>0</v>
      </c>
      <c r="E6" s="72">
        <v>1</v>
      </c>
      <c r="F6" s="72">
        <v>2</v>
      </c>
      <c r="G6" s="72">
        <v>3</v>
      </c>
      <c r="H6" s="72">
        <v>0</v>
      </c>
      <c r="I6" s="72">
        <v>1</v>
      </c>
      <c r="J6" s="72">
        <v>2</v>
      </c>
      <c r="K6" s="72">
        <v>3</v>
      </c>
    </row>
    <row r="7" spans="2:12" s="2" customFormat="1" ht="24" customHeight="1" x14ac:dyDescent="0.2">
      <c r="B7" s="137">
        <v>0</v>
      </c>
      <c r="C7" s="138" t="s">
        <v>52</v>
      </c>
      <c r="D7" s="139">
        <f>'Tableau 3'!C17</f>
        <v>820</v>
      </c>
      <c r="E7" s="139">
        <f>'Tableau 3'!D17</f>
        <v>990</v>
      </c>
      <c r="F7" s="139" t="str">
        <f>'Tableau 3'!E17</f>
        <v>1 011</v>
      </c>
      <c r="G7" s="139" t="str">
        <f>'Tableau 3'!F17</f>
        <v>1 122</v>
      </c>
      <c r="H7" s="139">
        <f>'Tableau 3'!G17</f>
        <v>743</v>
      </c>
      <c r="I7" s="139">
        <f>'Tableau 3'!H17</f>
        <v>751</v>
      </c>
      <c r="J7" s="139">
        <f>'Tableau 3'!I17</f>
        <v>776</v>
      </c>
      <c r="K7" s="140">
        <f>'Tableau 3'!J17</f>
        <v>858</v>
      </c>
    </row>
    <row r="8" spans="2:12" s="2" customFormat="1" ht="27.75" customHeight="1" x14ac:dyDescent="0.2">
      <c r="B8" s="137"/>
      <c r="C8" s="141" t="s">
        <v>23</v>
      </c>
      <c r="D8" s="142">
        <f>(D7-D11)/D11*100</f>
        <v>-48.134092346616065</v>
      </c>
      <c r="E8" s="142">
        <f t="shared" ref="E8:K8" si="0">(E7-E11)/E11*100</f>
        <v>-37.102922490470142</v>
      </c>
      <c r="F8" s="142">
        <f t="shared" si="0"/>
        <v>-32.46492985971944</v>
      </c>
      <c r="G8" s="142">
        <f t="shared" si="0"/>
        <v>-28.306709265175716</v>
      </c>
      <c r="H8" s="142">
        <f t="shared" si="0"/>
        <v>-40.512409927942358</v>
      </c>
      <c r="I8" s="142">
        <f t="shared" si="0"/>
        <v>-35.702054794520549</v>
      </c>
      <c r="J8" s="142">
        <f t="shared" si="0"/>
        <v>-32.04903677758319</v>
      </c>
      <c r="K8" s="142">
        <f t="shared" si="0"/>
        <v>-27.716933445661329</v>
      </c>
    </row>
    <row r="9" spans="2:12" s="2" customFormat="1" ht="24" customHeight="1" x14ac:dyDescent="0.2">
      <c r="B9" s="137" t="s">
        <v>12</v>
      </c>
      <c r="C9" s="138" t="s">
        <v>52</v>
      </c>
      <c r="D9" s="143">
        <v>1126</v>
      </c>
      <c r="E9" s="143">
        <v>1280</v>
      </c>
      <c r="F9" s="143">
        <v>1242</v>
      </c>
      <c r="G9" s="143">
        <v>1312</v>
      </c>
      <c r="H9" s="143">
        <v>1017</v>
      </c>
      <c r="I9" s="143">
        <v>979</v>
      </c>
      <c r="J9" s="143">
        <v>971</v>
      </c>
      <c r="K9" s="143">
        <v>1029</v>
      </c>
    </row>
    <row r="10" spans="2:12" s="2" customFormat="1" ht="23.25" customHeight="1" x14ac:dyDescent="0.2">
      <c r="B10" s="137"/>
      <c r="C10" s="141" t="s">
        <v>23</v>
      </c>
      <c r="D10" s="144">
        <f t="shared" ref="D10:J10" si="1">(D9-D11)/D11*100</f>
        <v>-28.779253636938645</v>
      </c>
      <c r="E10" s="144">
        <f t="shared" si="1"/>
        <v>-18.678526048284624</v>
      </c>
      <c r="F10" s="144">
        <f t="shared" si="1"/>
        <v>-17.034068136272545</v>
      </c>
      <c r="G10" s="144">
        <f t="shared" si="1"/>
        <v>-16.166134185303516</v>
      </c>
      <c r="H10" s="144">
        <f t="shared" si="1"/>
        <v>-18.574859887910328</v>
      </c>
      <c r="I10" s="144">
        <f t="shared" si="1"/>
        <v>-16.18150684931507</v>
      </c>
      <c r="J10" s="144">
        <f t="shared" si="1"/>
        <v>-14.973730297723293</v>
      </c>
      <c r="K10" s="144">
        <f>(K9-K11)/K11*100</f>
        <v>-13.310867733782644</v>
      </c>
    </row>
    <row r="11" spans="2:12" s="2" customFormat="1" ht="24.75" customHeight="1" x14ac:dyDescent="0.2">
      <c r="B11" s="13" t="s">
        <v>13</v>
      </c>
      <c r="C11" s="145" t="s">
        <v>52</v>
      </c>
      <c r="D11" s="146">
        <f>'Tableau 4'!C17</f>
        <v>1581</v>
      </c>
      <c r="E11" s="146">
        <f>'Tableau 4'!D17</f>
        <v>1574</v>
      </c>
      <c r="F11" s="146">
        <f>'Tableau 4'!E17</f>
        <v>1497</v>
      </c>
      <c r="G11" s="146">
        <f>'Tableau 4'!F17</f>
        <v>1565</v>
      </c>
      <c r="H11" s="146">
        <f>'Tableau 4'!G17</f>
        <v>1249</v>
      </c>
      <c r="I11" s="146">
        <f>'Tableau 4'!H17</f>
        <v>1168</v>
      </c>
      <c r="J11" s="146">
        <f>'Tableau 4'!I17</f>
        <v>1142</v>
      </c>
      <c r="K11" s="147">
        <f>'Tableau 4'!J17</f>
        <v>1187</v>
      </c>
    </row>
    <row r="13" spans="2:12" s="2" customFormat="1" ht="78.75" customHeight="1" x14ac:dyDescent="0.2">
      <c r="B13" s="123" t="s">
        <v>82</v>
      </c>
      <c r="C13" s="123"/>
      <c r="D13" s="123"/>
      <c r="E13" s="123"/>
      <c r="F13" s="123"/>
      <c r="G13" s="123"/>
      <c r="H13" s="123"/>
      <c r="I13" s="123"/>
      <c r="J13" s="123"/>
      <c r="K13" s="123"/>
      <c r="L13" s="8"/>
    </row>
    <row r="14" spans="2:12" s="2" customFormat="1" x14ac:dyDescent="0.2">
      <c r="B14" s="8"/>
      <c r="C14" s="8"/>
      <c r="D14" s="8"/>
      <c r="E14" s="8"/>
      <c r="F14" s="8"/>
      <c r="G14" s="8"/>
      <c r="H14" s="8"/>
      <c r="I14" s="8"/>
      <c r="J14" s="8"/>
      <c r="K14" s="8"/>
      <c r="L14" s="8"/>
    </row>
    <row r="15" spans="2:12" s="2" customFormat="1" x14ac:dyDescent="0.2">
      <c r="B15" s="8"/>
      <c r="C15" s="8"/>
      <c r="D15" s="8"/>
      <c r="E15" s="8"/>
      <c r="F15" s="8"/>
      <c r="G15" s="8"/>
      <c r="H15" s="8"/>
      <c r="I15" s="8"/>
      <c r="J15" s="8"/>
      <c r="K15" s="8"/>
      <c r="L15" s="8"/>
    </row>
    <row r="16" spans="2:12" s="2" customFormat="1" ht="16.5" customHeight="1" x14ac:dyDescent="0.2">
      <c r="B16" s="8"/>
      <c r="C16" s="8"/>
      <c r="D16" s="8"/>
      <c r="E16" s="8"/>
      <c r="F16" s="8"/>
      <c r="G16" s="8"/>
      <c r="H16" s="8"/>
      <c r="I16" s="8"/>
      <c r="J16" s="8"/>
      <c r="K16" s="8"/>
      <c r="L16" s="8"/>
    </row>
    <row r="17" spans="2:8" s="2" customFormat="1" x14ac:dyDescent="0.2">
      <c r="B17" s="8"/>
      <c r="C17" s="8"/>
      <c r="D17" s="8"/>
      <c r="E17" s="8"/>
      <c r="F17" s="8"/>
      <c r="G17" s="8"/>
      <c r="H17" s="8"/>
    </row>
    <row r="18" spans="2:8" s="2" customFormat="1" x14ac:dyDescent="0.2">
      <c r="B18" s="8"/>
      <c r="C18" s="8"/>
      <c r="D18" s="8"/>
      <c r="E18" s="8"/>
      <c r="F18" s="8"/>
      <c r="G18" s="8"/>
      <c r="H18" s="8"/>
    </row>
  </sheetData>
  <mergeCells count="7">
    <mergeCell ref="B13:K13"/>
    <mergeCell ref="B9:B10"/>
    <mergeCell ref="B4:C6"/>
    <mergeCell ref="D4:G4"/>
    <mergeCell ref="H4:K4"/>
    <mergeCell ref="D5:K5"/>
    <mergeCell ref="B7:B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Tableau encadré 1</vt:lpstr>
      <vt:lpstr>Graphique 1</vt:lpstr>
      <vt:lpstr>Graphique 2</vt:lpstr>
      <vt:lpstr>Tableau 1</vt:lpstr>
      <vt:lpstr>Tableau 2</vt:lpstr>
      <vt:lpstr>Tableau 3</vt:lpstr>
      <vt:lpstr>Tableau 4</vt:lpstr>
      <vt:lpstr>Graphique 3</vt:lpstr>
      <vt:lpstr>Tableau 5</vt:lpstr>
      <vt:lpstr>'Graphique 3'!Nb_adultes</vt:lpstr>
      <vt:lpstr>'Graphique 2'!rbg</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2018-01-23T10:43:33Z</dcterms:created>
  <dcterms:modified xsi:type="dcterms:W3CDTF">2023-09-19T14:18:33Z</dcterms:modified>
</cp:coreProperties>
</file>