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2AA27864-F03C-45DB-BA67-4F0C853B167C}" xr6:coauthVersionLast="47" xr6:coauthVersionMax="47" xr10:uidLastSave="{00000000-0000-0000-0000-000000000000}"/>
  <bookViews>
    <workbookView xWindow="-110" yWindow="-110" windowWidth="19420" windowHeight="10300" activeTab="5" xr2:uid="{00000000-000D-0000-FFFF-FFFF00000000}"/>
  </bookViews>
  <sheets>
    <sheet name="Tableau 1" sheetId="1" r:id="rId1"/>
    <sheet name="Graphique 1" sheetId="4" r:id="rId2"/>
    <sheet name="Feuil1" sheetId="9" state="hidden" r:id="rId3"/>
    <sheet name="Tableau 2" sheetId="8" r:id="rId4"/>
    <sheet name="Tableau 3" sheetId="3" r:id="rId5"/>
    <sheet name="Tableau 4" sheetId="6" r:id="rId6"/>
    <sheet name="Graphique 2" sheetId="12" r:id="rId7"/>
    <sheet name="Tableau encadré" sheetId="1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8" l="1"/>
  <c r="H18" i="8"/>
  <c r="G18" i="8"/>
  <c r="F18" i="8"/>
  <c r="E18" i="8"/>
  <c r="D18" i="8"/>
  <c r="I9" i="8"/>
  <c r="H9" i="8"/>
  <c r="G9" i="8"/>
  <c r="F9" i="8"/>
  <c r="E9" i="8"/>
  <c r="D9" i="8"/>
  <c r="I8" i="8"/>
  <c r="H8" i="8"/>
  <c r="G8" i="8"/>
  <c r="F8" i="8"/>
  <c r="E8" i="8"/>
  <c r="D8" i="8"/>
  <c r="I7" i="8"/>
  <c r="H7" i="8"/>
  <c r="G7" i="8"/>
  <c r="F7" i="8"/>
  <c r="E7" i="8"/>
  <c r="D7" i="8"/>
</calcChain>
</file>

<file path=xl/sharedStrings.xml><?xml version="1.0" encoding="utf-8"?>
<sst xmlns="http://schemas.openxmlformats.org/spreadsheetml/2006/main" count="158" uniqueCount="99">
  <si>
    <t>ASS</t>
  </si>
  <si>
    <t>Total</t>
  </si>
  <si>
    <t>En %</t>
  </si>
  <si>
    <t>AAH</t>
  </si>
  <si>
    <t>RSA</t>
  </si>
  <si>
    <t>Femme</t>
  </si>
  <si>
    <t>Homme</t>
  </si>
  <si>
    <t>ns</t>
  </si>
  <si>
    <t>Personne seule sans enfant</t>
  </si>
  <si>
    <t>nd</t>
  </si>
  <si>
    <t>Couple sans enfant</t>
  </si>
  <si>
    <t xml:space="preserve">Sortie des minima sociaux </t>
  </si>
  <si>
    <t>Bénéficiaire des minima sociaux</t>
  </si>
  <si>
    <t>RSA non majoré</t>
  </si>
  <si>
    <t>RSA majoré</t>
  </si>
  <si>
    <t xml:space="preserve">RSA </t>
  </si>
  <si>
    <t>Moins de 1 an</t>
  </si>
  <si>
    <t>1 an</t>
  </si>
  <si>
    <t>2 ans</t>
  </si>
  <si>
    <t>3 ans</t>
  </si>
  <si>
    <t>4 ans</t>
  </si>
  <si>
    <t>5 ans</t>
  </si>
  <si>
    <t>6 ans</t>
  </si>
  <si>
    <t>7 ans</t>
  </si>
  <si>
    <t>8 ans</t>
  </si>
  <si>
    <t>9 ans ou plus</t>
  </si>
  <si>
    <t>Décès</t>
  </si>
  <si>
    <t>Autres situations (changements de situation familiale, etc.)</t>
  </si>
  <si>
    <t>Ensemble des minima</t>
  </si>
  <si>
    <t>Couple avec enfant(s)</t>
  </si>
  <si>
    <t>RSA, dont</t>
  </si>
  <si>
    <t xml:space="preserve">Non présents dans les principaux minima sociaux d’insertion, dont </t>
  </si>
  <si>
    <t>Au moins deux ans</t>
  </si>
  <si>
    <t>Au moins trois ans</t>
  </si>
  <si>
    <t>Au moins quatre ans</t>
  </si>
  <si>
    <t>Ensemble</t>
  </si>
  <si>
    <t>Bénéficiaire de la prime d’activité</t>
  </si>
  <si>
    <t>avec enfant(s) en bas âge</t>
  </si>
  <si>
    <t>sans enfant en bas âge</t>
  </si>
  <si>
    <t>Non-bénéficiaire de la prime d’activité</t>
  </si>
  <si>
    <r>
      <t>Ensemble des minima</t>
    </r>
    <r>
      <rPr>
        <vertAlign val="superscript"/>
        <sz val="8"/>
        <color theme="1"/>
        <rFont val="Arial"/>
        <family val="2"/>
      </rPr>
      <t>1</t>
    </r>
  </si>
  <si>
    <r>
      <t>Présents dans les principaux minima sociaux d’insertion</t>
    </r>
    <r>
      <rPr>
        <vertAlign val="superscript"/>
        <sz val="8"/>
        <rFont val="Arial"/>
        <family val="2"/>
      </rPr>
      <t>2</t>
    </r>
  </si>
  <si>
    <r>
      <t>Ensemble des minima</t>
    </r>
    <r>
      <rPr>
        <b/>
        <vertAlign val="superscript"/>
        <sz val="8"/>
        <rFont val="Arial"/>
        <family val="2"/>
      </rPr>
      <t>1</t>
    </r>
  </si>
  <si>
    <t>16 à 29 ans</t>
  </si>
  <si>
    <t>30 à 39 ans</t>
  </si>
  <si>
    <t>40 à 49 ans</t>
  </si>
  <si>
    <t>50 à 58 ans</t>
  </si>
  <si>
    <t>Personne seule avec enfant(s)</t>
  </si>
  <si>
    <t>nc</t>
  </si>
  <si>
    <t>Situation au 31 décembre 2018</t>
  </si>
  <si>
    <t xml:space="preserve">Inscrit à Pôle emploi </t>
  </si>
  <si>
    <t xml:space="preserve">         RSA seul</t>
  </si>
  <si>
    <t xml:space="preserve">         RSA + prime d’activité</t>
  </si>
  <si>
    <t xml:space="preserve">     RSA majoré</t>
  </si>
  <si>
    <t xml:space="preserve">     RSA non majoré, dont</t>
  </si>
  <si>
    <t>bénéficiaires de la prime d’activité non indemnisés au titre du chômage</t>
  </si>
  <si>
    <t>indemnisés au titre du chômage et bénéficiaires de la prime d’activité</t>
  </si>
  <si>
    <t>indemnisés au titre du chômage sans bénéficier de la prime d’activité</t>
  </si>
  <si>
    <t>décédés</t>
  </si>
  <si>
    <t>Non-inscrit à Pôle emploi</t>
  </si>
  <si>
    <t>Inscrits à Pôle emploi sans emploi</t>
  </si>
  <si>
    <t>16 à 58 ans</t>
  </si>
  <si>
    <t>16 ans ou plus</t>
  </si>
  <si>
    <t>59 ans ou plus</t>
  </si>
  <si>
    <t>Graphique 1. Évolution du taux de sortie des minima sociaux d’une fin d’année à la suivante, selon le dispositif</t>
  </si>
  <si>
    <t>Situation au 31 décembre 2020</t>
  </si>
  <si>
    <t xml:space="preserve">        avec un emploi salarié</t>
  </si>
  <si>
    <t xml:space="preserve">        avec un emploi non salarié</t>
  </si>
  <si>
    <r>
      <t xml:space="preserve">        avec un emploi (salarié ou non salarié)</t>
    </r>
    <r>
      <rPr>
        <vertAlign val="superscript"/>
        <sz val="8"/>
        <color theme="1"/>
        <rFont val="Arial"/>
        <family val="2"/>
      </rPr>
      <t>2</t>
    </r>
  </si>
  <si>
    <t>En emploi, dont</t>
  </si>
  <si>
    <t xml:space="preserve">   en emploi salarié uniquement</t>
  </si>
  <si>
    <t xml:space="preserve">   en emploi non salarié uniquement</t>
  </si>
  <si>
    <t xml:space="preserve">   cumulant un emploi salarié et un emploi non salarié</t>
  </si>
  <si>
    <t xml:space="preserve">   en emploi salarié en CDI (hors salariés de particuliers employeurs)</t>
  </si>
  <si>
    <t xml:space="preserve">   en emploi salarié à temps plein</t>
  </si>
  <si>
    <t>Situation au 31 décembre 2021</t>
  </si>
  <si>
    <t>Tableau 2. Emploi et inscription à Pôle emploi fin 2019 des bénéficiaires de minima sociaux au 31 décembre 2018 sortis des minima sociaux en 2019, selon le dispositif</t>
  </si>
  <si>
    <r>
      <t>Proportion de sortants des minima sociaux</t>
    </r>
    <r>
      <rPr>
        <b/>
        <vertAlign val="superscript"/>
        <sz val="8"/>
        <color theme="1"/>
        <rFont val="Arial"/>
        <family val="2"/>
      </rPr>
      <t>1</t>
    </r>
    <r>
      <rPr>
        <b/>
        <sz val="8"/>
        <color theme="1"/>
        <rFont val="Arial"/>
        <family val="2"/>
      </rPr>
      <t xml:space="preserve"> fin 2019</t>
    </r>
  </si>
  <si>
    <r>
      <t>Proportion parmi les sortants des minima sociaux</t>
    </r>
    <r>
      <rPr>
        <b/>
        <vertAlign val="superscript"/>
        <sz val="8"/>
        <color theme="1"/>
        <rFont val="Arial"/>
        <family val="2"/>
      </rPr>
      <t>1</t>
    </r>
    <r>
      <rPr>
        <b/>
        <sz val="8"/>
        <color theme="1"/>
        <rFont val="Arial"/>
        <family val="2"/>
      </rPr>
      <t xml:space="preserve"> fin 2019</t>
    </r>
  </si>
  <si>
    <t>Tableau 3. Taux de sortie des minima sociaux entre fin 2020 et fin 2021, selon le dispositif et diverses caractéristiques au 31 décembre 2020</t>
  </si>
  <si>
    <t>Tableau 4. Taux de sortie des minima sociaux entre fin 2020 et fin 2021, selon l’ancienneté dans les minima et le dispositif perçu au 31 décembre 2020</t>
  </si>
  <si>
    <t>Tableau 1. Devenir des bénéficiaires de minima sociaux au 31 décembre 2020, selon le dispositif</t>
  </si>
  <si>
    <t>Graphique 2. Part des bénéficiaires sortis des minima sociaux fin 2018, selon la pérennité de leur sortie et le dispositif perçu fin 2017</t>
  </si>
  <si>
    <t>Tableau encadré. Taux de sortie des minima sociaux entre fin 2020 et fin 2021, selon le dispositif</t>
  </si>
  <si>
    <t>AAH avec taux d’incapacité de 50 % à 79 %</t>
  </si>
  <si>
    <t>AAH avec taux d’incapacité de 80 % ou plus</t>
  </si>
  <si>
    <t>Taux d’incapacité de 50 % à 79 %</t>
  </si>
  <si>
    <t>Taux d’incapacité de 80 % ou plus</t>
  </si>
  <si>
    <t>Ancieneté dans les minima sociaux au 31 décembre 2020</t>
  </si>
  <si>
    <r>
      <t xml:space="preserve">1. L’ensemble des minima comprend ici le RSA, l’ASS et l’AAH.
2. Les cumuls de minima sociaux sont peu fréquents mais possibles (voir fiche 06). Lorsqu’une personne perçoit 
deux minima sociaux fin 2020, elle apparaît dans chacune des colonnes correspondant à ces minima. Lorsqu’une personne perçoit deux minima fin 2021, pour les colonnes RSA, ASS et AAH, elle n’apparaît que dans une ligne et est assignée en priorité vers le minimum qu’elle touchait fin 2020. En revanche, pour la colonne « Ensemble des minima », elle apparaît dans deux lignes, parmi celles du RSA, de l’ASS et de l’AAH, ce qui explique que le pourcentage de présents dans les principaux minima sociaux ne corresponde pas à la somme des lignes RSA, ASS et AAH.
</t>
    </r>
    <r>
      <rPr>
        <b/>
        <sz val="8"/>
        <color theme="1"/>
        <rFont val="Arial"/>
        <family val="2"/>
      </rPr>
      <t xml:space="preserve">Notes &gt; </t>
    </r>
    <r>
      <rPr>
        <sz val="8"/>
        <color theme="1"/>
        <rFont val="Arial"/>
        <family val="2"/>
      </rPr>
      <t xml:space="preserve">Les bénéficiaires sont les allocataires et, dans le cas du RSA, leur éventuel conjoint. L’indemnisation au titre du chômage s’entend hors ASS.
</t>
    </r>
    <r>
      <rPr>
        <b/>
        <sz val="8"/>
        <color theme="1"/>
        <rFont val="Arial"/>
        <family val="2"/>
      </rPr>
      <t>Lecture &gt;</t>
    </r>
    <r>
      <rPr>
        <sz val="8"/>
        <color theme="1"/>
        <rFont val="Arial"/>
        <family val="2"/>
      </rPr>
      <t xml:space="preserve"> Parmi les bénéficiaires du RSA non majoré fin 2020, 69,5 % le perçoivent encore un an après et 26,7 % 
sont sortis des minima sociaux d’insertion.
</t>
    </r>
    <r>
      <rPr>
        <b/>
        <sz val="8"/>
        <color theme="1"/>
        <rFont val="Arial"/>
        <family val="2"/>
      </rPr>
      <t xml:space="preserve">Champ &gt; </t>
    </r>
    <r>
      <rPr>
        <sz val="8"/>
        <color theme="1"/>
        <rFont val="Arial"/>
        <family val="2"/>
      </rPr>
      <t xml:space="preserve">France, bénéficiaires âgés de 16 à 58 ans au 31 décembre 2020.
</t>
    </r>
    <r>
      <rPr>
        <b/>
        <sz val="8"/>
        <color theme="1"/>
        <rFont val="Arial"/>
        <family val="2"/>
      </rPr>
      <t xml:space="preserve">Source &gt; </t>
    </r>
    <r>
      <rPr>
        <sz val="8"/>
        <color theme="1"/>
        <rFont val="Arial"/>
        <family val="2"/>
      </rPr>
      <t>DREES, ENIACRAMS.</t>
    </r>
  </si>
  <si>
    <r>
      <t xml:space="preserve">ns : non significatif. 
1. L’ensemble des minima comprend ici le RSA, l’ASS et l’AAH.
</t>
    </r>
    <r>
      <rPr>
        <b/>
        <sz val="8"/>
        <color theme="1"/>
        <rFont val="Arial"/>
        <family val="2"/>
      </rPr>
      <t>Note &gt;</t>
    </r>
    <r>
      <rPr>
        <sz val="8"/>
        <color theme="1"/>
        <rFont val="Arial"/>
        <family val="2"/>
      </rPr>
      <t xml:space="preserve"> Les bénéficiaires sont les allocataires et, dans le cas du RSA, leur éventuel conjoint.
</t>
    </r>
    <r>
      <rPr>
        <b/>
        <sz val="8"/>
        <color theme="1"/>
        <rFont val="Arial"/>
        <family val="2"/>
      </rPr>
      <t xml:space="preserve">Lecture &gt; </t>
    </r>
    <r>
      <rPr>
        <sz val="8"/>
        <color theme="1"/>
        <rFont val="Arial"/>
        <family val="2"/>
      </rPr>
      <t xml:space="preserve">26 % des bénéficiaires du RSA non majoré fin 2020, âgés de 16 ans ou plus à cette date, sont sortis des minima sociaux fin 2021.
</t>
    </r>
    <r>
      <rPr>
        <b/>
        <sz val="8"/>
        <color theme="1"/>
        <rFont val="Arial"/>
        <family val="2"/>
      </rPr>
      <t xml:space="preserve">Champ &gt; </t>
    </r>
    <r>
      <rPr>
        <sz val="8"/>
        <color theme="1"/>
        <rFont val="Arial"/>
        <family val="2"/>
      </rPr>
      <t xml:space="preserve">France, bénéficiaires âgés de 16 ans ou plus au 31 décembre 2020.
</t>
    </r>
    <r>
      <rPr>
        <b/>
        <sz val="8"/>
        <color theme="1"/>
        <rFont val="Arial"/>
        <family val="2"/>
      </rPr>
      <t>Source &gt;</t>
    </r>
    <r>
      <rPr>
        <sz val="8"/>
        <color theme="1"/>
        <rFont val="Arial"/>
        <family val="2"/>
      </rPr>
      <t xml:space="preserve"> DREES, ENIACRAMS.</t>
    </r>
  </si>
  <si>
    <r>
      <t xml:space="preserve">1. L’ensemble des minima comprend ici le RSA, l’ASS et l’AAH.
2. La ligne « avec un emploi (salarié ou non salarié) » ne correspond pas nécessairement à la somme des lignes « avec un emploi salarié » et « avec un emploi non salarié » car, outre les questions d’arrondis, il est possible de cumuler un emploi salarié avec un emploi non salarié.
</t>
    </r>
    <r>
      <rPr>
        <b/>
        <sz val="8"/>
        <color theme="1"/>
        <rFont val="Arial"/>
        <family val="2"/>
      </rPr>
      <t>Notes &gt;</t>
    </r>
    <r>
      <rPr>
        <sz val="8"/>
        <color theme="1"/>
        <rFont val="Arial"/>
        <family val="2"/>
      </rPr>
      <t xml:space="preserve"> Les bénéficiaires sont les allocataires et, dans le cas du RSA, leur éventuel conjoint. De façon cohérente avec la définition retenue par l’Insee, un microentrepreneur est considéré comme en emploi uniquement s’il est économiquement actif au 31 décembre de l’année </t>
    </r>
    <r>
      <rPr>
        <i/>
        <sz val="8"/>
        <color theme="1"/>
        <rFont val="Arial"/>
        <family val="2"/>
      </rPr>
      <t>n</t>
    </r>
    <r>
      <rPr>
        <sz val="8"/>
        <color theme="1"/>
        <rFont val="Arial"/>
        <family val="2"/>
      </rPr>
      <t xml:space="preserve"> (voir annexe 1.2). 
</t>
    </r>
    <r>
      <rPr>
        <b/>
        <sz val="8"/>
        <color theme="1"/>
        <rFont val="Arial"/>
        <family val="2"/>
      </rPr>
      <t xml:space="preserve">Lecture &gt; </t>
    </r>
    <r>
      <rPr>
        <sz val="8"/>
        <color theme="1"/>
        <rFont val="Arial"/>
        <family val="2"/>
      </rPr>
      <t xml:space="preserve">Parmi les personnes ayant perçu le RSA non majoré fin 2018, 11 % sont sorties des minima sociaux fin 2019 et occupent un emploi (salarié ou non salarié) à cette date. Parmi les personnes ayant perçu le RSA non majoré fin 2018 et sorties des minima sociaux fin 2019, 42 % ont un emploi salarié sans occuper d’emploi non salarié fin 2019.
</t>
    </r>
    <r>
      <rPr>
        <b/>
        <sz val="8"/>
        <color theme="1"/>
        <rFont val="Arial"/>
        <family val="2"/>
      </rPr>
      <t xml:space="preserve">Champ &gt; </t>
    </r>
    <r>
      <rPr>
        <sz val="8"/>
        <color theme="1"/>
        <rFont val="Arial"/>
        <family val="2"/>
      </rPr>
      <t xml:space="preserve">France, bénéficiaires âgés de 16 à 58 ans au 31 décembre 2018. 
</t>
    </r>
    <r>
      <rPr>
        <b/>
        <sz val="8"/>
        <color theme="1"/>
        <rFont val="Arial"/>
        <family val="2"/>
      </rPr>
      <t>Source &gt;</t>
    </r>
    <r>
      <rPr>
        <sz val="8"/>
        <color theme="1"/>
        <rFont val="Arial"/>
        <family val="2"/>
      </rPr>
      <t xml:space="preserve"> DREES, ENIACRAMS.</t>
    </r>
  </si>
  <si>
    <r>
      <t xml:space="preserve">ns : non significatif. nd : non disponible. nc : non concerné.
1. Pour les taux de sortie selon le sexe, la tranche d’âge, la perception ou non de la prime d’activité et l’inscription ou non à Pôle emploi fin 2020, l’ensemble des minima comprend les principaux minima d’insertion : RSA, ASS et AAH. Pour les taux de sortie selon la situation familiale, l’ensemble des minima comprend uniquement le RSA et l’AAH car l’information est indisponible pour les bénéficiaires de l’ASS.
</t>
    </r>
    <r>
      <rPr>
        <b/>
        <sz val="8"/>
        <color theme="1"/>
        <rFont val="Arial"/>
        <family val="2"/>
      </rPr>
      <t>Notes &gt;</t>
    </r>
    <r>
      <rPr>
        <sz val="8"/>
        <color theme="1"/>
        <rFont val="Arial"/>
        <family val="2"/>
      </rPr>
      <t xml:space="preserve"> Les bénéficiaires sont les allocataires et, dans le cas du RSA, leur éventuel conjoint. Pour la situation familiale, un enfant en bas âge est un enfant de moins de 3 ans.
</t>
    </r>
    <r>
      <rPr>
        <b/>
        <sz val="8"/>
        <color theme="1"/>
        <rFont val="Arial"/>
        <family val="2"/>
      </rPr>
      <t>Lecture &gt;</t>
    </r>
    <r>
      <rPr>
        <sz val="8"/>
        <color theme="1"/>
        <rFont val="Arial"/>
        <family val="2"/>
      </rPr>
      <t xml:space="preserve"> Parmi les hommes bénéficiaires du RSA non majoré fin 2020, 28 % ne perçoivent pas de minimum social d’insertion fin 2021.
</t>
    </r>
    <r>
      <rPr>
        <b/>
        <sz val="8"/>
        <color theme="1"/>
        <rFont val="Arial"/>
        <family val="2"/>
      </rPr>
      <t>Champ &gt;</t>
    </r>
    <r>
      <rPr>
        <sz val="8"/>
        <color theme="1"/>
        <rFont val="Arial"/>
        <family val="2"/>
      </rPr>
      <t xml:space="preserve"> France, bénéficiaires âgés de 16 à 58 ans au 31 décembre 2020.
</t>
    </r>
    <r>
      <rPr>
        <b/>
        <sz val="8"/>
        <color theme="1"/>
        <rFont val="Arial"/>
        <family val="2"/>
      </rPr>
      <t xml:space="preserve">Source &gt; </t>
    </r>
    <r>
      <rPr>
        <sz val="8"/>
        <color theme="1"/>
        <rFont val="Arial"/>
        <family val="2"/>
      </rPr>
      <t>DREES, ENIACRAMS.</t>
    </r>
  </si>
  <si>
    <r>
      <t xml:space="preserve">1. L’ensemble des minima comprend ici le RSA, l’ASS et l’AAH.
</t>
    </r>
    <r>
      <rPr>
        <b/>
        <sz val="8"/>
        <color theme="1"/>
        <rFont val="Arial"/>
        <family val="2"/>
      </rPr>
      <t xml:space="preserve">Notes &gt; </t>
    </r>
    <r>
      <rPr>
        <sz val="8"/>
        <color theme="1"/>
        <rFont val="Arial"/>
        <family val="2"/>
      </rPr>
      <t xml:space="preserve">L’ancienneté porte sur l’ensemble des minima sociaux d’insertion (RSA [socle] majoré, RSA [socle] 
non majoré, ASS, AAH). Elle est appréciée à partir de la présence dans ces minima sociaux au 31 décembre de chaque année. L’ancienneté est, par exemple, d’un an si le bénéficiaire fin 2020 percevait un minimum social fin 2019 mais pas fin 2018. Les bénéficiaires sont les allocataires et, dans le cas du RSA, leur éventuel conjoint. 
La situation dans les minima sociaux pour les fins d’année 2017 à 2021 est déterminée à partir de l’échantillon national interrégimes d’allocataires de compléments de revenus d’activité et de minima sociaux (ENIACRAMS) alimenté par les données définitives de la CNAF. Pour les fins d’année 2011 à 2016, l’ENIACRAMS est alimenté par les données semi-définitives de la CNAF car les données définitives ne sont pas disponibles (voir annexe 1.3). 
</t>
    </r>
    <r>
      <rPr>
        <b/>
        <sz val="8"/>
        <color theme="1"/>
        <rFont val="Arial"/>
        <family val="2"/>
      </rPr>
      <t>Lecture &gt;</t>
    </r>
    <r>
      <rPr>
        <sz val="8"/>
        <color theme="1"/>
        <rFont val="Arial"/>
        <family val="2"/>
      </rPr>
      <t xml:space="preserve"> Parmi les bénéficiaires du RSA non majoré fin 2020 ayant perçu un minimum social lors des trois fins d’année précédentes (2019, 2018 et 2017) mais pas fin 2016 (ayant donc trois ans d’ancienneté), 21 % ne perçoivent plus de minimum social fin 2021.
</t>
    </r>
    <r>
      <rPr>
        <b/>
        <sz val="8"/>
        <color theme="1"/>
        <rFont val="Arial"/>
        <family val="2"/>
      </rPr>
      <t>Champ &gt;</t>
    </r>
    <r>
      <rPr>
        <sz val="8"/>
        <color theme="1"/>
        <rFont val="Arial"/>
        <family val="2"/>
      </rPr>
      <t xml:space="preserve"> France, bénéficiaires âgés de 16 à 58 ans au 31 décembre 2020.
</t>
    </r>
    <r>
      <rPr>
        <b/>
        <sz val="8"/>
        <color theme="1"/>
        <rFont val="Arial"/>
        <family val="2"/>
      </rPr>
      <t xml:space="preserve">Source &gt; </t>
    </r>
    <r>
      <rPr>
        <sz val="8"/>
        <color theme="1"/>
        <rFont val="Arial"/>
        <family val="2"/>
      </rPr>
      <t>DREES, ENIACRAMS.</t>
    </r>
  </si>
  <si>
    <r>
      <t xml:space="preserve">RSA : revenu de solidarité active. ASS : allocation de solidarité spécifique. AAH : allocation aux adultes handicapés.
</t>
    </r>
    <r>
      <rPr>
        <b/>
        <sz val="8"/>
        <color theme="1"/>
        <rFont val="Arial"/>
        <family val="2"/>
      </rPr>
      <t>Notes &gt;</t>
    </r>
    <r>
      <rPr>
        <sz val="8"/>
        <color theme="1"/>
        <rFont val="Arial"/>
        <family val="2"/>
      </rPr>
      <t xml:space="preserve"> Les bénéficiaires sont les allocataires et, dans le cas du RSA, leur éventuel conjoint. L’ensemble des minima comprend ici le RSA, l’ASS et l’AAH. La pérennité de la sortie est appréciée à partir de la présence ou non dans les minima sociaux à chaque 31 décembre. 
</t>
    </r>
    <r>
      <rPr>
        <b/>
        <sz val="8"/>
        <color theme="1"/>
        <rFont val="Arial"/>
        <family val="2"/>
      </rPr>
      <t xml:space="preserve">Lecture &gt; </t>
    </r>
    <r>
      <rPr>
        <sz val="8"/>
        <color theme="1"/>
        <rFont val="Arial"/>
        <family val="2"/>
      </rPr>
      <t xml:space="preserve">Parmi les bénéficiaires du RSA non majoré fin 2017 sortis des minima fin 2018, 78 % ne percevaient pas de minimum social fin 2019 (sortie d’au moins deux ans), 67 % n’ont perçu aucun minimum fin 2019 et fin 2020 (sortie d’au moins trois ans) et 61 % n’ont perçu aucun minimum fin 2019, fin 2020 et fin 2021 (sortie d’au moins quatre ans).
</t>
    </r>
    <r>
      <rPr>
        <b/>
        <sz val="8"/>
        <color theme="1"/>
        <rFont val="Arial"/>
        <family val="2"/>
      </rPr>
      <t xml:space="preserve">Champ &gt; </t>
    </r>
    <r>
      <rPr>
        <sz val="8"/>
        <color theme="1"/>
        <rFont val="Arial"/>
        <family val="2"/>
      </rPr>
      <t xml:space="preserve">France, bénéficiaires âgés de 16 à 54 ans au 31 décembre 2017 et sortis des minima sociaux fin 2018.
</t>
    </r>
    <r>
      <rPr>
        <b/>
        <sz val="8"/>
        <color theme="1"/>
        <rFont val="Arial"/>
        <family val="2"/>
      </rPr>
      <t>Source &gt;</t>
    </r>
    <r>
      <rPr>
        <sz val="8"/>
        <color theme="1"/>
        <rFont val="Arial"/>
        <family val="2"/>
      </rPr>
      <t xml:space="preserve"> DREES, ENIACRAMS.</t>
    </r>
  </si>
  <si>
    <t>Revenu de solidarité active (RSA)</t>
  </si>
  <si>
    <t>Allocation de solidarité spécifique (ASS)</t>
  </si>
  <si>
    <t>Allocation aux adultes handicapés (AAH)</t>
  </si>
  <si>
    <r>
      <t xml:space="preserve">RSA : revenu de solidarité active. ASS : allocation de solidarité spécifique. AAH : allocation aux adultes handicapés.
</t>
    </r>
    <r>
      <rPr>
        <b/>
        <sz val="8"/>
        <rFont val="Arial"/>
        <family val="2"/>
      </rPr>
      <t>Notes &gt;</t>
    </r>
    <r>
      <rPr>
        <sz val="8"/>
        <rFont val="Arial"/>
        <family val="2"/>
      </rPr>
      <t xml:space="preserve"> Les années correspondent à celles de la sortie des minima sociaux : le taux de sortie en 2021 porte, par exemple, sur les sorties entre décembre 2020 et décembre 2021. Avec le remplacement du RSA activité par la prime d’activité depuis le 1</t>
    </r>
    <r>
      <rPr>
        <vertAlign val="superscript"/>
        <sz val="8"/>
        <rFont val="Arial"/>
        <family val="2"/>
      </rPr>
      <t>er</t>
    </r>
    <r>
      <rPr>
        <sz val="8"/>
        <rFont val="Arial"/>
        <family val="2"/>
      </rPr>
      <t xml:space="preserve"> janvier 2016, le RSA correspond au RSA socle des années antérieures. La catégorie « Ensemble des minima » comprend le RSA, l’ASS et l’AAH. Les courbes « RSA non majoré » et « RSA » sont presque confondues. Les taux de sortie des minima sociaux de 2018 à 2021 sont calculés à partir des vagues de l’échantillon national interrégimes d’allocataires de compléments de revenus d’activité et de minima sociaux (ENIACRAMS) alimentées par les données définitives de la CNAF. Les taux de sortie de 2011 à 2017 sont calculés à partir des vagues de l’ENIACRAMS alimentées par les données semi-définitives de la CNAF et ils sont ensuite corrigés de l’effet moyen de la rupture observée entre les deux types de données en 2018 et 2019 (années pour lesquelles les données 
semi-définitives et définitives de la CNAF sont disponibles) [voir annexe 1.3].
</t>
    </r>
    <r>
      <rPr>
        <b/>
        <sz val="8"/>
        <rFont val="Arial"/>
        <family val="2"/>
      </rPr>
      <t>Lecture &gt;</t>
    </r>
    <r>
      <rPr>
        <sz val="8"/>
        <rFont val="Arial"/>
        <family val="2"/>
      </rPr>
      <t xml:space="preserve"> 30 % des bénéficiaires de l’ASS fin 2010 étaient sortis des minima sociaux fin 2011.
</t>
    </r>
    <r>
      <rPr>
        <b/>
        <sz val="8"/>
        <rFont val="Arial"/>
        <family val="2"/>
      </rPr>
      <t>Champ &gt;</t>
    </r>
    <r>
      <rPr>
        <sz val="8"/>
        <rFont val="Arial"/>
        <family val="2"/>
      </rPr>
      <t xml:space="preserve"> France, bénéficiaires âgés de 16 à 58 ans au 31 décembre de l’année précédente. Situations examinées au 31 décembre de chaque année.
</t>
    </r>
    <r>
      <rPr>
        <b/>
        <sz val="8"/>
        <rFont val="Arial"/>
        <family val="2"/>
      </rPr>
      <t>Source &gt;</t>
    </r>
    <r>
      <rPr>
        <sz val="8"/>
        <rFont val="Arial"/>
        <family val="2"/>
      </rPr>
      <t xml:space="preserve"> DREES, ENIACRAMS.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</si>
</sst>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1" x14ac:knownFonts="1">
    <font>
      <sz val="11"/>
      <color theme="1"/>
      <name val="Calibri"/>
      <family val="2"/>
      <scheme val="minor"/>
    </font>
    <font>
      <b/>
      <sz val="8"/>
      <color theme="1"/>
      <name val="Arial"/>
      <family val="2"/>
    </font>
    <font>
      <sz val="8"/>
      <color theme="1"/>
      <name val="Arial"/>
      <family val="2"/>
    </font>
    <font>
      <b/>
      <sz val="8"/>
      <name val="Arial"/>
      <family val="2"/>
    </font>
    <font>
      <sz val="8"/>
      <name val="Arial"/>
      <family val="2"/>
    </font>
    <font>
      <vertAlign val="superscript"/>
      <sz val="8"/>
      <color theme="1"/>
      <name val="Arial"/>
      <family val="2"/>
    </font>
    <font>
      <vertAlign val="superscript"/>
      <sz val="8"/>
      <name val="Arial"/>
      <family val="2"/>
    </font>
    <font>
      <i/>
      <sz val="8"/>
      <color theme="1"/>
      <name val="Arial"/>
      <family val="2"/>
    </font>
    <font>
      <b/>
      <vertAlign val="superscript"/>
      <sz val="8"/>
      <name val="Arial"/>
      <family val="2"/>
    </font>
    <font>
      <b/>
      <vertAlign val="superscript"/>
      <sz val="8"/>
      <color theme="1"/>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auto="1"/>
      </left>
      <right/>
      <top/>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26">
    <xf numFmtId="0" fontId="0" fillId="0" borderId="0" xfId="0"/>
    <xf numFmtId="0" fontId="2" fillId="0" borderId="0" xfId="0" applyFont="1"/>
    <xf numFmtId="0" fontId="2" fillId="0" borderId="0" xfId="0" applyFont="1" applyAlignment="1">
      <alignment horizontal="right"/>
    </xf>
    <xf numFmtId="0" fontId="1" fillId="0" borderId="0" xfId="0" applyFont="1" applyAlignment="1">
      <alignment horizontal="right"/>
    </xf>
    <xf numFmtId="0" fontId="2" fillId="0" borderId="0" xfId="0" applyFont="1" applyAlignment="1">
      <alignment horizontal="right" wrapText="1"/>
    </xf>
    <xf numFmtId="0" fontId="1" fillId="0" borderId="0" xfId="0" applyFont="1" applyAlignment="1">
      <alignment horizontal="left" vertical="center"/>
    </xf>
    <xf numFmtId="0" fontId="1" fillId="0" borderId="0" xfId="0" applyFont="1"/>
    <xf numFmtId="1" fontId="2" fillId="0" borderId="0" xfId="0" applyNumberFormat="1" applyFont="1" applyAlignment="1">
      <alignment horizontal="center" vertical="center"/>
    </xf>
    <xf numFmtId="0" fontId="2" fillId="0" borderId="0" xfId="0" applyFont="1" applyAlignment="1">
      <alignment horizontal="right" vertical="center"/>
    </xf>
    <xf numFmtId="1" fontId="2" fillId="0" borderId="4"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xf>
    <xf numFmtId="0" fontId="1"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vertical="center" wrapText="1"/>
    </xf>
    <xf numFmtId="0" fontId="4" fillId="0" borderId="0" xfId="0" applyFont="1"/>
    <xf numFmtId="0" fontId="4" fillId="0" borderId="2" xfId="0" applyFont="1" applyBorder="1" applyAlignment="1">
      <alignment vertical="center" wrapText="1"/>
    </xf>
    <xf numFmtId="0" fontId="3" fillId="0" borderId="4" xfId="0" applyFont="1" applyBorder="1" applyAlignment="1">
      <alignment vertical="center" wrapText="1"/>
    </xf>
    <xf numFmtId="0" fontId="2" fillId="0" borderId="2" xfId="0" applyFont="1" applyBorder="1" applyAlignment="1">
      <alignment vertical="center"/>
    </xf>
    <xf numFmtId="0" fontId="3" fillId="0" borderId="1" xfId="0" applyFont="1" applyBorder="1"/>
    <xf numFmtId="0" fontId="2" fillId="0" borderId="1" xfId="0" applyFont="1" applyBorder="1"/>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xf>
    <xf numFmtId="0" fontId="2" fillId="0" borderId="2" xfId="0" applyFont="1" applyBorder="1" applyAlignment="1">
      <alignment horizontal="left" vertical="center" wrapText="1" indent="1"/>
    </xf>
    <xf numFmtId="1" fontId="2" fillId="0" borderId="2" xfId="0" applyNumberFormat="1" applyFont="1" applyBorder="1" applyAlignment="1">
      <alignment horizontal="center"/>
    </xf>
    <xf numFmtId="1" fontId="7" fillId="0" borderId="2" xfId="0" applyNumberFormat="1" applyFont="1" applyBorder="1" applyAlignment="1">
      <alignment horizontal="right"/>
    </xf>
    <xf numFmtId="1" fontId="2" fillId="0" borderId="3" xfId="0" applyNumberFormat="1" applyFont="1" applyBorder="1" applyAlignment="1">
      <alignment horizontal="center"/>
    </xf>
    <xf numFmtId="0" fontId="2" fillId="0" borderId="4" xfId="0" applyFont="1" applyBorder="1"/>
    <xf numFmtId="0" fontId="2" fillId="0" borderId="2" xfId="0" applyFont="1" applyBorder="1"/>
    <xf numFmtId="0" fontId="7" fillId="0" borderId="2" xfId="0" applyFont="1" applyBorder="1" applyAlignment="1">
      <alignment horizontal="right"/>
    </xf>
    <xf numFmtId="0" fontId="2" fillId="0" borderId="3" xfId="0" applyFont="1" applyBorder="1"/>
    <xf numFmtId="0" fontId="2" fillId="0" borderId="4" xfId="0" applyFont="1" applyBorder="1" applyAlignment="1">
      <alignment horizontal="center" vertical="center"/>
    </xf>
    <xf numFmtId="0" fontId="2" fillId="0" borderId="6" xfId="0" applyFont="1" applyBorder="1" applyAlignment="1">
      <alignment horizontal="lef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0" xfId="0" applyFont="1" applyAlignment="1">
      <alignment horizontal="left" vertical="center" wrapText="1"/>
    </xf>
    <xf numFmtId="1" fontId="2" fillId="0" borderId="0" xfId="0" applyNumberFormat="1" applyFont="1" applyAlignment="1">
      <alignment horizontal="center"/>
    </xf>
    <xf numFmtId="0" fontId="1" fillId="0" borderId="0" xfId="0" applyFont="1" applyAlignment="1">
      <alignment horizontal="left" vertical="center" wrapText="1"/>
    </xf>
    <xf numFmtId="0" fontId="2"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0" xfId="0" applyFont="1" applyAlignment="1">
      <alignment horizontal="left" wrapText="1"/>
    </xf>
    <xf numFmtId="0" fontId="3"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left" vertical="center" wrapText="1"/>
    </xf>
    <xf numFmtId="164" fontId="2" fillId="0" borderId="0" xfId="0" applyNumberFormat="1" applyFont="1"/>
    <xf numFmtId="0" fontId="2" fillId="0" borderId="0" xfId="0" applyFont="1" applyAlignment="1">
      <alignment wrapText="1"/>
    </xf>
    <xf numFmtId="20" fontId="2" fillId="0" borderId="0" xfId="0" applyNumberFormat="1" applyFont="1"/>
    <xf numFmtId="0" fontId="2" fillId="0" borderId="1" xfId="0" applyFont="1" applyBorder="1" applyAlignment="1">
      <alignment vertical="center"/>
    </xf>
    <xf numFmtId="0" fontId="2" fillId="2" borderId="1" xfId="0" applyFont="1" applyFill="1" applyBorder="1" applyAlignment="1">
      <alignment vertical="center"/>
    </xf>
    <xf numFmtId="0" fontId="2" fillId="0" borderId="0" xfId="0" applyFont="1" applyAlignment="1">
      <alignment horizontal="left" vertical="top" wrapText="1"/>
    </xf>
    <xf numFmtId="0" fontId="2" fillId="0" borderId="6" xfId="0" applyFont="1" applyBorder="1" applyAlignment="1">
      <alignment horizontal="center"/>
    </xf>
    <xf numFmtId="0" fontId="3" fillId="0" borderId="4" xfId="0" applyFont="1" applyBorder="1" applyAlignment="1">
      <alignment horizontal="center" vertical="center" wrapText="1"/>
    </xf>
    <xf numFmtId="0" fontId="1" fillId="0" borderId="4" xfId="0" applyFont="1" applyBorder="1" applyAlignment="1">
      <alignment horizontal="left" wrapText="1"/>
    </xf>
    <xf numFmtId="1" fontId="2" fillId="0" borderId="2" xfId="0" applyNumberFormat="1" applyFont="1" applyBorder="1" applyAlignment="1">
      <alignment horizontal="left" vertical="center"/>
    </xf>
    <xf numFmtId="1" fontId="2" fillId="0" borderId="3" xfId="0" applyNumberFormat="1" applyFont="1" applyBorder="1" applyAlignment="1">
      <alignment horizontal="left" vertical="center"/>
    </xf>
    <xf numFmtId="0" fontId="10" fillId="0" borderId="0" xfId="0" applyFont="1"/>
    <xf numFmtId="165" fontId="10" fillId="0" borderId="0" xfId="0" applyNumberFormat="1" applyFont="1"/>
    <xf numFmtId="164" fontId="1" fillId="0" borderId="2" xfId="0" applyNumberFormat="1" applyFont="1" applyBorder="1" applyAlignment="1">
      <alignment horizontal="right" vertical="center" indent="4"/>
    </xf>
    <xf numFmtId="164" fontId="2" fillId="0" borderId="2" xfId="0" applyNumberFormat="1" applyFont="1" applyBorder="1" applyAlignment="1">
      <alignment horizontal="right" vertical="center" indent="4"/>
    </xf>
    <xf numFmtId="164" fontId="1" fillId="0" borderId="4" xfId="0" applyNumberFormat="1" applyFont="1" applyBorder="1" applyAlignment="1">
      <alignment horizontal="right" vertical="center" indent="4"/>
    </xf>
    <xf numFmtId="164" fontId="2" fillId="0" borderId="3" xfId="0" applyNumberFormat="1" applyFont="1" applyBorder="1" applyAlignment="1">
      <alignment horizontal="right" vertical="center" indent="4"/>
    </xf>
    <xf numFmtId="1" fontId="1" fillId="0" borderId="4" xfId="0" applyNumberFormat="1" applyFont="1" applyBorder="1" applyAlignment="1">
      <alignment horizontal="right" vertical="center" indent="4"/>
    </xf>
    <xf numFmtId="1" fontId="2" fillId="0" borderId="2" xfId="0" applyNumberFormat="1" applyFont="1" applyBorder="1" applyAlignment="1">
      <alignment horizontal="right" vertical="center" indent="4"/>
    </xf>
    <xf numFmtId="1" fontId="2" fillId="0" borderId="3" xfId="0" applyNumberFormat="1" applyFont="1" applyBorder="1" applyAlignment="1">
      <alignment horizontal="right" vertical="center" indent="4"/>
    </xf>
    <xf numFmtId="0" fontId="1" fillId="0" borderId="3" xfId="0" applyFont="1" applyBorder="1" applyAlignment="1">
      <alignment horizontal="right" vertical="center" indent="4"/>
    </xf>
    <xf numFmtId="1" fontId="2" fillId="0" borderId="4" xfId="0" applyNumberFormat="1" applyFont="1" applyBorder="1" applyAlignment="1">
      <alignment horizontal="right" vertical="center" indent="5"/>
    </xf>
    <xf numFmtId="1" fontId="2" fillId="0" borderId="2" xfId="0" applyNumberFormat="1" applyFont="1" applyBorder="1" applyAlignment="1">
      <alignment horizontal="right" vertical="center" indent="5"/>
    </xf>
    <xf numFmtId="1" fontId="2" fillId="0" borderId="3" xfId="0" applyNumberFormat="1" applyFont="1" applyBorder="1" applyAlignment="1">
      <alignment horizontal="right" vertical="center" indent="5"/>
    </xf>
    <xf numFmtId="0" fontId="2" fillId="0" borderId="2" xfId="0" applyFont="1" applyBorder="1" applyAlignment="1">
      <alignment horizontal="right" vertical="center" indent="5"/>
    </xf>
    <xf numFmtId="0" fontId="2" fillId="0" borderId="0" xfId="0" applyFont="1" applyAlignment="1">
      <alignment horizontal="right" vertical="center" indent="5"/>
    </xf>
    <xf numFmtId="1" fontId="2" fillId="0" borderId="6" xfId="0" applyNumberFormat="1" applyFont="1" applyBorder="1" applyAlignment="1">
      <alignment horizontal="right" vertical="center" indent="5"/>
    </xf>
    <xf numFmtId="0" fontId="2" fillId="0" borderId="0" xfId="0" applyFont="1" applyAlignment="1">
      <alignment horizontal="left" vertical="top" wrapText="1"/>
    </xf>
    <xf numFmtId="0" fontId="2" fillId="0" borderId="0" xfId="0" applyFont="1" applyAlignment="1">
      <alignment horizontal="left" vertical="top"/>
    </xf>
    <xf numFmtId="0" fontId="3" fillId="0" borderId="0" xfId="0" applyFont="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2"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4" fillId="0" borderId="0" xfId="0" applyFont="1" applyAlignment="1">
      <alignment horizontal="left" vertical="top" wrapText="1"/>
    </xf>
    <xf numFmtId="0" fontId="4" fillId="0" borderId="0" xfId="0" applyFont="1" applyAlignment="1">
      <alignment horizontal="left" vertical="top"/>
    </xf>
    <xf numFmtId="0" fontId="3" fillId="2" borderId="0" xfId="0" applyFont="1" applyFill="1" applyAlignment="1">
      <alignment horizontal="left" vertical="top" wrapText="1"/>
    </xf>
    <xf numFmtId="0" fontId="10"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horizontal="center"/>
    </xf>
    <xf numFmtId="0" fontId="2" fillId="0" borderId="7" xfId="0" applyFont="1" applyBorder="1" applyAlignment="1">
      <alignment horizontal="center"/>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10" xfId="0" applyFont="1" applyBorder="1" applyAlignment="1">
      <alignment horizontal="left" wrapText="1"/>
    </xf>
    <xf numFmtId="0" fontId="2" fillId="0" borderId="6" xfId="0" applyFont="1" applyBorder="1" applyAlignment="1">
      <alignment horizontal="left" wrapText="1"/>
    </xf>
    <xf numFmtId="0" fontId="2" fillId="0" borderId="11" xfId="0" applyFont="1" applyBorder="1" applyAlignment="1">
      <alignment horizontal="left" wrapText="1"/>
    </xf>
    <xf numFmtId="0" fontId="2" fillId="0" borderId="5" xfId="0" applyFont="1" applyBorder="1" applyAlignment="1">
      <alignment horizontal="left" wrapText="1"/>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colors>
    <mruColors>
      <color rgb="FFAEEAF0"/>
      <color rgb="FF8BD5D9"/>
      <color rgb="FFF0EA00"/>
      <color rgb="FFFE0000"/>
      <color rgb="FFDA0000"/>
      <color rgb="FFFFFF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showGridLines="0" topLeftCell="A18" zoomScaleNormal="100" workbookViewId="0">
      <selection activeCell="H4" sqref="H4:H6"/>
    </sheetView>
  </sheetViews>
  <sheetFormatPr baseColWidth="10" defaultColWidth="10.81640625" defaultRowHeight="10" x14ac:dyDescent="0.2"/>
  <cols>
    <col min="1" max="1" width="3.453125" style="1" customWidth="1"/>
    <col min="2" max="2" width="7.453125" style="1" customWidth="1"/>
    <col min="3" max="3" width="24.453125" style="1" customWidth="1"/>
    <col min="4" max="9" width="10.81640625" style="1" customWidth="1"/>
    <col min="10" max="16384" width="10.81640625" style="1"/>
  </cols>
  <sheetData>
    <row r="1" spans="1:11" x14ac:dyDescent="0.2">
      <c r="A1" s="53"/>
      <c r="B1" s="80" t="s">
        <v>81</v>
      </c>
      <c r="C1" s="81"/>
      <c r="D1" s="81"/>
      <c r="E1" s="81"/>
      <c r="F1" s="81"/>
      <c r="G1" s="81"/>
      <c r="H1" s="81"/>
      <c r="I1" s="81"/>
      <c r="J1" s="20"/>
    </row>
    <row r="2" spans="1:11" x14ac:dyDescent="0.2">
      <c r="I2" s="2" t="s">
        <v>2</v>
      </c>
    </row>
    <row r="3" spans="1:11" ht="10.5" x14ac:dyDescent="0.25">
      <c r="B3" s="83"/>
      <c r="C3" s="84"/>
      <c r="D3" s="87" t="s">
        <v>65</v>
      </c>
      <c r="E3" s="87"/>
      <c r="F3" s="87"/>
      <c r="G3" s="87"/>
      <c r="H3" s="87"/>
      <c r="I3" s="87"/>
    </row>
    <row r="4" spans="1:11" ht="11.25" customHeight="1" x14ac:dyDescent="0.2">
      <c r="B4" s="83"/>
      <c r="C4" s="84"/>
      <c r="D4" s="88" t="s">
        <v>95</v>
      </c>
      <c r="E4" s="88"/>
      <c r="F4" s="88"/>
      <c r="G4" s="89" t="s">
        <v>96</v>
      </c>
      <c r="H4" s="89" t="s">
        <v>97</v>
      </c>
      <c r="I4" s="82" t="s">
        <v>40</v>
      </c>
    </row>
    <row r="5" spans="1:11" ht="15" customHeight="1" x14ac:dyDescent="0.2">
      <c r="B5" s="83"/>
      <c r="C5" s="84"/>
      <c r="D5" s="82" t="s">
        <v>13</v>
      </c>
      <c r="E5" s="89" t="s">
        <v>14</v>
      </c>
      <c r="F5" s="89" t="s">
        <v>35</v>
      </c>
      <c r="G5" s="89"/>
      <c r="H5" s="89"/>
      <c r="I5" s="82"/>
    </row>
    <row r="6" spans="1:11" x14ac:dyDescent="0.2">
      <c r="B6" s="85"/>
      <c r="C6" s="86"/>
      <c r="D6" s="82"/>
      <c r="E6" s="89"/>
      <c r="F6" s="89"/>
      <c r="G6" s="89"/>
      <c r="H6" s="89"/>
      <c r="I6" s="82"/>
    </row>
    <row r="7" spans="1:11" ht="25.5" customHeight="1" x14ac:dyDescent="0.2">
      <c r="B7" s="90" t="s">
        <v>75</v>
      </c>
      <c r="C7" s="22" t="s">
        <v>41</v>
      </c>
      <c r="D7" s="64">
        <v>73.326587853672621</v>
      </c>
      <c r="E7" s="64">
        <v>77.327040267654468</v>
      </c>
      <c r="F7" s="64">
        <v>73.769591595048553</v>
      </c>
      <c r="G7" s="64">
        <v>70.677697414049376</v>
      </c>
      <c r="H7" s="64">
        <v>94.967414916727023</v>
      </c>
      <c r="I7" s="64">
        <v>79.638117102925889</v>
      </c>
      <c r="K7" s="51"/>
    </row>
    <row r="8" spans="1:11" ht="15" customHeight="1" x14ac:dyDescent="0.2">
      <c r="B8" s="90"/>
      <c r="C8" s="23" t="s">
        <v>30</v>
      </c>
      <c r="D8" s="65">
        <v>71.422725818571323</v>
      </c>
      <c r="E8" s="65">
        <v>76.389054845262308</v>
      </c>
      <c r="F8" s="65">
        <v>71.972689200722414</v>
      </c>
      <c r="G8" s="65">
        <v>3.403348855642526</v>
      </c>
      <c r="H8" s="65">
        <v>0.28546760987021624</v>
      </c>
      <c r="I8" s="65">
        <v>46.004541341287691</v>
      </c>
    </row>
    <row r="9" spans="1:11" ht="15" customHeight="1" x14ac:dyDescent="0.2">
      <c r="B9" s="90"/>
      <c r="C9" s="17" t="s">
        <v>54</v>
      </c>
      <c r="D9" s="65">
        <v>69.45116099128785</v>
      </c>
      <c r="E9" s="65">
        <v>28.557772732704056</v>
      </c>
      <c r="F9" s="65">
        <v>64.922692177917114</v>
      </c>
      <c r="G9" s="65">
        <v>3.1259288615872398</v>
      </c>
      <c r="H9" s="65">
        <v>0.26875731075586212</v>
      </c>
      <c r="I9" s="65">
        <v>41.494201829942718</v>
      </c>
    </row>
    <row r="10" spans="1:11" ht="15" customHeight="1" x14ac:dyDescent="0.2">
      <c r="B10" s="90"/>
      <c r="C10" s="17" t="s">
        <v>51</v>
      </c>
      <c r="D10" s="65">
        <v>52.814129795924394</v>
      </c>
      <c r="E10" s="65">
        <v>22.732704026765475</v>
      </c>
      <c r="F10" s="65">
        <v>49.482960522398393</v>
      </c>
      <c r="G10" s="65">
        <v>2.0856038838799198</v>
      </c>
      <c r="H10" s="65">
        <v>0.23672923745335001</v>
      </c>
      <c r="I10" s="65">
        <v>31.628933874049032</v>
      </c>
    </row>
    <row r="11" spans="1:11" ht="15" customHeight="1" x14ac:dyDescent="0.2">
      <c r="B11" s="90"/>
      <c r="C11" s="18" t="s">
        <v>52</v>
      </c>
      <c r="D11" s="65">
        <v>16.637031195363448</v>
      </c>
      <c r="E11" s="65">
        <v>5.8250687059385795</v>
      </c>
      <c r="F11" s="65">
        <v>15.439731655518726</v>
      </c>
      <c r="G11" s="65">
        <v>1.04032497770732</v>
      </c>
      <c r="H11" s="65">
        <v>3.2028073302512103E-2</v>
      </c>
      <c r="I11" s="65">
        <v>9.8652679558936853</v>
      </c>
    </row>
    <row r="12" spans="1:11" ht="15" customHeight="1" x14ac:dyDescent="0.2">
      <c r="B12" s="90"/>
      <c r="C12" s="17" t="s">
        <v>53</v>
      </c>
      <c r="D12" s="65">
        <v>1.9715648272834769</v>
      </c>
      <c r="E12" s="65">
        <v>47.831282112558256</v>
      </c>
      <c r="F12" s="65">
        <v>7.0499970228053073</v>
      </c>
      <c r="G12" s="65">
        <v>0.277419994055286</v>
      </c>
      <c r="H12" s="65">
        <v>1.67102991143541E-2</v>
      </c>
      <c r="I12" s="65">
        <v>4.51033951134497</v>
      </c>
    </row>
    <row r="13" spans="1:11" ht="15" customHeight="1" x14ac:dyDescent="0.2">
      <c r="B13" s="90"/>
      <c r="C13" s="21" t="s">
        <v>0</v>
      </c>
      <c r="D13" s="65">
        <v>0.37273735036566902</v>
      </c>
      <c r="E13" s="65">
        <v>0.406261202055204</v>
      </c>
      <c r="F13" s="65">
        <v>0.37644972841368501</v>
      </c>
      <c r="G13" s="65">
        <v>64.673536114138543</v>
      </c>
      <c r="H13" s="65">
        <v>4.7345847490670084E-2</v>
      </c>
      <c r="I13" s="65">
        <v>5.6477695478767913</v>
      </c>
    </row>
    <row r="14" spans="1:11" ht="15" customHeight="1" x14ac:dyDescent="0.2">
      <c r="B14" s="90"/>
      <c r="C14" s="19" t="s">
        <v>3</v>
      </c>
      <c r="D14" s="65">
        <v>1.5311246847356237</v>
      </c>
      <c r="E14" s="65">
        <v>0.53172422033695799</v>
      </c>
      <c r="F14" s="65">
        <v>1.4204526659124455</v>
      </c>
      <c r="G14" s="65">
        <v>2.6008124442683074</v>
      </c>
      <c r="H14" s="65">
        <v>94.634601459366138</v>
      </c>
      <c r="I14" s="65">
        <v>29.433254013473178</v>
      </c>
    </row>
    <row r="15" spans="1:11" ht="39.75" customHeight="1" x14ac:dyDescent="0.2">
      <c r="B15" s="90"/>
      <c r="C15" s="22" t="s">
        <v>31</v>
      </c>
      <c r="D15" s="66">
        <v>26.673412146327333</v>
      </c>
      <c r="E15" s="66">
        <v>22.672959732345582</v>
      </c>
      <c r="F15" s="66">
        <v>26.230408404951369</v>
      </c>
      <c r="G15" s="66">
        <v>29.31239472902012</v>
      </c>
      <c r="H15" s="66">
        <v>5.032585083272993</v>
      </c>
      <c r="I15" s="66">
        <v>20.36104501122767</v>
      </c>
    </row>
    <row r="16" spans="1:11" ht="45" customHeight="1" x14ac:dyDescent="0.2">
      <c r="B16" s="90"/>
      <c r="C16" s="17" t="s">
        <v>55</v>
      </c>
      <c r="D16" s="65">
        <v>12.2065902344302</v>
      </c>
      <c r="E16" s="65">
        <v>10.825666148882799</v>
      </c>
      <c r="F16" s="65">
        <v>12.053668896254701</v>
      </c>
      <c r="G16" s="65">
        <v>6.1626870107995604</v>
      </c>
      <c r="H16" s="65">
        <v>0.38572940455634203</v>
      </c>
      <c r="I16" s="65">
        <v>8.1727385461004793</v>
      </c>
    </row>
    <row r="17" spans="2:9" ht="45" customHeight="1" x14ac:dyDescent="0.2">
      <c r="B17" s="90"/>
      <c r="C17" s="17" t="s">
        <v>56</v>
      </c>
      <c r="D17" s="65">
        <v>1.54302847237205</v>
      </c>
      <c r="E17" s="65">
        <v>1.23670689449158</v>
      </c>
      <c r="F17" s="65">
        <v>1.5091069077532799</v>
      </c>
      <c r="G17" s="65">
        <v>0.57465570197166405</v>
      </c>
      <c r="H17" s="65">
        <v>2.78504985239236E-2</v>
      </c>
      <c r="I17" s="65">
        <v>1.0435868217314099</v>
      </c>
    </row>
    <row r="18" spans="2:9" ht="45" customHeight="1" x14ac:dyDescent="0.2">
      <c r="B18" s="90"/>
      <c r="C18" s="17" t="s">
        <v>57</v>
      </c>
      <c r="D18" s="65">
        <v>2.1092023718296899</v>
      </c>
      <c r="E18" s="65">
        <v>2.0611781574859598</v>
      </c>
      <c r="F18" s="65">
        <v>2.1038842466704999</v>
      </c>
      <c r="G18" s="65">
        <v>3.6312295650450799</v>
      </c>
      <c r="H18" s="65">
        <v>0.23812176237954699</v>
      </c>
      <c r="I18" s="65">
        <v>1.6946241244092899</v>
      </c>
    </row>
    <row r="19" spans="2:9" ht="15" customHeight="1" x14ac:dyDescent="0.2">
      <c r="B19" s="91"/>
      <c r="C19" s="19" t="s">
        <v>58</v>
      </c>
      <c r="D19" s="67">
        <v>0.32065827945629399</v>
      </c>
      <c r="E19" s="67">
        <v>5.3769864977894599E-2</v>
      </c>
      <c r="F19" s="67">
        <v>0.29110348067139002</v>
      </c>
      <c r="G19" s="67">
        <v>0.48053106113147698</v>
      </c>
      <c r="H19" s="67">
        <v>1.2407397092407999</v>
      </c>
      <c r="I19" s="67">
        <v>0.58274960619365201</v>
      </c>
    </row>
    <row r="20" spans="2:9" x14ac:dyDescent="0.2">
      <c r="D20" s="44"/>
      <c r="E20" s="44"/>
      <c r="F20" s="44"/>
      <c r="G20" s="44"/>
      <c r="H20" s="44"/>
      <c r="I20" s="44"/>
    </row>
    <row r="21" spans="2:9" x14ac:dyDescent="0.2">
      <c r="B21" s="78" t="s">
        <v>89</v>
      </c>
      <c r="C21" s="79"/>
      <c r="D21" s="79"/>
      <c r="E21" s="79"/>
      <c r="F21" s="79"/>
      <c r="G21" s="79"/>
      <c r="H21" s="79"/>
      <c r="I21" s="79"/>
    </row>
    <row r="22" spans="2:9" ht="141" customHeight="1" x14ac:dyDescent="0.2">
      <c r="B22" s="79"/>
      <c r="C22" s="79"/>
      <c r="D22" s="79"/>
      <c r="E22" s="79"/>
      <c r="F22" s="79"/>
      <c r="G22" s="79"/>
      <c r="H22" s="79"/>
      <c r="I22" s="79"/>
    </row>
    <row r="23" spans="2:9" ht="10.5" x14ac:dyDescent="0.25">
      <c r="B23" s="6"/>
    </row>
  </sheetData>
  <mergeCells count="12">
    <mergeCell ref="B21:I22"/>
    <mergeCell ref="B1:I1"/>
    <mergeCell ref="I4:I6"/>
    <mergeCell ref="B3:C6"/>
    <mergeCell ref="D3:I3"/>
    <mergeCell ref="D4:F4"/>
    <mergeCell ref="D5:D6"/>
    <mergeCell ref="E5:E6"/>
    <mergeCell ref="F5:F6"/>
    <mergeCell ref="G4:G6"/>
    <mergeCell ref="H4:H6"/>
    <mergeCell ref="B7:B19"/>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
  <sheetViews>
    <sheetView showGridLines="0" topLeftCell="A3" zoomScaleNormal="100" workbookViewId="0">
      <selection activeCell="M14" sqref="M14"/>
    </sheetView>
  </sheetViews>
  <sheetFormatPr baseColWidth="10" defaultColWidth="10.81640625" defaultRowHeight="14" x14ac:dyDescent="0.3"/>
  <cols>
    <col min="1" max="1" width="3.453125" style="62" customWidth="1"/>
    <col min="2" max="2" width="32.453125" style="62" customWidth="1"/>
    <col min="3" max="7" width="10.81640625" style="62"/>
    <col min="8" max="9" width="11.453125" style="62" customWidth="1"/>
    <col min="10" max="16384" width="10.81640625" style="62"/>
  </cols>
  <sheetData>
    <row r="1" spans="1:13" ht="11.25" customHeight="1" x14ac:dyDescent="0.3">
      <c r="A1" s="1"/>
      <c r="B1" s="94" t="s">
        <v>64</v>
      </c>
      <c r="C1" s="94"/>
      <c r="D1" s="94"/>
      <c r="E1" s="94"/>
      <c r="F1" s="94"/>
      <c r="G1" s="94"/>
      <c r="H1" s="94"/>
      <c r="I1" s="94"/>
      <c r="J1" s="95"/>
      <c r="K1" s="1"/>
      <c r="L1" s="1"/>
      <c r="M1" s="1"/>
    </row>
    <row r="2" spans="1:13" ht="11.25" customHeight="1" x14ac:dyDescent="0.3">
      <c r="A2" s="1"/>
      <c r="B2" s="1"/>
      <c r="C2" s="1"/>
      <c r="D2" s="1"/>
      <c r="E2" s="1"/>
      <c r="F2" s="1"/>
      <c r="G2" s="1"/>
      <c r="H2" s="1"/>
      <c r="L2" s="3"/>
      <c r="M2" s="3" t="s">
        <v>2</v>
      </c>
    </row>
    <row r="3" spans="1:13" ht="11.25" customHeight="1" x14ac:dyDescent="0.3">
      <c r="A3" s="1"/>
      <c r="B3" s="24" t="s">
        <v>11</v>
      </c>
      <c r="C3" s="54">
        <v>2011</v>
      </c>
      <c r="D3" s="54">
        <v>2012</v>
      </c>
      <c r="E3" s="54">
        <v>2013</v>
      </c>
      <c r="F3" s="54">
        <v>2014</v>
      </c>
      <c r="G3" s="55">
        <v>2015</v>
      </c>
      <c r="H3" s="55">
        <v>2016</v>
      </c>
      <c r="I3" s="55">
        <v>2017</v>
      </c>
      <c r="J3" s="55">
        <v>2018</v>
      </c>
      <c r="K3" s="55">
        <v>2019</v>
      </c>
      <c r="L3" s="55">
        <v>2020</v>
      </c>
      <c r="M3" s="55">
        <v>2021</v>
      </c>
    </row>
    <row r="4" spans="1:13" ht="11.25" customHeight="1" x14ac:dyDescent="0.3">
      <c r="A4" s="1"/>
      <c r="B4" s="24" t="s">
        <v>12</v>
      </c>
      <c r="C4" s="48">
        <v>2010</v>
      </c>
      <c r="D4" s="48">
        <v>2011</v>
      </c>
      <c r="E4" s="48">
        <v>2012</v>
      </c>
      <c r="F4" s="48">
        <v>2013</v>
      </c>
      <c r="G4" s="48">
        <v>2014</v>
      </c>
      <c r="H4" s="48">
        <v>2015</v>
      </c>
      <c r="I4" s="48">
        <v>2016</v>
      </c>
      <c r="J4" s="48">
        <v>2017</v>
      </c>
      <c r="K4" s="48">
        <v>2018</v>
      </c>
      <c r="L4" s="48">
        <v>2019</v>
      </c>
      <c r="M4" s="48">
        <v>2020</v>
      </c>
    </row>
    <row r="5" spans="1:13" ht="11.25" customHeight="1" x14ac:dyDescent="0.3">
      <c r="A5" s="1"/>
      <c r="B5" s="25" t="s">
        <v>0</v>
      </c>
      <c r="C5" s="26">
        <v>29.701539590702112</v>
      </c>
      <c r="D5" s="26">
        <v>28.986034274080268</v>
      </c>
      <c r="E5" s="26">
        <v>27.645123506977253</v>
      </c>
      <c r="F5" s="26">
        <v>28.11364226376768</v>
      </c>
      <c r="G5" s="26">
        <v>26.730165434522963</v>
      </c>
      <c r="H5" s="26">
        <v>26.828881053232266</v>
      </c>
      <c r="I5" s="26">
        <v>27.252644328253826</v>
      </c>
      <c r="J5" s="26">
        <v>27.405549583980299</v>
      </c>
      <c r="K5" s="26">
        <v>25.620514695799201</v>
      </c>
      <c r="L5" s="26">
        <v>20.619797412496201</v>
      </c>
      <c r="M5" s="26">
        <v>29.312394729020099</v>
      </c>
    </row>
    <row r="6" spans="1:13" ht="11.25" customHeight="1" x14ac:dyDescent="0.3">
      <c r="A6" s="1"/>
      <c r="B6" s="25" t="s">
        <v>13</v>
      </c>
      <c r="C6" s="26">
        <v>24.921795190349854</v>
      </c>
      <c r="D6" s="26">
        <v>23.959160390063609</v>
      </c>
      <c r="E6" s="26">
        <v>22.543120046570969</v>
      </c>
      <c r="F6" s="26">
        <v>22.519627382926121</v>
      </c>
      <c r="G6" s="26">
        <v>22.551483143426157</v>
      </c>
      <c r="H6" s="26">
        <v>24.709844084233481</v>
      </c>
      <c r="I6" s="26">
        <v>23.314178268526394</v>
      </c>
      <c r="J6" s="27">
        <v>22.594315905408699</v>
      </c>
      <c r="K6" s="27">
        <v>23.042510944714198</v>
      </c>
      <c r="L6" s="27">
        <v>20.147648108008699</v>
      </c>
      <c r="M6" s="27">
        <v>26.673412146327301</v>
      </c>
    </row>
    <row r="7" spans="1:13" ht="11.25" customHeight="1" x14ac:dyDescent="0.3">
      <c r="A7" s="1"/>
      <c r="B7" s="25" t="s">
        <v>4</v>
      </c>
      <c r="C7" s="26">
        <v>24.718976376223836</v>
      </c>
      <c r="D7" s="26">
        <v>23.715016859401885</v>
      </c>
      <c r="E7" s="26">
        <v>22.448436423305299</v>
      </c>
      <c r="F7" s="26">
        <v>22.283460767741239</v>
      </c>
      <c r="G7" s="26">
        <v>22.39708386823574</v>
      </c>
      <c r="H7" s="26">
        <v>24.44088751502693</v>
      </c>
      <c r="I7" s="26">
        <v>22.854539996027871</v>
      </c>
      <c r="J7" s="27">
        <v>22.292664633585499</v>
      </c>
      <c r="K7" s="27">
        <v>22.787730823237201</v>
      </c>
      <c r="L7" s="27">
        <v>19.940958678154001</v>
      </c>
      <c r="M7" s="27">
        <v>26.230408404951401</v>
      </c>
    </row>
    <row r="8" spans="1:13" ht="11.25" customHeight="1" x14ac:dyDescent="0.3">
      <c r="A8" s="1"/>
      <c r="B8" s="25" t="s">
        <v>14</v>
      </c>
      <c r="C8" s="26">
        <v>23.893980036298657</v>
      </c>
      <c r="D8" s="26">
        <v>22.535718994108713</v>
      </c>
      <c r="E8" s="26">
        <v>22.260494404642067</v>
      </c>
      <c r="F8" s="26">
        <v>21.016391780487854</v>
      </c>
      <c r="G8" s="26">
        <v>21.722142537469651</v>
      </c>
      <c r="H8" s="26">
        <v>22.922992129092087</v>
      </c>
      <c r="I8" s="26">
        <v>19.724891822608722</v>
      </c>
      <c r="J8" s="27">
        <v>19.935129740518999</v>
      </c>
      <c r="K8" s="27">
        <v>20.829758548841799</v>
      </c>
      <c r="L8" s="27">
        <v>18.348736906962401</v>
      </c>
      <c r="M8" s="27">
        <v>22.6729597323456</v>
      </c>
    </row>
    <row r="9" spans="1:13" ht="11.25" customHeight="1" x14ac:dyDescent="0.3">
      <c r="A9" s="1"/>
      <c r="B9" s="25" t="s">
        <v>28</v>
      </c>
      <c r="C9" s="26">
        <v>19.308736355017132</v>
      </c>
      <c r="D9" s="26">
        <v>18.590576833712234</v>
      </c>
      <c r="E9" s="26">
        <v>17.898069471611535</v>
      </c>
      <c r="F9" s="26">
        <v>18.186537676083042</v>
      </c>
      <c r="G9" s="26">
        <v>18.31361007587352</v>
      </c>
      <c r="H9" s="26">
        <v>19.636386395176988</v>
      </c>
      <c r="I9" s="26">
        <v>18.343837137646297</v>
      </c>
      <c r="J9" s="27">
        <v>17.791208456983</v>
      </c>
      <c r="K9" s="27">
        <v>17.6934109950849</v>
      </c>
      <c r="L9" s="27">
        <v>15.370459835741601</v>
      </c>
      <c r="M9" s="27">
        <v>20.361045011227699</v>
      </c>
    </row>
    <row r="10" spans="1:13" ht="11.25" customHeight="1" x14ac:dyDescent="0.3">
      <c r="A10" s="1"/>
      <c r="B10" s="25" t="s">
        <v>84</v>
      </c>
      <c r="C10" s="26">
        <v>4.6246616895124335</v>
      </c>
      <c r="D10" s="26">
        <v>4.5216823499440535</v>
      </c>
      <c r="E10" s="26">
        <v>5.3277942228540409</v>
      </c>
      <c r="F10" s="26">
        <v>5.8252624146961889</v>
      </c>
      <c r="G10" s="26">
        <v>6.0115803512524035</v>
      </c>
      <c r="H10" s="26">
        <v>5.7215622708504679</v>
      </c>
      <c r="I10" s="26">
        <v>4.8585102053830802</v>
      </c>
      <c r="J10" s="27">
        <v>4.8940570024275498</v>
      </c>
      <c r="K10" s="27">
        <v>4.8400492596729396</v>
      </c>
      <c r="L10" s="27">
        <v>4.65876022621205</v>
      </c>
      <c r="M10" s="27">
        <v>5.5889121062237201</v>
      </c>
    </row>
    <row r="11" spans="1:13" ht="11.25" customHeight="1" x14ac:dyDescent="0.3">
      <c r="A11" s="1"/>
      <c r="B11" s="25" t="s">
        <v>3</v>
      </c>
      <c r="C11" s="26">
        <v>4.1357888273599945</v>
      </c>
      <c r="D11" s="26">
        <v>3.9630894405529302</v>
      </c>
      <c r="E11" s="26">
        <v>4.1396270902927235</v>
      </c>
      <c r="F11" s="26">
        <v>4.5201529384183594</v>
      </c>
      <c r="G11" s="26">
        <v>4.6692592649825109</v>
      </c>
      <c r="H11" s="26">
        <v>4.7668135855686966</v>
      </c>
      <c r="I11" s="26">
        <v>4.3635248419964672</v>
      </c>
      <c r="J11" s="27">
        <v>4.4428333212499096</v>
      </c>
      <c r="K11" s="27">
        <v>4.3853877621077304</v>
      </c>
      <c r="L11" s="27">
        <v>4.3270450892479504</v>
      </c>
      <c r="M11" s="27">
        <v>5.0325850832729904</v>
      </c>
    </row>
    <row r="12" spans="1:13" ht="11.25" customHeight="1" x14ac:dyDescent="0.3">
      <c r="A12" s="1"/>
      <c r="B12" s="25" t="s">
        <v>85</v>
      </c>
      <c r="C12" s="26">
        <v>3.8166405687593432</v>
      </c>
      <c r="D12" s="26">
        <v>3.5837189717812175</v>
      </c>
      <c r="E12" s="26">
        <v>3.3352140497144092</v>
      </c>
      <c r="F12" s="26">
        <v>3.5970213250027605</v>
      </c>
      <c r="G12" s="26">
        <v>3.6782113120989877</v>
      </c>
      <c r="H12" s="26">
        <v>4.0165453395300004</v>
      </c>
      <c r="I12" s="26">
        <v>3.9375940798346223</v>
      </c>
      <c r="J12" s="27">
        <v>4.0204534599499899</v>
      </c>
      <c r="K12" s="27">
        <v>3.9322150144314598</v>
      </c>
      <c r="L12" s="27">
        <v>3.9778492940187302</v>
      </c>
      <c r="M12" s="27">
        <v>4.4093422755618299</v>
      </c>
    </row>
    <row r="13" spans="1:13" ht="11.25" customHeight="1" x14ac:dyDescent="0.3">
      <c r="A13" s="1"/>
      <c r="B13" s="1"/>
      <c r="C13" s="7"/>
      <c r="D13" s="7"/>
      <c r="E13" s="7"/>
      <c r="F13" s="7"/>
      <c r="G13" s="7"/>
      <c r="H13" s="7"/>
      <c r="I13" s="42"/>
      <c r="J13" s="1"/>
      <c r="K13" s="1"/>
      <c r="L13" s="1"/>
    </row>
    <row r="14" spans="1:13" ht="120.75" customHeight="1" x14ac:dyDescent="0.3">
      <c r="A14" s="1"/>
      <c r="B14" s="92" t="s">
        <v>98</v>
      </c>
      <c r="C14" s="93"/>
      <c r="D14" s="93"/>
      <c r="E14" s="93"/>
      <c r="F14" s="93"/>
      <c r="G14" s="93"/>
      <c r="H14" s="93"/>
      <c r="I14" s="93"/>
      <c r="J14" s="93"/>
      <c r="K14" s="93"/>
      <c r="L14" s="1"/>
    </row>
    <row r="18" spans="12:12" x14ac:dyDescent="0.3">
      <c r="L18" s="63"/>
    </row>
  </sheetData>
  <mergeCells count="2">
    <mergeCell ref="B14:K14"/>
    <mergeCell ref="B1:J1"/>
  </mergeCells>
  <pageMargins left="0.7" right="0.7" top="0.75" bottom="0.75" header="0.3" footer="0.3"/>
  <pageSetup paperSize="9"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23"/>
  <sheetViews>
    <sheetView showGridLines="0" zoomScaleNormal="100" workbookViewId="0">
      <selection activeCell="H4" sqref="H4:H5"/>
    </sheetView>
  </sheetViews>
  <sheetFormatPr baseColWidth="10" defaultColWidth="10.81640625" defaultRowHeight="10" x14ac:dyDescent="0.2"/>
  <cols>
    <col min="1" max="1" width="3.453125" style="1" customWidth="1"/>
    <col min="2" max="2" width="10.81640625" style="1"/>
    <col min="3" max="3" width="50.81640625" style="1" customWidth="1"/>
    <col min="4" max="16384" width="10.81640625" style="1"/>
  </cols>
  <sheetData>
    <row r="1" spans="2:9" s="52" customFormat="1" ht="24" customHeight="1" x14ac:dyDescent="0.25">
      <c r="B1" s="98" t="s">
        <v>76</v>
      </c>
      <c r="C1" s="98"/>
      <c r="D1" s="98"/>
      <c r="E1" s="98"/>
      <c r="F1" s="98"/>
      <c r="G1" s="98"/>
      <c r="H1" s="98"/>
      <c r="I1" s="98"/>
    </row>
    <row r="2" spans="2:9" ht="10.5" x14ac:dyDescent="0.25">
      <c r="C2" s="47"/>
      <c r="D2" s="47"/>
      <c r="E2" s="47"/>
      <c r="F2" s="47"/>
      <c r="G2" s="47"/>
      <c r="H2" s="47"/>
      <c r="I2" s="4" t="s">
        <v>2</v>
      </c>
    </row>
    <row r="3" spans="2:9" ht="10.5" x14ac:dyDescent="0.25">
      <c r="B3" s="109"/>
      <c r="C3" s="83"/>
      <c r="D3" s="103" t="s">
        <v>49</v>
      </c>
      <c r="E3" s="104"/>
      <c r="F3" s="104"/>
      <c r="G3" s="104"/>
      <c r="H3" s="104"/>
      <c r="I3" s="105"/>
    </row>
    <row r="4" spans="2:9" ht="15" customHeight="1" x14ac:dyDescent="0.2">
      <c r="B4" s="109"/>
      <c r="C4" s="83"/>
      <c r="D4" s="106" t="s">
        <v>95</v>
      </c>
      <c r="E4" s="107"/>
      <c r="F4" s="108"/>
      <c r="G4" s="99" t="s">
        <v>96</v>
      </c>
      <c r="H4" s="99" t="s">
        <v>97</v>
      </c>
      <c r="I4" s="99" t="s">
        <v>42</v>
      </c>
    </row>
    <row r="5" spans="2:9" ht="29.5" customHeight="1" x14ac:dyDescent="0.2">
      <c r="B5" s="110"/>
      <c r="C5" s="85"/>
      <c r="D5" s="48" t="s">
        <v>13</v>
      </c>
      <c r="E5" s="48" t="s">
        <v>14</v>
      </c>
      <c r="F5" s="48" t="s">
        <v>35</v>
      </c>
      <c r="G5" s="100"/>
      <c r="H5" s="100"/>
      <c r="I5" s="100"/>
    </row>
    <row r="6" spans="2:9" ht="12.5" x14ac:dyDescent="0.25">
      <c r="B6" s="101" t="s">
        <v>77</v>
      </c>
      <c r="C6" s="102"/>
      <c r="D6" s="68">
        <v>23.042510944714198</v>
      </c>
      <c r="E6" s="68">
        <v>20.829758548841799</v>
      </c>
      <c r="F6" s="68">
        <v>22.787730823237201</v>
      </c>
      <c r="G6" s="68">
        <v>25.620514695799201</v>
      </c>
      <c r="H6" s="68">
        <v>4.3853877621077304</v>
      </c>
      <c r="I6" s="68">
        <v>17.6934109950849</v>
      </c>
    </row>
    <row r="7" spans="2:9" ht="15" customHeight="1" x14ac:dyDescent="0.2">
      <c r="B7" s="114" t="s">
        <v>68</v>
      </c>
      <c r="C7" s="115"/>
      <c r="D7" s="69">
        <f>(D10/100)*D6</f>
        <v>11.4728661993732</v>
      </c>
      <c r="E7" s="69">
        <f t="shared" ref="E7:I7" si="0">(E10/100)*E6</f>
        <v>9.9441267312170751</v>
      </c>
      <c r="F7" s="69">
        <f t="shared" si="0"/>
        <v>11.295878169078682</v>
      </c>
      <c r="G7" s="69">
        <f t="shared" si="0"/>
        <v>13.934997943045188</v>
      </c>
      <c r="H7" s="69">
        <f t="shared" si="0"/>
        <v>1.0038152587464595</v>
      </c>
      <c r="I7" s="69">
        <f t="shared" si="0"/>
        <v>8.5158387119343626</v>
      </c>
    </row>
    <row r="8" spans="2:9" ht="15" customHeight="1" x14ac:dyDescent="0.2">
      <c r="B8" s="114" t="s">
        <v>66</v>
      </c>
      <c r="C8" s="115"/>
      <c r="D8" s="69">
        <f>((D11+D13)/100)*D6</f>
        <v>10.062664529556688</v>
      </c>
      <c r="E8" s="69">
        <f t="shared" ref="E8:I8" si="1">((E11+E13)/100)*E6</f>
        <v>9.4046359848020717</v>
      </c>
      <c r="F8" s="69">
        <f t="shared" si="1"/>
        <v>9.9878624198248644</v>
      </c>
      <c r="G8" s="69">
        <f t="shared" si="1"/>
        <v>12.277350642226978</v>
      </c>
      <c r="H8" s="69">
        <f t="shared" si="1"/>
        <v>0.92049289126641276</v>
      </c>
      <c r="I8" s="69">
        <f t="shared" si="1"/>
        <v>7.5285463784086257</v>
      </c>
    </row>
    <row r="9" spans="2:9" ht="15" customHeight="1" x14ac:dyDescent="0.2">
      <c r="B9" s="116" t="s">
        <v>67</v>
      </c>
      <c r="C9" s="117"/>
      <c r="D9" s="70">
        <f>((D12+D13)/100)*D6</f>
        <v>1.6844075500586078</v>
      </c>
      <c r="E9" s="70">
        <f t="shared" ref="E9:I9" si="2">((E12+E13)/100)*E6</f>
        <v>0.7227926216448104</v>
      </c>
      <c r="F9" s="70">
        <f t="shared" si="2"/>
        <v>1.572353426803367</v>
      </c>
      <c r="G9" s="70">
        <f t="shared" si="2"/>
        <v>1.9984001462723378</v>
      </c>
      <c r="H9" s="70">
        <f t="shared" si="2"/>
        <v>9.73556083187916E-2</v>
      </c>
      <c r="I9" s="70">
        <f t="shared" si="2"/>
        <v>1.1872278777701966</v>
      </c>
    </row>
    <row r="10" spans="2:9" ht="15" customHeight="1" x14ac:dyDescent="0.2">
      <c r="B10" s="111" t="s">
        <v>78</v>
      </c>
      <c r="C10" s="12" t="s">
        <v>69</v>
      </c>
      <c r="D10" s="69">
        <v>49.79</v>
      </c>
      <c r="E10" s="69">
        <v>47.74</v>
      </c>
      <c r="F10" s="69">
        <v>49.57</v>
      </c>
      <c r="G10" s="69">
        <v>54.39</v>
      </c>
      <c r="H10" s="69">
        <v>22.89</v>
      </c>
      <c r="I10" s="69">
        <v>48.13</v>
      </c>
    </row>
    <row r="11" spans="2:9" x14ac:dyDescent="0.2">
      <c r="B11" s="112"/>
      <c r="C11" s="37" t="s">
        <v>70</v>
      </c>
      <c r="D11" s="69">
        <v>42.48</v>
      </c>
      <c r="E11" s="69">
        <v>44.28</v>
      </c>
      <c r="F11" s="69">
        <v>42.67</v>
      </c>
      <c r="G11" s="69">
        <v>46.58</v>
      </c>
      <c r="H11" s="69">
        <v>20.67</v>
      </c>
      <c r="I11" s="69">
        <v>41.42</v>
      </c>
    </row>
    <row r="12" spans="2:9" ht="15" customHeight="1" x14ac:dyDescent="0.2">
      <c r="B12" s="112"/>
      <c r="C12" s="13" t="s">
        <v>71</v>
      </c>
      <c r="D12" s="69">
        <v>6.12</v>
      </c>
      <c r="E12" s="69">
        <v>2.6</v>
      </c>
      <c r="F12" s="69">
        <v>5.74</v>
      </c>
      <c r="G12" s="69">
        <v>6.46</v>
      </c>
      <c r="H12" s="69">
        <v>1.9</v>
      </c>
      <c r="I12" s="69">
        <v>5.58</v>
      </c>
    </row>
    <row r="13" spans="2:9" ht="15" customHeight="1" x14ac:dyDescent="0.2">
      <c r="B13" s="112"/>
      <c r="C13" s="13" t="s">
        <v>72</v>
      </c>
      <c r="D13" s="69">
        <v>1.19</v>
      </c>
      <c r="E13" s="69">
        <v>0.87</v>
      </c>
      <c r="F13" s="69">
        <v>1.1599999999999999</v>
      </c>
      <c r="G13" s="69">
        <v>1.34</v>
      </c>
      <c r="H13" s="69">
        <v>0.32</v>
      </c>
      <c r="I13" s="69">
        <v>1.1299999999999999</v>
      </c>
    </row>
    <row r="14" spans="2:9" ht="15" customHeight="1" x14ac:dyDescent="0.2">
      <c r="B14" s="112"/>
      <c r="C14" s="13" t="s">
        <v>73</v>
      </c>
      <c r="D14" s="69">
        <v>17.600000000000001</v>
      </c>
      <c r="E14" s="69">
        <v>17.29</v>
      </c>
      <c r="F14" s="69">
        <v>17.57</v>
      </c>
      <c r="G14" s="69">
        <v>17.02</v>
      </c>
      <c r="H14" s="69">
        <v>10.210000000000001</v>
      </c>
      <c r="I14" s="69">
        <v>16.940000000000001</v>
      </c>
    </row>
    <row r="15" spans="2:9" ht="15" customHeight="1" x14ac:dyDescent="0.2">
      <c r="B15" s="112"/>
      <c r="C15" s="13" t="s">
        <v>74</v>
      </c>
      <c r="D15" s="69">
        <v>25.05</v>
      </c>
      <c r="E15" s="69">
        <v>20.93</v>
      </c>
      <c r="F15" s="69">
        <v>24.61</v>
      </c>
      <c r="G15" s="69">
        <v>26.46</v>
      </c>
      <c r="H15" s="69">
        <v>13</v>
      </c>
      <c r="I15" s="69">
        <v>23.97</v>
      </c>
    </row>
    <row r="16" spans="2:9" ht="15" customHeight="1" x14ac:dyDescent="0.2">
      <c r="B16" s="112"/>
      <c r="C16" s="13" t="s">
        <v>60</v>
      </c>
      <c r="D16" s="69">
        <v>21.91</v>
      </c>
      <c r="E16" s="69">
        <v>22.88</v>
      </c>
      <c r="F16" s="69">
        <v>22.01</v>
      </c>
      <c r="G16" s="69">
        <v>26.98</v>
      </c>
      <c r="H16" s="69">
        <v>8.7200000000000006</v>
      </c>
      <c r="I16" s="69">
        <v>21.71</v>
      </c>
    </row>
    <row r="17" spans="2:9" x14ac:dyDescent="0.2">
      <c r="B17" s="112"/>
      <c r="C17" s="13" t="s">
        <v>26</v>
      </c>
      <c r="D17" s="69">
        <v>1.3</v>
      </c>
      <c r="E17" s="69">
        <v>0.43</v>
      </c>
      <c r="F17" s="69">
        <v>1.21</v>
      </c>
      <c r="G17" s="69">
        <v>2.0099999999999998</v>
      </c>
      <c r="H17" s="69">
        <v>28.99</v>
      </c>
      <c r="I17" s="69">
        <v>3.33</v>
      </c>
    </row>
    <row r="18" spans="2:9" ht="15" customHeight="1" x14ac:dyDescent="0.2">
      <c r="B18" s="112"/>
      <c r="C18" s="13" t="s">
        <v>27</v>
      </c>
      <c r="D18" s="69">
        <f>D19-D10-D16-D17</f>
        <v>27</v>
      </c>
      <c r="E18" s="69">
        <f>E19-E10-E16-E17</f>
        <v>28.95</v>
      </c>
      <c r="F18" s="69">
        <f t="shared" ref="F18:I18" si="3">F19-F10-F16-F17</f>
        <v>27.209999999999997</v>
      </c>
      <c r="G18" s="69">
        <f t="shared" si="3"/>
        <v>16.619999999999997</v>
      </c>
      <c r="H18" s="69">
        <f t="shared" si="3"/>
        <v>39.400000000000006</v>
      </c>
      <c r="I18" s="69">
        <f t="shared" si="3"/>
        <v>26.83</v>
      </c>
    </row>
    <row r="19" spans="2:9" ht="10.5" x14ac:dyDescent="0.2">
      <c r="B19" s="113"/>
      <c r="C19" s="16" t="s">
        <v>1</v>
      </c>
      <c r="D19" s="71">
        <v>100</v>
      </c>
      <c r="E19" s="71">
        <v>100</v>
      </c>
      <c r="F19" s="71">
        <v>100</v>
      </c>
      <c r="G19" s="71">
        <v>100</v>
      </c>
      <c r="H19" s="71">
        <v>100</v>
      </c>
      <c r="I19" s="71">
        <v>100</v>
      </c>
    </row>
    <row r="20" spans="2:9" x14ac:dyDescent="0.2">
      <c r="B20" s="96" t="s">
        <v>91</v>
      </c>
      <c r="C20" s="97"/>
      <c r="D20" s="97"/>
      <c r="E20" s="97"/>
      <c r="F20" s="97"/>
      <c r="G20" s="97"/>
      <c r="H20" s="97"/>
      <c r="I20" s="97"/>
    </row>
    <row r="21" spans="2:9" ht="115.5" customHeight="1" x14ac:dyDescent="0.2">
      <c r="B21" s="97"/>
      <c r="C21" s="97"/>
      <c r="D21" s="97"/>
      <c r="E21" s="97"/>
      <c r="F21" s="97"/>
      <c r="G21" s="97"/>
      <c r="H21" s="97"/>
      <c r="I21" s="97"/>
    </row>
    <row r="23" spans="2:9" ht="10.5" x14ac:dyDescent="0.25">
      <c r="B23" s="6"/>
    </row>
  </sheetData>
  <mergeCells count="13">
    <mergeCell ref="B20:I21"/>
    <mergeCell ref="B1:I1"/>
    <mergeCell ref="I4:I5"/>
    <mergeCell ref="B6:C6"/>
    <mergeCell ref="D3:I3"/>
    <mergeCell ref="D4:F4"/>
    <mergeCell ref="G4:G5"/>
    <mergeCell ref="B3:C5"/>
    <mergeCell ref="B10:B19"/>
    <mergeCell ref="H4:H5"/>
    <mergeCell ref="B7:C7"/>
    <mergeCell ref="B8:C8"/>
    <mergeCell ref="B9:C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7"/>
  <sheetViews>
    <sheetView showGridLines="0" zoomScaleNormal="100" workbookViewId="0">
      <selection activeCell="M10" sqref="M10"/>
    </sheetView>
  </sheetViews>
  <sheetFormatPr baseColWidth="10" defaultColWidth="10.81640625" defaultRowHeight="10" x14ac:dyDescent="0.2"/>
  <cols>
    <col min="1" max="1" width="3.453125" style="1" customWidth="1"/>
    <col min="2" max="2" width="31.453125" style="1" customWidth="1"/>
    <col min="3" max="8" width="11.36328125" style="1" customWidth="1"/>
    <col min="9" max="16384" width="10.81640625" style="1"/>
  </cols>
  <sheetData>
    <row r="1" spans="1:17" ht="24" customHeight="1" x14ac:dyDescent="0.25">
      <c r="A1" s="6"/>
      <c r="B1" s="118" t="s">
        <v>79</v>
      </c>
      <c r="C1" s="96"/>
      <c r="D1" s="96"/>
      <c r="E1" s="96"/>
      <c r="F1" s="96"/>
      <c r="G1" s="96"/>
      <c r="H1" s="96"/>
      <c r="I1" s="41"/>
      <c r="J1" s="41"/>
      <c r="K1" s="41"/>
      <c r="L1" s="41"/>
      <c r="M1" s="41"/>
      <c r="N1" s="41"/>
    </row>
    <row r="2" spans="1:17" ht="10.5" x14ac:dyDescent="0.2">
      <c r="B2" s="5"/>
      <c r="C2" s="5"/>
      <c r="D2" s="5"/>
      <c r="E2" s="5"/>
      <c r="F2" s="5"/>
      <c r="G2" s="5"/>
      <c r="H2" s="2" t="s">
        <v>2</v>
      </c>
      <c r="I2" s="5"/>
      <c r="J2" s="5"/>
      <c r="K2" s="5"/>
      <c r="L2" s="5"/>
      <c r="M2" s="5"/>
      <c r="N2" s="5"/>
      <c r="O2" s="5"/>
      <c r="P2" s="5"/>
      <c r="Q2" s="5"/>
    </row>
    <row r="3" spans="1:17" ht="10.5" x14ac:dyDescent="0.2">
      <c r="B3" s="5"/>
      <c r="C3" s="120" t="s">
        <v>65</v>
      </c>
      <c r="D3" s="88"/>
      <c r="E3" s="88"/>
      <c r="F3" s="88"/>
      <c r="G3" s="88"/>
      <c r="H3" s="88"/>
      <c r="I3" s="5"/>
      <c r="J3" s="5"/>
      <c r="K3" s="5"/>
      <c r="L3" s="5"/>
      <c r="M3" s="5"/>
      <c r="N3" s="5"/>
      <c r="O3" s="5"/>
      <c r="P3" s="5"/>
      <c r="Q3" s="5"/>
    </row>
    <row r="4" spans="1:17" ht="11.25" customHeight="1" x14ac:dyDescent="0.2">
      <c r="B4" s="109"/>
      <c r="C4" s="119" t="s">
        <v>95</v>
      </c>
      <c r="D4" s="119"/>
      <c r="E4" s="119"/>
      <c r="F4" s="119" t="s">
        <v>96</v>
      </c>
      <c r="G4" s="119" t="s">
        <v>97</v>
      </c>
      <c r="H4" s="119" t="s">
        <v>42</v>
      </c>
      <c r="I4" s="7"/>
      <c r="J4" s="7"/>
    </row>
    <row r="5" spans="1:17" ht="32.5" customHeight="1" x14ac:dyDescent="0.2">
      <c r="B5" s="109"/>
      <c r="C5" s="48" t="s">
        <v>13</v>
      </c>
      <c r="D5" s="48" t="s">
        <v>14</v>
      </c>
      <c r="E5" s="48" t="s">
        <v>35</v>
      </c>
      <c r="F5" s="119"/>
      <c r="G5" s="119"/>
      <c r="H5" s="119"/>
      <c r="I5" s="7"/>
      <c r="J5" s="7"/>
    </row>
    <row r="6" spans="1:17" x14ac:dyDescent="0.2">
      <c r="B6" s="12" t="s">
        <v>5</v>
      </c>
      <c r="C6" s="72">
        <v>25.019950000000001</v>
      </c>
      <c r="D6" s="72">
        <v>22.386389999999999</v>
      </c>
      <c r="E6" s="72">
        <v>24.497959999999999</v>
      </c>
      <c r="F6" s="72">
        <v>29.664079999999998</v>
      </c>
      <c r="G6" s="72">
        <v>4.8853470000000003</v>
      </c>
      <c r="H6" s="72">
        <v>19.777049999999999</v>
      </c>
      <c r="I6" s="7"/>
      <c r="J6" s="7"/>
    </row>
    <row r="7" spans="1:17" x14ac:dyDescent="0.2">
      <c r="B7" s="15" t="s">
        <v>6</v>
      </c>
      <c r="C7" s="73">
        <v>28.229199999999999</v>
      </c>
      <c r="D7" s="73">
        <v>30</v>
      </c>
      <c r="E7" s="73">
        <v>28.245159999999998</v>
      </c>
      <c r="F7" s="73">
        <v>29.021450000000002</v>
      </c>
      <c r="G7" s="73">
        <v>5.1560379999999997</v>
      </c>
      <c r="H7" s="73">
        <v>20.961569999999998</v>
      </c>
      <c r="I7" s="7"/>
      <c r="J7" s="7"/>
    </row>
    <row r="8" spans="1:17" x14ac:dyDescent="0.2">
      <c r="B8" s="12" t="s">
        <v>43</v>
      </c>
      <c r="C8" s="72">
        <v>35.838050000000003</v>
      </c>
      <c r="D8" s="72">
        <v>20.690100000000001</v>
      </c>
      <c r="E8" s="72">
        <v>32.624189999999999</v>
      </c>
      <c r="F8" s="72">
        <v>54.512639999999998</v>
      </c>
      <c r="G8" s="72">
        <v>4.2317600000000004</v>
      </c>
      <c r="H8" s="72">
        <v>25.907689999999999</v>
      </c>
      <c r="I8" s="7"/>
      <c r="J8" s="7"/>
    </row>
    <row r="9" spans="1:17" x14ac:dyDescent="0.2">
      <c r="B9" s="13" t="s">
        <v>44</v>
      </c>
      <c r="C9" s="73">
        <v>29.246759999999998</v>
      </c>
      <c r="D9" s="73">
        <v>23.636939999999999</v>
      </c>
      <c r="E9" s="73">
        <v>28.529630000000001</v>
      </c>
      <c r="F9" s="73">
        <v>43.696159999999999</v>
      </c>
      <c r="G9" s="73">
        <v>4.346368</v>
      </c>
      <c r="H9" s="73">
        <v>24.105360000000001</v>
      </c>
      <c r="I9" s="7"/>
      <c r="J9" s="7"/>
    </row>
    <row r="10" spans="1:17" x14ac:dyDescent="0.2">
      <c r="B10" s="13" t="s">
        <v>45</v>
      </c>
      <c r="C10" s="73">
        <v>23.016079999999999</v>
      </c>
      <c r="D10" s="73">
        <v>26.1678</v>
      </c>
      <c r="E10" s="73">
        <v>23.201519999999999</v>
      </c>
      <c r="F10" s="73">
        <v>30.26765</v>
      </c>
      <c r="G10" s="73">
        <v>4.8929510000000001</v>
      </c>
      <c r="H10" s="73">
        <v>18.41047</v>
      </c>
      <c r="I10" s="7"/>
      <c r="J10" s="7"/>
    </row>
    <row r="11" spans="1:17" x14ac:dyDescent="0.2">
      <c r="B11" s="14" t="s">
        <v>46</v>
      </c>
      <c r="C11" s="74">
        <v>17.837859999999999</v>
      </c>
      <c r="D11" s="74">
        <v>25.51595</v>
      </c>
      <c r="E11" s="74">
        <v>17.983360000000001</v>
      </c>
      <c r="F11" s="74">
        <v>21.71416</v>
      </c>
      <c r="G11" s="74">
        <v>5.923095</v>
      </c>
      <c r="H11" s="74">
        <v>13.821429999999999</v>
      </c>
      <c r="I11" s="7"/>
      <c r="J11" s="7"/>
    </row>
    <row r="12" spans="1:17" ht="15" customHeight="1" x14ac:dyDescent="0.2">
      <c r="B12" s="13" t="s">
        <v>8</v>
      </c>
      <c r="C12" s="73">
        <v>27.405930000000001</v>
      </c>
      <c r="D12" s="73">
        <v>21.503499999999999</v>
      </c>
      <c r="E12" s="73">
        <v>27.356870000000001</v>
      </c>
      <c r="F12" s="75" t="s">
        <v>9</v>
      </c>
      <c r="G12" s="73">
        <v>4.3692799999999998</v>
      </c>
      <c r="H12" s="73">
        <v>17.533539999999999</v>
      </c>
      <c r="I12" s="7"/>
      <c r="J12" s="7"/>
    </row>
    <row r="13" spans="1:17" ht="15" customHeight="1" x14ac:dyDescent="0.2">
      <c r="B13" s="13" t="s">
        <v>47</v>
      </c>
      <c r="C13" s="73">
        <v>20.516294397656537</v>
      </c>
      <c r="D13" s="73">
        <v>22.407815947053262</v>
      </c>
      <c r="E13" s="73">
        <v>21.211349160393748</v>
      </c>
      <c r="F13" s="75" t="s">
        <v>9</v>
      </c>
      <c r="G13" s="73">
        <v>3.9832702648874729</v>
      </c>
      <c r="H13" s="73">
        <v>19.459987935015498</v>
      </c>
      <c r="I13" s="7"/>
      <c r="J13" s="7"/>
    </row>
    <row r="14" spans="1:17" x14ac:dyDescent="0.2">
      <c r="B14" s="28" t="s">
        <v>37</v>
      </c>
      <c r="C14" s="75" t="s">
        <v>7</v>
      </c>
      <c r="D14" s="73">
        <v>20.032389999999999</v>
      </c>
      <c r="E14" s="73">
        <v>20.103269999999998</v>
      </c>
      <c r="F14" s="75" t="s">
        <v>9</v>
      </c>
      <c r="G14" s="73">
        <v>2.970297</v>
      </c>
      <c r="H14" s="73">
        <v>19.542960000000001</v>
      </c>
      <c r="I14" s="7"/>
      <c r="J14" s="7"/>
    </row>
    <row r="15" spans="1:17" ht="15" customHeight="1" x14ac:dyDescent="0.2">
      <c r="B15" s="28" t="s">
        <v>38</v>
      </c>
      <c r="C15" s="73">
        <v>20.487020000000001</v>
      </c>
      <c r="D15" s="73">
        <v>29.148520000000001</v>
      </c>
      <c r="E15" s="73">
        <v>21.628769999999999</v>
      </c>
      <c r="F15" s="75" t="s">
        <v>9</v>
      </c>
      <c r="G15" s="73">
        <v>4.0719079999999996</v>
      </c>
      <c r="H15" s="73">
        <v>19.431740000000001</v>
      </c>
      <c r="I15" s="7"/>
      <c r="J15" s="7"/>
    </row>
    <row r="16" spans="1:17" ht="15" customHeight="1" x14ac:dyDescent="0.2">
      <c r="B16" s="13" t="s">
        <v>10</v>
      </c>
      <c r="C16" s="73">
        <v>34.16084</v>
      </c>
      <c r="D16" s="75" t="s">
        <v>48</v>
      </c>
      <c r="E16" s="73">
        <v>34.164070000000002</v>
      </c>
      <c r="F16" s="75" t="s">
        <v>9</v>
      </c>
      <c r="G16" s="73">
        <v>8.2533010000000004</v>
      </c>
      <c r="H16" s="73">
        <v>21.329740000000001</v>
      </c>
      <c r="I16" s="7"/>
      <c r="J16" s="7"/>
    </row>
    <row r="17" spans="2:10" ht="15" customHeight="1" x14ac:dyDescent="0.2">
      <c r="B17" s="50" t="s">
        <v>29</v>
      </c>
      <c r="C17" s="73">
        <v>28.783539811990288</v>
      </c>
      <c r="D17" s="76" t="s">
        <v>48</v>
      </c>
      <c r="E17" s="73">
        <v>28.874217135100118</v>
      </c>
      <c r="F17" s="76" t="s">
        <v>9</v>
      </c>
      <c r="G17" s="73">
        <v>7.1732954545454541</v>
      </c>
      <c r="H17" s="77">
        <v>24.468581819969039</v>
      </c>
      <c r="I17" s="7"/>
      <c r="J17" s="7"/>
    </row>
    <row r="18" spans="2:10" ht="15" customHeight="1" x14ac:dyDescent="0.2">
      <c r="B18" s="28" t="s">
        <v>37</v>
      </c>
      <c r="C18" s="73">
        <v>31.69061</v>
      </c>
      <c r="D18" s="75" t="s">
        <v>48</v>
      </c>
      <c r="E18" s="73">
        <v>31.834420000000001</v>
      </c>
      <c r="F18" s="75" t="s">
        <v>9</v>
      </c>
      <c r="G18" s="73">
        <v>5.0548109999999999</v>
      </c>
      <c r="H18" s="73">
        <v>28.742640000000002</v>
      </c>
      <c r="I18" s="7"/>
      <c r="J18" s="7"/>
    </row>
    <row r="19" spans="2:10" ht="15" customHeight="1" x14ac:dyDescent="0.2">
      <c r="B19" s="28" t="s">
        <v>38</v>
      </c>
      <c r="C19" s="73">
        <v>27.023790000000002</v>
      </c>
      <c r="D19" s="75" t="s">
        <v>48</v>
      </c>
      <c r="E19" s="73">
        <v>27.059170000000002</v>
      </c>
      <c r="F19" s="75" t="s">
        <v>9</v>
      </c>
      <c r="G19" s="73">
        <v>7.6843959999999996</v>
      </c>
      <c r="H19" s="73">
        <v>22.242979999999999</v>
      </c>
    </row>
    <row r="20" spans="2:10" x14ac:dyDescent="0.2">
      <c r="B20" s="12" t="s">
        <v>39</v>
      </c>
      <c r="C20" s="72">
        <v>22.302714661915399</v>
      </c>
      <c r="D20" s="72">
        <v>18.659076533839301</v>
      </c>
      <c r="E20" s="72">
        <v>21.857223873928099</v>
      </c>
      <c r="F20" s="72">
        <v>28.406636818540999</v>
      </c>
      <c r="G20" s="72">
        <v>5.1532293155964402</v>
      </c>
      <c r="H20" s="72">
        <v>17.206159005398298</v>
      </c>
    </row>
    <row r="21" spans="2:10" ht="15" customHeight="1" x14ac:dyDescent="0.2">
      <c r="B21" s="14" t="s">
        <v>36</v>
      </c>
      <c r="C21" s="74">
        <v>40.512057528981501</v>
      </c>
      <c r="D21" s="74">
        <v>45.436428856117999</v>
      </c>
      <c r="E21" s="74">
        <v>40.867389491242697</v>
      </c>
      <c r="F21" s="74">
        <v>43.630308076602802</v>
      </c>
      <c r="G21" s="74">
        <v>3.9924973204716001</v>
      </c>
      <c r="H21" s="74">
        <v>34.686629526462397</v>
      </c>
    </row>
    <row r="22" spans="2:10" ht="15" customHeight="1" x14ac:dyDescent="0.2">
      <c r="B22" s="13" t="s">
        <v>59</v>
      </c>
      <c r="C22" s="73">
        <v>23.5191514102982</v>
      </c>
      <c r="D22" s="73">
        <v>19.198586835254702</v>
      </c>
      <c r="E22" s="73">
        <v>22.947350288533698</v>
      </c>
      <c r="F22" s="75" t="s">
        <v>48</v>
      </c>
      <c r="G22" s="73">
        <v>4.8618005957147004</v>
      </c>
      <c r="H22" s="73">
        <v>15.121222486718899</v>
      </c>
    </row>
    <row r="23" spans="2:10" ht="15" customHeight="1" x14ac:dyDescent="0.2">
      <c r="B23" s="14" t="s">
        <v>50</v>
      </c>
      <c r="C23" s="74">
        <v>30.1546311077722</v>
      </c>
      <c r="D23" s="74">
        <v>28.920093614175901</v>
      </c>
      <c r="E23" s="74">
        <v>30.0489438433797</v>
      </c>
      <c r="F23" s="74">
        <v>29.312394729020099</v>
      </c>
      <c r="G23" s="74">
        <v>6.17125774076447</v>
      </c>
      <c r="H23" s="74">
        <v>28.2250882688822</v>
      </c>
    </row>
    <row r="25" spans="2:10" ht="103.5" customHeight="1" x14ac:dyDescent="0.2">
      <c r="B25" s="78" t="s">
        <v>92</v>
      </c>
      <c r="C25" s="79"/>
      <c r="D25" s="79"/>
      <c r="E25" s="79"/>
      <c r="F25" s="79"/>
      <c r="G25" s="79"/>
      <c r="H25" s="79"/>
    </row>
    <row r="27" spans="2:10" ht="10.5" x14ac:dyDescent="0.25">
      <c r="B27" s="6"/>
    </row>
  </sheetData>
  <mergeCells count="8">
    <mergeCell ref="B25:H25"/>
    <mergeCell ref="B1:H1"/>
    <mergeCell ref="B4:B5"/>
    <mergeCell ref="H4:H5"/>
    <mergeCell ref="C4:E4"/>
    <mergeCell ref="F4:F5"/>
    <mergeCell ref="G4:G5"/>
    <mergeCell ref="C3:H3"/>
  </mergeCells>
  <pageMargins left="0.7" right="0.7" top="0.75" bottom="0.75" header="0.3" footer="0.3"/>
  <pageSetup paperSize="9" orientation="portrait"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19"/>
  <sheetViews>
    <sheetView showGridLines="0" tabSelected="1" topLeftCell="B1" zoomScaleNormal="100" workbookViewId="0">
      <selection activeCell="H4" sqref="H4:H5"/>
    </sheetView>
  </sheetViews>
  <sheetFormatPr baseColWidth="10" defaultColWidth="10.81640625" defaultRowHeight="10" x14ac:dyDescent="0.2"/>
  <cols>
    <col min="1" max="1" width="3.453125" style="1" customWidth="1"/>
    <col min="2" max="2" width="3.36328125" style="1" customWidth="1"/>
    <col min="3" max="3" width="21.6328125" style="1" customWidth="1"/>
    <col min="4" max="9" width="12.453125" style="1" bestFit="1" customWidth="1"/>
    <col min="10" max="16384" width="10.81640625" style="1"/>
  </cols>
  <sheetData>
    <row r="1" spans="2:13" ht="24" customHeight="1" x14ac:dyDescent="0.2">
      <c r="B1" s="118" t="s">
        <v>80</v>
      </c>
      <c r="C1" s="96"/>
      <c r="D1" s="96"/>
      <c r="E1" s="96"/>
      <c r="F1" s="96"/>
      <c r="G1" s="96"/>
      <c r="H1" s="96"/>
      <c r="I1" s="96"/>
      <c r="J1" s="41"/>
      <c r="K1" s="41"/>
      <c r="L1" s="41"/>
    </row>
    <row r="2" spans="2:13" ht="10.5" x14ac:dyDescent="0.2">
      <c r="C2" s="5"/>
      <c r="D2" s="5"/>
      <c r="E2" s="5"/>
      <c r="F2" s="5"/>
      <c r="G2" s="5"/>
      <c r="H2" s="5"/>
      <c r="I2" s="8" t="s">
        <v>2</v>
      </c>
      <c r="J2" s="5"/>
      <c r="K2" s="5"/>
      <c r="L2" s="5"/>
    </row>
    <row r="3" spans="2:13" ht="10.5" x14ac:dyDescent="0.2">
      <c r="C3" s="5"/>
      <c r="D3" s="120" t="s">
        <v>65</v>
      </c>
      <c r="E3" s="89"/>
      <c r="F3" s="89"/>
      <c r="G3" s="89"/>
      <c r="H3" s="89"/>
      <c r="I3" s="89"/>
      <c r="J3" s="5"/>
      <c r="K3" s="5"/>
      <c r="L3" s="5"/>
    </row>
    <row r="4" spans="2:13" ht="11.25" customHeight="1" x14ac:dyDescent="0.2">
      <c r="B4" s="109"/>
      <c r="C4" s="109"/>
      <c r="D4" s="119" t="s">
        <v>95</v>
      </c>
      <c r="E4" s="119"/>
      <c r="F4" s="119"/>
      <c r="G4" s="119" t="s">
        <v>96</v>
      </c>
      <c r="H4" s="119" t="s">
        <v>97</v>
      </c>
      <c r="I4" s="119" t="s">
        <v>42</v>
      </c>
    </row>
    <row r="5" spans="2:13" ht="30" customHeight="1" x14ac:dyDescent="0.2">
      <c r="B5" s="109"/>
      <c r="C5" s="109"/>
      <c r="D5" s="58" t="s">
        <v>13</v>
      </c>
      <c r="E5" s="58" t="s">
        <v>14</v>
      </c>
      <c r="F5" s="48" t="s">
        <v>35</v>
      </c>
      <c r="G5" s="119"/>
      <c r="H5" s="119"/>
      <c r="I5" s="119"/>
    </row>
    <row r="6" spans="2:13" ht="23" customHeight="1" x14ac:dyDescent="0.25">
      <c r="B6" s="57"/>
      <c r="C6" s="59" t="s">
        <v>88</v>
      </c>
      <c r="D6" s="58"/>
      <c r="E6" s="58"/>
      <c r="F6" s="58"/>
      <c r="G6" s="58"/>
      <c r="H6" s="58"/>
      <c r="I6" s="58"/>
    </row>
    <row r="7" spans="2:13" ht="11.25" customHeight="1" x14ac:dyDescent="0.2">
      <c r="B7" s="121"/>
      <c r="C7" s="60" t="s">
        <v>16</v>
      </c>
      <c r="D7" s="73">
        <v>45.576594</v>
      </c>
      <c r="E7" s="73">
        <v>34.293025999999998</v>
      </c>
      <c r="F7" s="73">
        <v>43.960223999999997</v>
      </c>
      <c r="G7" s="73">
        <v>49.667994999999998</v>
      </c>
      <c r="H7" s="73">
        <v>12.21374</v>
      </c>
      <c r="I7" s="73">
        <v>41.679563999999999</v>
      </c>
    </row>
    <row r="8" spans="2:13" x14ac:dyDescent="0.2">
      <c r="B8" s="121"/>
      <c r="C8" s="60" t="s">
        <v>17</v>
      </c>
      <c r="D8" s="73">
        <v>32.096617999999999</v>
      </c>
      <c r="E8" s="73">
        <v>24.337516999999998</v>
      </c>
      <c r="F8" s="73">
        <v>31.15241</v>
      </c>
      <c r="G8" s="73">
        <v>33.589744000000003</v>
      </c>
      <c r="H8" s="73">
        <v>11.075570000000001</v>
      </c>
      <c r="I8" s="73">
        <v>28.233934999999999</v>
      </c>
    </row>
    <row r="9" spans="2:13" x14ac:dyDescent="0.2">
      <c r="B9" s="121"/>
      <c r="C9" s="60" t="s">
        <v>18</v>
      </c>
      <c r="D9" s="73">
        <v>25.705774000000002</v>
      </c>
      <c r="E9" s="73">
        <v>21.880818999999999</v>
      </c>
      <c r="F9" s="73">
        <v>25.200049</v>
      </c>
      <c r="G9" s="73">
        <v>30.635838</v>
      </c>
      <c r="H9" s="73">
        <v>8.0512350000000001</v>
      </c>
      <c r="I9" s="73">
        <v>22.405449000000001</v>
      </c>
    </row>
    <row r="10" spans="2:13" x14ac:dyDescent="0.2">
      <c r="B10" s="121"/>
      <c r="C10" s="60" t="s">
        <v>19</v>
      </c>
      <c r="D10" s="73">
        <v>21.455257</v>
      </c>
      <c r="E10" s="73">
        <v>14.848485</v>
      </c>
      <c r="F10" s="73">
        <v>20.761025</v>
      </c>
      <c r="G10" s="73">
        <v>21.437578999999999</v>
      </c>
      <c r="H10" s="73">
        <v>6.7548250000000003</v>
      </c>
      <c r="I10" s="73">
        <v>16.919114</v>
      </c>
    </row>
    <row r="11" spans="2:13" x14ac:dyDescent="0.2">
      <c r="B11" s="121"/>
      <c r="C11" s="60" t="s">
        <v>20</v>
      </c>
      <c r="D11" s="73">
        <v>19.351717000000001</v>
      </c>
      <c r="E11" s="73">
        <v>13.082039999999999</v>
      </c>
      <c r="F11" s="73">
        <v>18.735005000000001</v>
      </c>
      <c r="G11" s="73">
        <v>19.872814000000002</v>
      </c>
      <c r="H11" s="73">
        <v>5.7129370000000002</v>
      </c>
      <c r="I11" s="73">
        <v>15.071737000000001</v>
      </c>
    </row>
    <row r="12" spans="2:13" x14ac:dyDescent="0.2">
      <c r="B12" s="121"/>
      <c r="C12" s="60" t="s">
        <v>21</v>
      </c>
      <c r="D12" s="73">
        <v>17.679106999999998</v>
      </c>
      <c r="E12" s="73">
        <v>14.285714</v>
      </c>
      <c r="F12" s="73">
        <v>17.351711000000002</v>
      </c>
      <c r="G12" s="73">
        <v>18.070174999999999</v>
      </c>
      <c r="H12" s="73">
        <v>4.7188759999999998</v>
      </c>
      <c r="I12" s="73">
        <v>13.763741</v>
      </c>
    </row>
    <row r="13" spans="2:13" x14ac:dyDescent="0.2">
      <c r="B13" s="121"/>
      <c r="C13" s="60" t="s">
        <v>22</v>
      </c>
      <c r="D13" s="73">
        <v>15.636588</v>
      </c>
      <c r="E13" s="73">
        <v>10.429448000000001</v>
      </c>
      <c r="F13" s="73">
        <v>15.160022</v>
      </c>
      <c r="G13" s="73">
        <v>13.382899999999999</v>
      </c>
      <c r="H13" s="73">
        <v>4.3576680000000003</v>
      </c>
      <c r="I13" s="73">
        <v>11.929334000000001</v>
      </c>
      <c r="J13" s="7"/>
      <c r="K13" s="7"/>
      <c r="L13" s="7"/>
      <c r="M13" s="7"/>
    </row>
    <row r="14" spans="2:13" x14ac:dyDescent="0.2">
      <c r="B14" s="121"/>
      <c r="C14" s="60" t="s">
        <v>23</v>
      </c>
      <c r="D14" s="73">
        <v>15.639473000000001</v>
      </c>
      <c r="E14" s="73">
        <v>11.074919</v>
      </c>
      <c r="F14" s="73">
        <v>15.189467</v>
      </c>
      <c r="G14" s="73">
        <v>12.6</v>
      </c>
      <c r="H14" s="73">
        <v>4.4258369999999996</v>
      </c>
      <c r="I14" s="73">
        <v>11.643302</v>
      </c>
      <c r="J14" s="7"/>
      <c r="K14" s="7"/>
      <c r="L14" s="7"/>
      <c r="M14" s="7"/>
    </row>
    <row r="15" spans="2:13" x14ac:dyDescent="0.2">
      <c r="B15" s="121"/>
      <c r="C15" s="60" t="s">
        <v>24</v>
      </c>
      <c r="D15" s="73">
        <v>12.55955</v>
      </c>
      <c r="E15" s="73">
        <v>11.47541</v>
      </c>
      <c r="F15" s="73">
        <v>12.455933999999999</v>
      </c>
      <c r="G15" s="73">
        <v>12.5</v>
      </c>
      <c r="H15" s="73">
        <v>4.41791</v>
      </c>
      <c r="I15" s="73">
        <v>9.7074470000000002</v>
      </c>
      <c r="J15" s="7"/>
      <c r="K15" s="7"/>
      <c r="L15" s="7"/>
      <c r="M15" s="7"/>
    </row>
    <row r="16" spans="2:13" x14ac:dyDescent="0.2">
      <c r="B16" s="121"/>
      <c r="C16" s="61" t="s">
        <v>25</v>
      </c>
      <c r="D16" s="74">
        <v>9.2388189999999994</v>
      </c>
      <c r="E16" s="74">
        <v>5.5618619999999996</v>
      </c>
      <c r="F16" s="74">
        <v>8.9917630000000006</v>
      </c>
      <c r="G16" s="74">
        <v>9.7826090000000008</v>
      </c>
      <c r="H16" s="74">
        <v>2.802054</v>
      </c>
      <c r="I16" s="74">
        <v>5.625718</v>
      </c>
      <c r="J16" s="7"/>
      <c r="K16" s="7"/>
      <c r="L16" s="7"/>
      <c r="M16" s="7"/>
    </row>
    <row r="18" spans="2:9" ht="144" customHeight="1" x14ac:dyDescent="0.2">
      <c r="B18" s="56"/>
      <c r="C18" s="78" t="s">
        <v>93</v>
      </c>
      <c r="D18" s="79"/>
      <c r="E18" s="79"/>
      <c r="F18" s="79"/>
      <c r="G18" s="79"/>
      <c r="H18" s="79"/>
      <c r="I18" s="79"/>
    </row>
    <row r="19" spans="2:9" x14ac:dyDescent="0.2">
      <c r="C19" s="79"/>
      <c r="D19" s="79"/>
      <c r="E19" s="79"/>
      <c r="F19" s="79"/>
      <c r="G19" s="79"/>
      <c r="H19" s="79"/>
      <c r="I19" s="79"/>
    </row>
  </sheetData>
  <mergeCells count="9">
    <mergeCell ref="C18:I19"/>
    <mergeCell ref="B1:I1"/>
    <mergeCell ref="B7:B16"/>
    <mergeCell ref="B4:C5"/>
    <mergeCell ref="I4:I5"/>
    <mergeCell ref="D4:F4"/>
    <mergeCell ref="G4:G5"/>
    <mergeCell ref="H4:H5"/>
    <mergeCell ref="D3:I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11"/>
  <sheetViews>
    <sheetView showGridLines="0" zoomScaleNormal="100" workbookViewId="0">
      <selection activeCell="B13" sqref="B13"/>
    </sheetView>
  </sheetViews>
  <sheetFormatPr baseColWidth="10" defaultColWidth="10.81640625" defaultRowHeight="10" x14ac:dyDescent="0.2"/>
  <cols>
    <col min="1" max="1" width="3.453125" style="1" customWidth="1"/>
    <col min="2" max="2" width="19.81640625" style="1" customWidth="1"/>
    <col min="3" max="3" width="12.453125" style="1" customWidth="1"/>
    <col min="4" max="4" width="13.6328125" style="1" customWidth="1"/>
    <col min="5" max="5" width="13.453125" style="1" customWidth="1"/>
    <col min="6" max="16384" width="10.81640625" style="1"/>
  </cols>
  <sheetData>
    <row r="1" spans="2:7" ht="24" customHeight="1" x14ac:dyDescent="0.2">
      <c r="B1" s="122" t="s">
        <v>82</v>
      </c>
      <c r="C1" s="122"/>
      <c r="D1" s="122"/>
      <c r="E1" s="122"/>
      <c r="F1" s="122"/>
      <c r="G1" s="43"/>
    </row>
    <row r="2" spans="2:7" x14ac:dyDescent="0.2">
      <c r="F2" s="2" t="s">
        <v>2</v>
      </c>
    </row>
    <row r="3" spans="2:7" ht="24.75" customHeight="1" x14ac:dyDescent="0.2">
      <c r="C3" s="46">
        <v>2017</v>
      </c>
      <c r="D3" s="45" t="s">
        <v>32</v>
      </c>
      <c r="E3" s="45" t="s">
        <v>33</v>
      </c>
      <c r="F3" s="45" t="s">
        <v>34</v>
      </c>
    </row>
    <row r="4" spans="2:7" x14ac:dyDescent="0.2">
      <c r="B4" s="32" t="s">
        <v>0</v>
      </c>
      <c r="C4" s="29">
        <v>100</v>
      </c>
      <c r="D4" s="29">
        <v>82.694198623402158</v>
      </c>
      <c r="E4" s="29">
        <v>74.139626352015725</v>
      </c>
      <c r="F4" s="29">
        <v>69.616519174041301</v>
      </c>
    </row>
    <row r="5" spans="2:7" x14ac:dyDescent="0.2">
      <c r="B5" s="33" t="s">
        <v>15</v>
      </c>
      <c r="C5" s="29">
        <v>100</v>
      </c>
      <c r="D5" s="29">
        <v>78.265780730897049</v>
      </c>
      <c r="E5" s="29">
        <v>66.561461794019948</v>
      </c>
      <c r="F5" s="29">
        <v>60.7840531561462</v>
      </c>
    </row>
    <row r="6" spans="2:7" x14ac:dyDescent="0.2">
      <c r="B6" s="34" t="s">
        <v>13</v>
      </c>
      <c r="C6" s="30">
        <v>100</v>
      </c>
      <c r="D6" s="30">
        <v>78.371652490435707</v>
      </c>
      <c r="E6" s="30">
        <v>66.656761876462497</v>
      </c>
      <c r="F6" s="30">
        <v>61.018460052743002</v>
      </c>
    </row>
    <row r="7" spans="2:7" x14ac:dyDescent="0.2">
      <c r="B7" s="34" t="s">
        <v>14</v>
      </c>
      <c r="C7" s="30">
        <v>100</v>
      </c>
      <c r="D7" s="30">
        <v>77.368586717028691</v>
      </c>
      <c r="E7" s="30">
        <v>65.753855838841687</v>
      </c>
      <c r="F7" s="30">
        <v>58.797607806106399</v>
      </c>
    </row>
    <row r="8" spans="2:7" x14ac:dyDescent="0.2">
      <c r="B8" s="33" t="s">
        <v>3</v>
      </c>
      <c r="C8" s="29">
        <v>100</v>
      </c>
      <c r="D8" s="29">
        <v>70.826513911620339</v>
      </c>
      <c r="E8" s="29">
        <v>63.911620294599054</v>
      </c>
      <c r="F8" s="29">
        <v>60.188216039279901</v>
      </c>
    </row>
    <row r="9" spans="2:7" x14ac:dyDescent="0.2">
      <c r="B9" s="35" t="s">
        <v>28</v>
      </c>
      <c r="C9" s="31">
        <v>100</v>
      </c>
      <c r="D9" s="31">
        <v>78.491751767478334</v>
      </c>
      <c r="E9" s="31">
        <v>67.570044514270734</v>
      </c>
      <c r="F9" s="31">
        <v>62.115737103953897</v>
      </c>
    </row>
    <row r="11" spans="2:7" ht="121.5" customHeight="1" x14ac:dyDescent="0.2">
      <c r="B11" s="78" t="s">
        <v>94</v>
      </c>
      <c r="C11" s="78"/>
      <c r="D11" s="78"/>
      <c r="E11" s="78"/>
      <c r="F11" s="78"/>
    </row>
  </sheetData>
  <mergeCells count="2">
    <mergeCell ref="B1:F1"/>
    <mergeCell ref="B11:F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9"/>
  <sheetViews>
    <sheetView showGridLines="0" zoomScaleNormal="100" workbookViewId="0">
      <selection activeCell="D19" sqref="D19"/>
    </sheetView>
  </sheetViews>
  <sheetFormatPr baseColWidth="10" defaultColWidth="10.81640625" defaultRowHeight="10" x14ac:dyDescent="0.2"/>
  <cols>
    <col min="1" max="1" width="3.453125" style="1" customWidth="1"/>
    <col min="2" max="2" width="20.453125" style="1" customWidth="1"/>
    <col min="3" max="3" width="9.81640625" style="1" customWidth="1"/>
    <col min="4" max="4" width="10.81640625" style="1" customWidth="1"/>
    <col min="5" max="5" width="10.81640625" style="1"/>
    <col min="6" max="6" width="8.453125" style="1" customWidth="1"/>
    <col min="7" max="7" width="11" style="1" customWidth="1"/>
    <col min="8" max="8" width="11.1796875" style="1" customWidth="1"/>
    <col min="9" max="9" width="7.81640625" style="1" customWidth="1"/>
    <col min="10" max="16384" width="10.81640625" style="1"/>
  </cols>
  <sheetData>
    <row r="1" spans="2:10" ht="11.25" customHeight="1" x14ac:dyDescent="0.35">
      <c r="B1" s="6" t="s">
        <v>83</v>
      </c>
      <c r="C1"/>
      <c r="D1"/>
      <c r="E1"/>
      <c r="F1"/>
      <c r="G1"/>
      <c r="H1"/>
      <c r="I1"/>
      <c r="J1"/>
    </row>
    <row r="2" spans="2:10" ht="11.25" customHeight="1" x14ac:dyDescent="0.35">
      <c r="B2"/>
      <c r="C2"/>
      <c r="D2"/>
      <c r="E2"/>
      <c r="F2"/>
      <c r="G2"/>
      <c r="H2"/>
      <c r="I2"/>
      <c r="J2" s="2" t="s">
        <v>2</v>
      </c>
    </row>
    <row r="3" spans="2:10" ht="11.25" customHeight="1" x14ac:dyDescent="0.2">
      <c r="B3" s="124"/>
      <c r="C3" s="82" t="s">
        <v>4</v>
      </c>
      <c r="D3" s="82"/>
      <c r="E3" s="82"/>
      <c r="F3" s="82" t="s">
        <v>0</v>
      </c>
      <c r="G3" s="82" t="s">
        <v>3</v>
      </c>
      <c r="H3" s="82"/>
      <c r="I3" s="82"/>
      <c r="J3" s="82" t="s">
        <v>40</v>
      </c>
    </row>
    <row r="4" spans="2:10" ht="44.25" customHeight="1" x14ac:dyDescent="0.2">
      <c r="B4" s="125"/>
      <c r="C4" s="49" t="s">
        <v>13</v>
      </c>
      <c r="D4" s="49" t="s">
        <v>14</v>
      </c>
      <c r="E4" s="36" t="s">
        <v>35</v>
      </c>
      <c r="F4" s="123"/>
      <c r="G4" s="49" t="s">
        <v>86</v>
      </c>
      <c r="H4" s="49" t="s">
        <v>87</v>
      </c>
      <c r="I4" s="36" t="s">
        <v>35</v>
      </c>
      <c r="J4" s="123"/>
    </row>
    <row r="5" spans="2:10" x14ac:dyDescent="0.2">
      <c r="B5" s="38" t="s">
        <v>62</v>
      </c>
      <c r="C5" s="9">
        <v>26.4411077744411</v>
      </c>
      <c r="D5" s="9">
        <v>22.717546362339501</v>
      </c>
      <c r="E5" s="9">
        <v>26.065253128862299</v>
      </c>
      <c r="F5" s="9">
        <v>30.534022394487501</v>
      </c>
      <c r="G5" s="9">
        <v>8.6646926113931197</v>
      </c>
      <c r="H5" s="9">
        <v>6.9766414001900499</v>
      </c>
      <c r="I5" s="9">
        <v>7.8073770491803298</v>
      </c>
      <c r="J5" s="9">
        <v>20.8717482263053</v>
      </c>
    </row>
    <row r="6" spans="2:10" x14ac:dyDescent="0.2">
      <c r="B6" s="39" t="s">
        <v>61</v>
      </c>
      <c r="C6" s="10">
        <v>26.673412146327301</v>
      </c>
      <c r="D6" s="10">
        <v>22.6729597323456</v>
      </c>
      <c r="E6" s="10">
        <v>26.230408404951401</v>
      </c>
      <c r="F6" s="10">
        <v>29.312394729020099</v>
      </c>
      <c r="G6" s="10">
        <v>5.5889121062237201</v>
      </c>
      <c r="H6" s="10">
        <v>4.4093422755618299</v>
      </c>
      <c r="I6" s="10">
        <v>5.0325850832729904</v>
      </c>
      <c r="J6" s="10">
        <v>20.361045011227699</v>
      </c>
    </row>
    <row r="7" spans="2:10" x14ac:dyDescent="0.2">
      <c r="B7" s="40" t="s">
        <v>63</v>
      </c>
      <c r="C7" s="11">
        <v>24.4186799663191</v>
      </c>
      <c r="D7" s="11" t="s">
        <v>7</v>
      </c>
      <c r="E7" s="11">
        <v>24.457326892109499</v>
      </c>
      <c r="F7" s="11">
        <v>35.138162808065701</v>
      </c>
      <c r="G7" s="11">
        <v>33.1717597471022</v>
      </c>
      <c r="H7" s="11">
        <v>14.7312305641937</v>
      </c>
      <c r="I7" s="11">
        <v>20.239580733716</v>
      </c>
      <c r="J7" s="11">
        <v>24.2435138573878</v>
      </c>
    </row>
    <row r="9" spans="2:10" ht="73" customHeight="1" x14ac:dyDescent="0.2">
      <c r="B9" s="81" t="s">
        <v>90</v>
      </c>
      <c r="C9" s="81"/>
      <c r="D9" s="81"/>
      <c r="E9" s="81"/>
      <c r="F9" s="81"/>
      <c r="G9" s="81"/>
      <c r="H9" s="81"/>
      <c r="I9" s="81"/>
      <c r="J9" s="81"/>
    </row>
  </sheetData>
  <mergeCells count="6">
    <mergeCell ref="B9:J9"/>
    <mergeCell ref="C3:E3"/>
    <mergeCell ref="F3:F4"/>
    <mergeCell ref="G3:I3"/>
    <mergeCell ref="J3:J4"/>
    <mergeCell ref="B3:B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Tableau 1</vt:lpstr>
      <vt:lpstr>Graphique 1</vt:lpstr>
      <vt:lpstr>Feuil1</vt:lpstr>
      <vt:lpstr>Tableau 2</vt:lpstr>
      <vt:lpstr>Tableau 3</vt:lpstr>
      <vt:lpstr>Tableau 4</vt:lpstr>
      <vt:lpstr>Graphique 2</vt:lpstr>
      <vt:lpstr>Tableau encadré</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 Céline 2 (DREES/OS/LCE)</dc:creator>
  <cp:lastModifiedBy>Émilie Morin</cp:lastModifiedBy>
  <dcterms:created xsi:type="dcterms:W3CDTF">2018-10-22T14:44:37Z</dcterms:created>
  <dcterms:modified xsi:type="dcterms:W3CDTF">2023-09-12T08:15:22Z</dcterms:modified>
</cp:coreProperties>
</file>