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C:\Users\emili\OneDrive\Documents\DREES\DREES\Panoramas\Minima 2023\Excels\"/>
    </mc:Choice>
  </mc:AlternateContent>
  <xr:revisionPtr revIDLastSave="0" documentId="13_ncr:1_{668F9D9B-F04A-45D6-A37B-809FEE681686}" xr6:coauthVersionLast="47" xr6:coauthVersionMax="47" xr10:uidLastSave="{00000000-0000-0000-0000-000000000000}"/>
  <bookViews>
    <workbookView xWindow="-110" yWindow="-110" windowWidth="19420" windowHeight="10300" activeTab="4" xr2:uid="{00000000-000D-0000-FFFF-FFFF00000000}"/>
  </bookViews>
  <sheets>
    <sheet name="Schéma 1" sheetId="24" r:id="rId1"/>
    <sheet name="Tableau 1" sheetId="10" r:id="rId2"/>
    <sheet name="Graphique 1" sheetId="25" r:id="rId3"/>
    <sheet name="Graphique 2" sheetId="23" r:id="rId4"/>
    <sheet name="Tableau complémentaire"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99" i="24" l="1"/>
  <c r="E399" i="24"/>
  <c r="C398" i="24"/>
  <c r="E398" i="24"/>
  <c r="C397" i="24"/>
  <c r="E397" i="24"/>
  <c r="C396" i="24"/>
  <c r="E396" i="24"/>
  <c r="C394" i="24"/>
  <c r="E394" i="24"/>
  <c r="C395" i="24"/>
  <c r="E395" i="24"/>
  <c r="C393" i="24"/>
  <c r="E393" i="24"/>
  <c r="C200" i="24"/>
  <c r="C201" i="24"/>
  <c r="C198" i="24"/>
  <c r="C392" i="24"/>
  <c r="E392" i="24"/>
  <c r="C110" i="24"/>
  <c r="C111" i="24"/>
  <c r="C112" i="24"/>
  <c r="C113" i="24"/>
  <c r="C114" i="24"/>
  <c r="C115" i="24"/>
  <c r="C116" i="24"/>
  <c r="C117" i="24"/>
  <c r="C118" i="24"/>
  <c r="C119" i="24"/>
  <c r="C120" i="24"/>
  <c r="C121" i="24"/>
  <c r="C122" i="24"/>
  <c r="C123" i="24"/>
  <c r="C124" i="24"/>
  <c r="C125" i="24"/>
  <c r="C126" i="24"/>
  <c r="C127" i="24"/>
  <c r="C128" i="24"/>
  <c r="C129" i="24"/>
  <c r="C130" i="24"/>
  <c r="C131" i="24"/>
  <c r="C132" i="24"/>
  <c r="C133" i="24"/>
  <c r="C134" i="24"/>
  <c r="C135" i="24"/>
  <c r="C136" i="24"/>
  <c r="C137" i="24"/>
  <c r="C138" i="24"/>
  <c r="C139" i="24"/>
  <c r="C140" i="24"/>
  <c r="C141" i="24"/>
  <c r="C142" i="24"/>
  <c r="C143" i="24"/>
  <c r="C144" i="24"/>
  <c r="C145" i="24"/>
  <c r="C146" i="24"/>
  <c r="C147" i="24"/>
  <c r="C148" i="24"/>
  <c r="C149" i="24"/>
  <c r="C150" i="24"/>
  <c r="C151" i="24"/>
  <c r="C152" i="24"/>
  <c r="C153" i="24"/>
  <c r="C154" i="24"/>
  <c r="C155" i="24"/>
  <c r="C156" i="24"/>
  <c r="C157" i="24"/>
  <c r="C158" i="24"/>
  <c r="C159" i="24"/>
  <c r="C160" i="24"/>
  <c r="C161" i="24"/>
  <c r="C162" i="24"/>
  <c r="C163" i="24"/>
  <c r="C164" i="24"/>
  <c r="C165" i="24"/>
  <c r="C166" i="24"/>
  <c r="C167" i="24"/>
  <c r="C168" i="24"/>
  <c r="C169" i="24"/>
  <c r="C170" i="24"/>
  <c r="C171" i="24"/>
  <c r="C172" i="24"/>
  <c r="C173" i="24"/>
  <c r="C174" i="24"/>
  <c r="C175" i="24"/>
  <c r="C176" i="24"/>
  <c r="C177" i="24"/>
  <c r="C178" i="24"/>
  <c r="C179" i="24"/>
  <c r="C180" i="24"/>
  <c r="C181" i="24"/>
  <c r="C182" i="24"/>
  <c r="C183" i="24"/>
  <c r="C184" i="24"/>
  <c r="C185" i="24"/>
  <c r="C186" i="24"/>
  <c r="C187" i="24"/>
  <c r="C188" i="24"/>
  <c r="C189" i="24"/>
  <c r="C190" i="24"/>
  <c r="C191" i="24"/>
  <c r="C192" i="24"/>
  <c r="C193" i="24"/>
  <c r="C194" i="24"/>
  <c r="C195" i="24"/>
  <c r="C196" i="24"/>
  <c r="C197" i="24"/>
  <c r="C199" i="24"/>
  <c r="C202" i="24"/>
  <c r="C203" i="24"/>
  <c r="C204" i="24"/>
  <c r="C205" i="24"/>
  <c r="C206" i="24"/>
  <c r="C207" i="24"/>
  <c r="C208" i="24"/>
  <c r="C209" i="24"/>
  <c r="C210" i="24"/>
  <c r="C211" i="24"/>
  <c r="C212" i="24"/>
  <c r="C213" i="24"/>
  <c r="C214" i="24"/>
  <c r="C215" i="24"/>
  <c r="C216" i="24"/>
  <c r="C217" i="24"/>
  <c r="C218" i="24"/>
  <c r="C219" i="24"/>
  <c r="C220" i="24"/>
  <c r="C221" i="24"/>
  <c r="C222" i="24"/>
  <c r="C223" i="24"/>
  <c r="C224" i="24"/>
  <c r="C225" i="24"/>
  <c r="C226" i="24"/>
  <c r="C227" i="24"/>
  <c r="C228" i="24"/>
  <c r="C229" i="24"/>
  <c r="C230" i="24"/>
  <c r="C231" i="24"/>
  <c r="C232" i="24"/>
  <c r="C233" i="24"/>
  <c r="C234" i="24"/>
  <c r="C235" i="24"/>
  <c r="C236" i="24"/>
  <c r="C237" i="24"/>
  <c r="C238" i="24"/>
  <c r="C239" i="24"/>
  <c r="C240" i="24"/>
  <c r="C241" i="24"/>
  <c r="C242" i="24"/>
  <c r="C243" i="24"/>
  <c r="C244" i="24"/>
  <c r="C245" i="24"/>
  <c r="C246" i="24"/>
  <c r="C247" i="24"/>
  <c r="C248" i="24"/>
  <c r="C249" i="24"/>
  <c r="C250" i="24"/>
  <c r="C251" i="24"/>
  <c r="C252" i="24"/>
  <c r="C253" i="24"/>
  <c r="C254" i="24"/>
  <c r="C255" i="24"/>
  <c r="C256" i="24"/>
  <c r="C257" i="24"/>
  <c r="C258" i="24"/>
  <c r="C259" i="24"/>
  <c r="C260" i="24"/>
  <c r="C261" i="24"/>
  <c r="C262" i="24"/>
  <c r="C263" i="24"/>
  <c r="C264" i="24"/>
  <c r="C265" i="24"/>
  <c r="C266" i="24"/>
  <c r="C267" i="24"/>
  <c r="C268" i="24"/>
  <c r="C269" i="24"/>
  <c r="C270" i="24"/>
  <c r="C271" i="24"/>
  <c r="C272" i="24"/>
  <c r="C273" i="24"/>
  <c r="C274" i="24"/>
  <c r="C275" i="24"/>
  <c r="C276" i="24"/>
  <c r="C277" i="24"/>
  <c r="C278" i="24"/>
  <c r="C279" i="24"/>
  <c r="C280" i="24"/>
  <c r="C281" i="24"/>
  <c r="C282" i="24"/>
  <c r="C283" i="24"/>
  <c r="C284" i="24"/>
  <c r="C285" i="24"/>
  <c r="C286" i="24"/>
  <c r="C287" i="24"/>
  <c r="C288" i="24"/>
  <c r="C289" i="24"/>
  <c r="C290" i="24"/>
  <c r="C291" i="24"/>
  <c r="C292" i="24"/>
  <c r="C293" i="24"/>
  <c r="C294" i="24"/>
  <c r="C295" i="24"/>
  <c r="C296" i="24"/>
  <c r="C297" i="24"/>
  <c r="C298" i="24"/>
  <c r="C299" i="24"/>
  <c r="C300" i="24"/>
  <c r="C301" i="24"/>
  <c r="C302" i="24"/>
  <c r="C303" i="24"/>
  <c r="C304" i="24"/>
  <c r="C305" i="24"/>
  <c r="C306" i="24"/>
  <c r="C307" i="24"/>
  <c r="C308" i="24"/>
  <c r="C309" i="24"/>
  <c r="C310" i="24"/>
  <c r="C311" i="24"/>
  <c r="C312" i="24"/>
  <c r="C313" i="24"/>
  <c r="C314" i="24"/>
  <c r="C315" i="24"/>
  <c r="C316" i="24"/>
  <c r="C317" i="24"/>
  <c r="C318" i="24"/>
  <c r="C319" i="24"/>
  <c r="C320" i="24"/>
  <c r="C321" i="24"/>
  <c r="C322" i="24"/>
  <c r="C323" i="24"/>
  <c r="C324" i="24"/>
  <c r="C325" i="24"/>
  <c r="C326" i="24"/>
  <c r="C327" i="24"/>
  <c r="C328" i="24"/>
  <c r="C329" i="24"/>
  <c r="C330" i="24"/>
  <c r="C331" i="24"/>
  <c r="C332" i="24"/>
  <c r="C333" i="24"/>
  <c r="C334" i="24"/>
  <c r="C335" i="24"/>
  <c r="C336" i="24"/>
  <c r="C337" i="24"/>
  <c r="C338" i="24"/>
  <c r="C339" i="24"/>
  <c r="C340" i="24"/>
  <c r="C341" i="24"/>
  <c r="C342" i="24"/>
  <c r="C343" i="24"/>
  <c r="C344" i="24"/>
  <c r="C345" i="24"/>
  <c r="C346" i="24"/>
  <c r="C347" i="24"/>
  <c r="C348" i="24"/>
  <c r="C349" i="24"/>
  <c r="C350" i="24"/>
  <c r="C351" i="24"/>
  <c r="C352" i="24"/>
  <c r="C353" i="24"/>
  <c r="C354" i="24"/>
  <c r="C355" i="24"/>
  <c r="C356" i="24"/>
  <c r="C357" i="24"/>
  <c r="C358" i="24"/>
  <c r="C359" i="24"/>
  <c r="C360" i="24"/>
  <c r="C361" i="24"/>
  <c r="C362" i="24"/>
  <c r="C363" i="24"/>
  <c r="C364" i="24"/>
  <c r="C365" i="24"/>
  <c r="C366" i="24"/>
  <c r="C367" i="24"/>
  <c r="C368" i="24"/>
  <c r="C369" i="24"/>
  <c r="C370" i="24"/>
  <c r="C371" i="24"/>
  <c r="C372" i="24"/>
  <c r="C373" i="24"/>
  <c r="C374" i="24"/>
  <c r="C375" i="24"/>
  <c r="C376" i="24"/>
  <c r="C377" i="24"/>
  <c r="C378" i="24"/>
  <c r="C379" i="24"/>
  <c r="C380" i="24"/>
  <c r="C381" i="24"/>
  <c r="C382" i="24"/>
  <c r="C383" i="24"/>
  <c r="C384" i="24"/>
  <c r="C385" i="24"/>
  <c r="C386" i="24"/>
  <c r="C387" i="24"/>
  <c r="C388" i="24"/>
  <c r="C389" i="24"/>
  <c r="C390" i="24"/>
  <c r="C391" i="24"/>
  <c r="C109" i="24"/>
  <c r="C108" i="24"/>
  <c r="C106" i="24"/>
  <c r="C107" i="24"/>
  <c r="C105" i="24"/>
  <c r="C104" i="24"/>
  <c r="C6" i="24"/>
  <c r="C8" i="24" s="1"/>
  <c r="C7" i="24" l="1"/>
  <c r="E391" i="24"/>
  <c r="E390" i="24"/>
  <c r="E389" i="24"/>
  <c r="E388" i="24"/>
  <c r="E387" i="24"/>
  <c r="E386" i="24"/>
  <c r="E385" i="24"/>
  <c r="E384" i="24"/>
  <c r="E383" i="24"/>
  <c r="E382" i="24"/>
  <c r="E381" i="24"/>
  <c r="E380" i="24"/>
  <c r="E379" i="24"/>
  <c r="E378" i="24"/>
  <c r="E377" i="24"/>
  <c r="E376" i="24"/>
  <c r="E375" i="24"/>
  <c r="E374" i="24"/>
  <c r="E373" i="24"/>
  <c r="E372" i="24"/>
  <c r="E371" i="24"/>
  <c r="E370" i="24"/>
  <c r="E369" i="24"/>
  <c r="E368" i="24"/>
  <c r="E367" i="24"/>
  <c r="E366" i="24"/>
  <c r="E365" i="24"/>
  <c r="E364" i="24"/>
  <c r="E363" i="24"/>
  <c r="E362" i="24"/>
  <c r="E361" i="24"/>
  <c r="E360" i="24"/>
  <c r="E359" i="24"/>
  <c r="E358" i="24"/>
  <c r="E357" i="24"/>
  <c r="E356" i="24"/>
  <c r="E355" i="24"/>
  <c r="E354" i="24"/>
  <c r="E353" i="24"/>
  <c r="E352" i="24"/>
  <c r="E351" i="24"/>
  <c r="E350" i="24"/>
  <c r="E349" i="24"/>
  <c r="E348" i="24"/>
  <c r="E347" i="24"/>
  <c r="E346" i="24"/>
  <c r="E345" i="24"/>
  <c r="E344" i="24"/>
  <c r="E343" i="24"/>
  <c r="E342" i="24"/>
  <c r="E341" i="24"/>
  <c r="E340" i="24"/>
  <c r="E339" i="24"/>
  <c r="E338" i="24"/>
  <c r="E337" i="24"/>
  <c r="E336" i="24"/>
  <c r="E335" i="24"/>
  <c r="E334" i="24"/>
  <c r="E333" i="24"/>
  <c r="E332" i="24"/>
  <c r="E331" i="24"/>
  <c r="E330" i="24"/>
  <c r="E329" i="24"/>
  <c r="E328" i="24"/>
  <c r="E327" i="24"/>
  <c r="E326" i="24"/>
  <c r="E325" i="24"/>
  <c r="E324" i="24"/>
  <c r="E323" i="24"/>
  <c r="E322" i="24"/>
  <c r="E321" i="24"/>
  <c r="E320" i="24"/>
  <c r="E319" i="24"/>
  <c r="E318" i="24"/>
  <c r="E317" i="24"/>
  <c r="E316" i="24"/>
  <c r="E315" i="24"/>
  <c r="E314" i="24"/>
  <c r="E313" i="24"/>
  <c r="E312" i="24"/>
  <c r="E311" i="24"/>
  <c r="E310" i="24"/>
  <c r="E309" i="24"/>
  <c r="E308" i="24"/>
  <c r="E307" i="24"/>
  <c r="E306" i="24"/>
  <c r="E305" i="24"/>
  <c r="E304" i="24"/>
  <c r="E303" i="24"/>
  <c r="E302" i="24"/>
  <c r="E301" i="24"/>
  <c r="E300" i="24"/>
  <c r="E299" i="24"/>
  <c r="E298" i="24"/>
  <c r="E297" i="24"/>
  <c r="E296" i="24"/>
  <c r="E295" i="24"/>
  <c r="E294" i="24"/>
  <c r="E293" i="24"/>
  <c r="E292" i="24"/>
  <c r="E291" i="24"/>
  <c r="E290" i="24"/>
  <c r="E289" i="24"/>
  <c r="E288" i="24"/>
  <c r="E287" i="24"/>
  <c r="E286" i="24"/>
  <c r="E285" i="24"/>
  <c r="E284" i="24"/>
  <c r="E283" i="24"/>
  <c r="E282" i="24"/>
  <c r="E281" i="24"/>
  <c r="E280" i="24"/>
  <c r="E279" i="24"/>
  <c r="E278" i="24"/>
  <c r="E277" i="24"/>
  <c r="E276" i="24"/>
  <c r="E275" i="24"/>
  <c r="E274" i="24"/>
  <c r="E273" i="24"/>
  <c r="E272" i="24"/>
  <c r="E271" i="24"/>
  <c r="E270" i="24"/>
  <c r="E269" i="24"/>
  <c r="E268" i="24"/>
  <c r="E267" i="24"/>
  <c r="E266" i="24"/>
  <c r="E265" i="24"/>
  <c r="E264" i="24"/>
  <c r="E263" i="24"/>
  <c r="E262" i="24"/>
  <c r="E261" i="24"/>
  <c r="E260" i="24"/>
  <c r="E259" i="24"/>
  <c r="E258" i="24"/>
  <c r="E257" i="24"/>
  <c r="E256" i="24"/>
  <c r="E255" i="24"/>
  <c r="E254" i="24"/>
  <c r="E253" i="24"/>
  <c r="E252" i="24"/>
  <c r="E251" i="24"/>
  <c r="E250" i="24"/>
  <c r="E249" i="24"/>
  <c r="E248" i="24"/>
  <c r="E247" i="24"/>
  <c r="E246" i="24"/>
  <c r="E245" i="24"/>
  <c r="E244" i="24"/>
  <c r="E243" i="24"/>
  <c r="E242" i="24"/>
  <c r="E241" i="24"/>
  <c r="E240" i="24"/>
  <c r="E239" i="24"/>
  <c r="E238" i="24"/>
  <c r="E237" i="24"/>
  <c r="E236" i="24"/>
  <c r="E235" i="24"/>
  <c r="E234" i="24"/>
  <c r="E233" i="24"/>
  <c r="E232" i="24"/>
  <c r="E231" i="24"/>
  <c r="E230" i="24"/>
  <c r="E229" i="24"/>
  <c r="E228" i="24"/>
  <c r="E227" i="24"/>
  <c r="E226" i="24"/>
  <c r="E225" i="24"/>
  <c r="E224" i="24"/>
  <c r="E223" i="24"/>
  <c r="E222" i="24"/>
  <c r="E221" i="24"/>
  <c r="E220" i="24"/>
  <c r="E219" i="24"/>
  <c r="E218" i="24"/>
  <c r="E217" i="24"/>
  <c r="E216" i="24"/>
  <c r="E215" i="24"/>
  <c r="E214" i="24"/>
  <c r="E213" i="24"/>
  <c r="E212" i="24"/>
  <c r="E211" i="24"/>
  <c r="E210" i="24"/>
  <c r="E209" i="24"/>
  <c r="E208" i="24"/>
  <c r="E207" i="24"/>
  <c r="E206" i="24"/>
  <c r="E205" i="24"/>
  <c r="E204" i="24"/>
  <c r="E203" i="24"/>
  <c r="E202" i="24"/>
  <c r="E201" i="24"/>
  <c r="E200" i="24"/>
  <c r="E199" i="24"/>
  <c r="E198" i="24"/>
  <c r="E197" i="24"/>
  <c r="E196" i="24"/>
  <c r="E195" i="24"/>
  <c r="E194" i="24"/>
  <c r="E193" i="24"/>
  <c r="E192" i="24"/>
  <c r="E191" i="24"/>
  <c r="E190" i="24"/>
  <c r="E189" i="24"/>
  <c r="E188" i="24"/>
  <c r="E187" i="24"/>
  <c r="E186" i="24"/>
  <c r="E185" i="24"/>
  <c r="E184" i="24"/>
  <c r="E183" i="24"/>
  <c r="E182" i="24"/>
  <c r="E181" i="24"/>
  <c r="E180" i="24"/>
  <c r="E179" i="24"/>
  <c r="E178" i="24"/>
  <c r="E177" i="24"/>
  <c r="E176" i="24"/>
  <c r="E175" i="24"/>
  <c r="E174" i="24"/>
  <c r="E173" i="24"/>
  <c r="E172" i="24"/>
  <c r="E171" i="24"/>
  <c r="E170" i="24"/>
  <c r="E169" i="24"/>
  <c r="E168" i="24"/>
  <c r="E167" i="24"/>
  <c r="E166" i="24"/>
  <c r="E165" i="24"/>
  <c r="E164" i="24"/>
  <c r="E163" i="24"/>
  <c r="E162" i="24"/>
  <c r="E161" i="24"/>
  <c r="E160" i="24"/>
  <c r="E159" i="24"/>
  <c r="E158" i="24"/>
  <c r="E157" i="24"/>
  <c r="E156" i="24"/>
  <c r="E155" i="24"/>
  <c r="E154" i="24"/>
  <c r="E153" i="24"/>
  <c r="E152" i="24"/>
  <c r="E151" i="24"/>
  <c r="E150" i="24"/>
  <c r="E149" i="24"/>
  <c r="E148" i="24"/>
  <c r="E147" i="24"/>
  <c r="E146" i="24"/>
  <c r="E145" i="24"/>
  <c r="E144" i="24"/>
  <c r="E143" i="24"/>
  <c r="E142" i="24"/>
  <c r="E141" i="24"/>
  <c r="E140" i="24"/>
  <c r="E139" i="24"/>
  <c r="E138" i="24"/>
  <c r="E137" i="24"/>
  <c r="E136" i="24"/>
  <c r="E135" i="24"/>
  <c r="E134" i="24"/>
  <c r="E133" i="24"/>
  <c r="E132" i="24"/>
  <c r="E131" i="24"/>
  <c r="E130" i="24"/>
  <c r="E129" i="24"/>
  <c r="E128" i="24"/>
  <c r="E127" i="24"/>
  <c r="E126" i="24"/>
  <c r="E125" i="24"/>
  <c r="E124" i="24"/>
  <c r="E123" i="24"/>
  <c r="E122" i="24"/>
  <c r="E121" i="24"/>
  <c r="E120" i="24"/>
  <c r="E119" i="24"/>
  <c r="E118" i="24"/>
  <c r="E117" i="24"/>
  <c r="E116" i="24"/>
  <c r="E115" i="24"/>
  <c r="E114" i="24"/>
  <c r="E113" i="24"/>
  <c r="E112" i="24"/>
  <c r="E111" i="24"/>
  <c r="E110" i="24"/>
  <c r="E109" i="24"/>
  <c r="E108" i="24"/>
  <c r="E107" i="24"/>
  <c r="E106" i="24"/>
  <c r="E105" i="24"/>
  <c r="E104" i="24"/>
  <c r="E103" i="24"/>
  <c r="C103" i="24"/>
  <c r="E102" i="24"/>
  <c r="C102" i="24"/>
  <c r="E101" i="24"/>
  <c r="C101" i="24"/>
  <c r="E100" i="24"/>
  <c r="C100" i="24"/>
  <c r="E99" i="24"/>
  <c r="C99" i="24"/>
  <c r="E98" i="24"/>
  <c r="C98" i="24"/>
  <c r="E97" i="24"/>
  <c r="C97" i="24"/>
  <c r="E96" i="24"/>
  <c r="C96" i="24"/>
  <c r="E95" i="24"/>
  <c r="C95" i="24"/>
  <c r="E94" i="24"/>
  <c r="C94" i="24"/>
  <c r="E93" i="24"/>
  <c r="C93" i="24"/>
  <c r="E92" i="24"/>
  <c r="C92" i="24"/>
  <c r="E91" i="24"/>
  <c r="C91" i="24"/>
  <c r="E90" i="24"/>
  <c r="C90" i="24"/>
  <c r="E89" i="24"/>
  <c r="C89" i="24"/>
  <c r="E88" i="24"/>
  <c r="C88" i="24"/>
  <c r="E87" i="24"/>
  <c r="C87" i="24"/>
  <c r="E86" i="24"/>
  <c r="C86" i="24"/>
  <c r="E85" i="24"/>
  <c r="C85" i="24"/>
  <c r="E84" i="24"/>
  <c r="C84" i="24"/>
  <c r="E83" i="24"/>
  <c r="C83" i="24"/>
  <c r="E82" i="24"/>
  <c r="C82" i="24"/>
  <c r="E81" i="24"/>
  <c r="C81" i="24"/>
  <c r="E80" i="24"/>
  <c r="C80" i="24"/>
  <c r="E79" i="24"/>
  <c r="C79" i="24"/>
  <c r="E78" i="24"/>
  <c r="C78" i="24"/>
  <c r="E77" i="24"/>
  <c r="C77" i="24"/>
  <c r="E76" i="24"/>
  <c r="C76" i="24"/>
  <c r="E75" i="24"/>
  <c r="C75" i="24"/>
  <c r="E74" i="24"/>
  <c r="C74" i="24"/>
  <c r="E73" i="24"/>
  <c r="C73" i="24"/>
  <c r="E72" i="24"/>
  <c r="C72" i="24"/>
  <c r="E71" i="24"/>
  <c r="C71" i="24"/>
  <c r="E70" i="24"/>
  <c r="C70" i="24"/>
  <c r="E69" i="24"/>
  <c r="C69" i="24"/>
  <c r="E68" i="24"/>
  <c r="C68" i="24"/>
  <c r="E67" i="24"/>
  <c r="C67" i="24"/>
  <c r="E66" i="24"/>
  <c r="C66" i="24"/>
  <c r="E65" i="24"/>
  <c r="C65" i="24"/>
  <c r="E64" i="24"/>
  <c r="C64" i="24"/>
  <c r="E63" i="24"/>
  <c r="C63" i="24"/>
  <c r="E62" i="24"/>
  <c r="C62" i="24"/>
  <c r="E61" i="24"/>
  <c r="C61" i="24"/>
  <c r="E60" i="24"/>
  <c r="C60" i="24"/>
  <c r="E59" i="24"/>
  <c r="C59" i="24"/>
  <c r="E58" i="24"/>
  <c r="C58" i="24"/>
  <c r="E57" i="24"/>
  <c r="C57" i="24"/>
  <c r="E56" i="24"/>
  <c r="C56" i="24"/>
  <c r="E55" i="24"/>
  <c r="C55" i="24"/>
  <c r="E54" i="24"/>
  <c r="C54" i="24"/>
  <c r="E53" i="24"/>
  <c r="C53" i="24"/>
  <c r="E52" i="24"/>
  <c r="C52" i="24"/>
  <c r="E51" i="24"/>
  <c r="C51" i="24"/>
  <c r="E50" i="24"/>
  <c r="C50" i="24"/>
  <c r="E49" i="24"/>
  <c r="C49" i="24"/>
  <c r="E48" i="24"/>
  <c r="C48" i="24"/>
  <c r="E47" i="24"/>
  <c r="C47" i="24"/>
  <c r="E46" i="24"/>
  <c r="C46" i="24"/>
  <c r="E45" i="24"/>
  <c r="C45" i="24"/>
  <c r="E44" i="24"/>
  <c r="C44" i="24"/>
  <c r="E43" i="24"/>
  <c r="C43" i="24"/>
  <c r="E42" i="24"/>
  <c r="E41" i="24"/>
  <c r="E40" i="24"/>
  <c r="E39" i="24"/>
  <c r="E38" i="24"/>
  <c r="E37" i="24"/>
  <c r="C37" i="24"/>
  <c r="E36" i="24"/>
  <c r="E35" i="24"/>
  <c r="E34" i="24"/>
  <c r="E33" i="24"/>
  <c r="C33" i="24"/>
  <c r="E32" i="24"/>
  <c r="E31" i="24"/>
  <c r="E30" i="24"/>
  <c r="E29" i="24"/>
  <c r="E28" i="24"/>
  <c r="E27" i="24"/>
  <c r="E26" i="24"/>
  <c r="C26" i="24"/>
  <c r="E25" i="24"/>
  <c r="E24" i="24"/>
  <c r="E23" i="24"/>
  <c r="E22" i="24"/>
  <c r="E21" i="24"/>
  <c r="E20" i="24"/>
  <c r="E19" i="24"/>
  <c r="E18" i="24"/>
  <c r="E17" i="24"/>
  <c r="E16" i="24"/>
  <c r="E15" i="24"/>
  <c r="E14" i="24"/>
  <c r="E13" i="24"/>
  <c r="E12" i="24"/>
  <c r="E11" i="24"/>
  <c r="E10" i="24"/>
  <c r="E9" i="24"/>
  <c r="E8" i="24"/>
  <c r="E7" i="24"/>
  <c r="E6" i="24"/>
  <c r="C21" i="24"/>
  <c r="E4" i="24"/>
  <c r="D399" i="24" s="1"/>
  <c r="D388" i="24" l="1"/>
  <c r="D395" i="24"/>
  <c r="D200" i="24"/>
  <c r="D392" i="24"/>
  <c r="D394" i="24"/>
  <c r="D393" i="24"/>
  <c r="D396" i="24"/>
  <c r="D398" i="24"/>
  <c r="D397" i="24"/>
  <c r="D218" i="24"/>
  <c r="D50" i="24"/>
  <c r="D78" i="24"/>
  <c r="D102" i="24"/>
  <c r="D123" i="24"/>
  <c r="D190" i="24"/>
  <c r="D197" i="24"/>
  <c r="D271" i="24"/>
  <c r="D346" i="24"/>
  <c r="D109" i="24"/>
  <c r="D250" i="24"/>
  <c r="D303" i="24"/>
  <c r="D378" i="24"/>
  <c r="D207" i="24"/>
  <c r="D282" i="24"/>
  <c r="D335" i="24"/>
  <c r="D162" i="24"/>
  <c r="D134" i="24"/>
  <c r="D179" i="24"/>
  <c r="D26" i="24"/>
  <c r="D33" i="24"/>
  <c r="D239" i="24"/>
  <c r="D314" i="24"/>
  <c r="D367" i="24"/>
  <c r="D37" i="24"/>
  <c r="D47" i="24"/>
  <c r="D57" i="24"/>
  <c r="D85" i="24"/>
  <c r="D151" i="24"/>
  <c r="D70" i="24"/>
  <c r="D115" i="24"/>
  <c r="D126" i="24"/>
  <c r="D189" i="24"/>
  <c r="D231" i="24"/>
  <c r="D242" i="24"/>
  <c r="D263" i="24"/>
  <c r="D274" i="24"/>
  <c r="D43" i="24"/>
  <c r="D54" i="24"/>
  <c r="D67" i="24"/>
  <c r="D74" i="24"/>
  <c r="D81" i="24"/>
  <c r="D91" i="24"/>
  <c r="D98" i="24"/>
  <c r="D105" i="24"/>
  <c r="D119" i="24"/>
  <c r="D130" i="24"/>
  <c r="D147" i="24"/>
  <c r="D158" i="24"/>
  <c r="D165" i="24"/>
  <c r="D175" i="24"/>
  <c r="D186" i="24"/>
  <c r="D203" i="24"/>
  <c r="D214" i="24"/>
  <c r="D221" i="24"/>
  <c r="D235" i="24"/>
  <c r="D246" i="24"/>
  <c r="D253" i="24"/>
  <c r="D267" i="24"/>
  <c r="D278" i="24"/>
  <c r="D285" i="24"/>
  <c r="D299" i="24"/>
  <c r="D310" i="24"/>
  <c r="D317" i="24"/>
  <c r="D331" i="24"/>
  <c r="D342" i="24"/>
  <c r="D349" i="24"/>
  <c r="D363" i="24"/>
  <c r="D374" i="24"/>
  <c r="D381" i="24"/>
  <c r="D82" i="24"/>
  <c r="D89" i="24"/>
  <c r="D95" i="24"/>
  <c r="D106" i="24"/>
  <c r="D113" i="24"/>
  <c r="D127" i="24"/>
  <c r="D141" i="24"/>
  <c r="D155" i="24"/>
  <c r="D166" i="24"/>
  <c r="D183" i="24"/>
  <c r="D194" i="24"/>
  <c r="D211" i="24"/>
  <c r="D222" i="24"/>
  <c r="D229" i="24"/>
  <c r="D243" i="24"/>
  <c r="D254" i="24"/>
  <c r="D261" i="24"/>
  <c r="D275" i="24"/>
  <c r="D286" i="24"/>
  <c r="D293" i="24"/>
  <c r="D307" i="24"/>
  <c r="D318" i="24"/>
  <c r="D325" i="24"/>
  <c r="D339" i="24"/>
  <c r="D350" i="24"/>
  <c r="D357" i="24"/>
  <c r="D371" i="24"/>
  <c r="D382" i="24"/>
  <c r="D389" i="24"/>
  <c r="D58" i="24"/>
  <c r="D71" i="24"/>
  <c r="D86" i="24"/>
  <c r="D99" i="24"/>
  <c r="D173" i="24"/>
  <c r="D198" i="24"/>
  <c r="D215" i="24"/>
  <c r="D226" i="24"/>
  <c r="D247" i="24"/>
  <c r="D258" i="24"/>
  <c r="D290" i="24"/>
  <c r="D311" i="24"/>
  <c r="D322" i="24"/>
  <c r="D343" i="24"/>
  <c r="D354" i="24"/>
  <c r="D375" i="24"/>
  <c r="D386" i="24"/>
  <c r="D21" i="24"/>
  <c r="D110" i="24"/>
  <c r="D187" i="24"/>
  <c r="D279" i="24"/>
  <c r="D45" i="24"/>
  <c r="D62" i="24"/>
  <c r="D69" i="24"/>
  <c r="D79" i="24"/>
  <c r="D103" i="24"/>
  <c r="D114" i="24"/>
  <c r="D121" i="24"/>
  <c r="D135" i="24"/>
  <c r="D142" i="24"/>
  <c r="D149" i="24"/>
  <c r="D163" i="24"/>
  <c r="D170" i="24"/>
  <c r="D191" i="24"/>
  <c r="D205" i="24"/>
  <c r="D219" i="24"/>
  <c r="D230" i="24"/>
  <c r="D237" i="24"/>
  <c r="D251" i="24"/>
  <c r="D262" i="24"/>
  <c r="D269" i="24"/>
  <c r="D283" i="24"/>
  <c r="D294" i="24"/>
  <c r="D301" i="24"/>
  <c r="D315" i="24"/>
  <c r="D326" i="24"/>
  <c r="D333" i="24"/>
  <c r="D347" i="24"/>
  <c r="D358" i="24"/>
  <c r="D365" i="24"/>
  <c r="D379" i="24"/>
  <c r="D390" i="24"/>
  <c r="D61" i="24"/>
  <c r="D55" i="24"/>
  <c r="D75" i="24"/>
  <c r="D117" i="24"/>
  <c r="D138" i="24"/>
  <c r="C22" i="24"/>
  <c r="D22" i="24" s="1"/>
  <c r="D49" i="24"/>
  <c r="D59" i="24"/>
  <c r="D66" i="24"/>
  <c r="D83" i="24"/>
  <c r="D90" i="24"/>
  <c r="D93" i="24"/>
  <c r="D107" i="24"/>
  <c r="D118" i="24"/>
  <c r="D125" i="24"/>
  <c r="D146" i="24"/>
  <c r="D167" i="24"/>
  <c r="D174" i="24"/>
  <c r="D181" i="24"/>
  <c r="D195" i="24"/>
  <c r="D202" i="24"/>
  <c r="D223" i="24"/>
  <c r="D234" i="24"/>
  <c r="D255" i="24"/>
  <c r="D266" i="24"/>
  <c r="D287" i="24"/>
  <c r="D298" i="24"/>
  <c r="D319" i="24"/>
  <c r="D330" i="24"/>
  <c r="D351" i="24"/>
  <c r="D362" i="24"/>
  <c r="D383" i="24"/>
  <c r="D51" i="24"/>
  <c r="C40" i="24"/>
  <c r="D65" i="24"/>
  <c r="D131" i="24"/>
  <c r="D159" i="24"/>
  <c r="D46" i="24"/>
  <c r="D53" i="24"/>
  <c r="D73" i="24"/>
  <c r="D87" i="24"/>
  <c r="D97" i="24"/>
  <c r="D111" i="24"/>
  <c r="D122" i="24"/>
  <c r="D139" i="24"/>
  <c r="D150" i="24"/>
  <c r="D157" i="24"/>
  <c r="D178" i="24"/>
  <c r="D199" i="24"/>
  <c r="D206" i="24"/>
  <c r="D213" i="24"/>
  <c r="D227" i="24"/>
  <c r="D238" i="24"/>
  <c r="D245" i="24"/>
  <c r="D259" i="24"/>
  <c r="D270" i="24"/>
  <c r="D277" i="24"/>
  <c r="D291" i="24"/>
  <c r="D302" i="24"/>
  <c r="D309" i="24"/>
  <c r="D323" i="24"/>
  <c r="D334" i="24"/>
  <c r="D341" i="24"/>
  <c r="D355" i="24"/>
  <c r="D366" i="24"/>
  <c r="D373" i="24"/>
  <c r="D387" i="24"/>
  <c r="D63" i="24"/>
  <c r="D77" i="24"/>
  <c r="D94" i="24"/>
  <c r="D101" i="24"/>
  <c r="D133" i="24"/>
  <c r="D143" i="24"/>
  <c r="D154" i="24"/>
  <c r="D171" i="24"/>
  <c r="D182" i="24"/>
  <c r="D210" i="24"/>
  <c r="D295" i="24"/>
  <c r="D306" i="24"/>
  <c r="D327" i="24"/>
  <c r="D338" i="24"/>
  <c r="D359" i="24"/>
  <c r="D370" i="24"/>
  <c r="D391" i="24"/>
  <c r="C30" i="24"/>
  <c r="D30" i="24" s="1"/>
  <c r="C9" i="24"/>
  <c r="D9" i="24" s="1"/>
  <c r="C13" i="24"/>
  <c r="D13" i="24" s="1"/>
  <c r="C16" i="24"/>
  <c r="D16" i="24" s="1"/>
  <c r="C34" i="24"/>
  <c r="D34" i="24" s="1"/>
  <c r="C41" i="24"/>
  <c r="D41" i="24" s="1"/>
  <c r="C38" i="24"/>
  <c r="D38" i="24" s="1"/>
  <c r="C10" i="24"/>
  <c r="D10" i="24" s="1"/>
  <c r="C42" i="24"/>
  <c r="D42" i="24" s="1"/>
  <c r="D6" i="24"/>
  <c r="C39" i="24"/>
  <c r="D39" i="24" s="1"/>
  <c r="C31" i="24"/>
  <c r="D31" i="24" s="1"/>
  <c r="C23" i="24"/>
  <c r="D23" i="24" s="1"/>
  <c r="C15" i="24"/>
  <c r="D15" i="24" s="1"/>
  <c r="D7" i="24"/>
  <c r="C36" i="24"/>
  <c r="D36" i="24" s="1"/>
  <c r="C28" i="24"/>
  <c r="C20" i="24"/>
  <c r="D20" i="24" s="1"/>
  <c r="C12" i="24"/>
  <c r="C35" i="24"/>
  <c r="D35" i="24" s="1"/>
  <c r="C27" i="24"/>
  <c r="D27" i="24" s="1"/>
  <c r="C19" i="24"/>
  <c r="D19" i="24" s="1"/>
  <c r="C11" i="24"/>
  <c r="D11" i="24" s="1"/>
  <c r="C17" i="24"/>
  <c r="D17" i="24" s="1"/>
  <c r="C24" i="24"/>
  <c r="D24" i="24" s="1"/>
  <c r="C14" i="24"/>
  <c r="D14" i="24" s="1"/>
  <c r="C18" i="24"/>
  <c r="D18" i="24" s="1"/>
  <c r="C25" i="24"/>
  <c r="D25" i="24" s="1"/>
  <c r="C29" i="24"/>
  <c r="D29" i="24" s="1"/>
  <c r="C32" i="24"/>
  <c r="D32" i="24" s="1"/>
  <c r="D8" i="24"/>
  <c r="D40" i="24"/>
  <c r="D48" i="24"/>
  <c r="D56" i="24"/>
  <c r="D64" i="24"/>
  <c r="D72" i="24"/>
  <c r="D80" i="24"/>
  <c r="D88" i="24"/>
  <c r="D96" i="24"/>
  <c r="D104" i="24"/>
  <c r="D112" i="24"/>
  <c r="D120" i="24"/>
  <c r="D128" i="24"/>
  <c r="D136" i="24"/>
  <c r="D144" i="24"/>
  <c r="D152" i="24"/>
  <c r="D160" i="24"/>
  <c r="D168" i="24"/>
  <c r="D176" i="24"/>
  <c r="D184" i="24"/>
  <c r="D192" i="24"/>
  <c r="D208" i="24"/>
  <c r="D216" i="24"/>
  <c r="D224" i="24"/>
  <c r="D232" i="24"/>
  <c r="D240" i="24"/>
  <c r="D248" i="24"/>
  <c r="D256" i="24"/>
  <c r="D264" i="24"/>
  <c r="D272" i="24"/>
  <c r="D280" i="24"/>
  <c r="D288" i="24"/>
  <c r="D296" i="24"/>
  <c r="D304" i="24"/>
  <c r="D312" i="24"/>
  <c r="D320" i="24"/>
  <c r="D328" i="24"/>
  <c r="D336" i="24"/>
  <c r="D344" i="24"/>
  <c r="D352" i="24"/>
  <c r="D360" i="24"/>
  <c r="D368" i="24"/>
  <c r="D376" i="24"/>
  <c r="D384" i="24"/>
  <c r="D129" i="24"/>
  <c r="D137" i="24"/>
  <c r="D145" i="24"/>
  <c r="D153" i="24"/>
  <c r="D161" i="24"/>
  <c r="D169" i="24"/>
  <c r="D177" i="24"/>
  <c r="D185" i="24"/>
  <c r="D193" i="24"/>
  <c r="D201" i="24"/>
  <c r="D209" i="24"/>
  <c r="D217" i="24"/>
  <c r="D225" i="24"/>
  <c r="D233" i="24"/>
  <c r="D241" i="24"/>
  <c r="D249" i="24"/>
  <c r="D257" i="24"/>
  <c r="D265" i="24"/>
  <c r="D273" i="24"/>
  <c r="D281" i="24"/>
  <c r="D289" i="24"/>
  <c r="D297" i="24"/>
  <c r="D305" i="24"/>
  <c r="D313" i="24"/>
  <c r="D321" i="24"/>
  <c r="D329" i="24"/>
  <c r="D337" i="24"/>
  <c r="D345" i="24"/>
  <c r="D353" i="24"/>
  <c r="D361" i="24"/>
  <c r="D369" i="24"/>
  <c r="D377" i="24"/>
  <c r="D385" i="24"/>
  <c r="D12" i="24"/>
  <c r="D28" i="24"/>
  <c r="D44" i="24"/>
  <c r="D52" i="24"/>
  <c r="D60" i="24"/>
  <c r="D68" i="24"/>
  <c r="D76" i="24"/>
  <c r="D84" i="24"/>
  <c r="D92" i="24"/>
  <c r="D100" i="24"/>
  <c r="D108" i="24"/>
  <c r="D116" i="24"/>
  <c r="D124" i="24"/>
  <c r="D132" i="24"/>
  <c r="D140" i="24"/>
  <c r="D148" i="24"/>
  <c r="D156" i="24"/>
  <c r="D164" i="24"/>
  <c r="D172" i="24"/>
  <c r="D180" i="24"/>
  <c r="D188" i="24"/>
  <c r="D196" i="24"/>
  <c r="D204" i="24"/>
  <c r="D212" i="24"/>
  <c r="D220" i="24"/>
  <c r="D228" i="24"/>
  <c r="D236" i="24"/>
  <c r="D244" i="24"/>
  <c r="D252" i="24"/>
  <c r="D260" i="24"/>
  <c r="D268" i="24"/>
  <c r="D276" i="24"/>
  <c r="D284" i="24"/>
  <c r="D292" i="24"/>
  <c r="D300" i="24"/>
  <c r="D308" i="24"/>
  <c r="D316" i="24"/>
  <c r="D324" i="24"/>
  <c r="D332" i="24"/>
  <c r="D340" i="24"/>
  <c r="D348" i="24"/>
  <c r="D356" i="24"/>
  <c r="D364" i="24"/>
  <c r="D372" i="24"/>
  <c r="D380" i="24"/>
</calcChain>
</file>

<file path=xl/sharedStrings.xml><?xml version="1.0" encoding="utf-8"?>
<sst xmlns="http://schemas.openxmlformats.org/spreadsheetml/2006/main" count="256" uniqueCount="244">
  <si>
    <t>N° Dep</t>
  </si>
  <si>
    <t>Ain</t>
  </si>
  <si>
    <t>Aisne</t>
  </si>
  <si>
    <t>Allier</t>
  </si>
  <si>
    <t>Alpes-de-Haute-Provence</t>
  </si>
  <si>
    <t>Hautes-Alpes</t>
  </si>
  <si>
    <t>Alpes-Maritimes</t>
  </si>
  <si>
    <t>Ardèche</t>
  </si>
  <si>
    <t>Ardennes</t>
  </si>
  <si>
    <t>Ariège</t>
  </si>
  <si>
    <t>Aube</t>
  </si>
  <si>
    <t>Aude</t>
  </si>
  <si>
    <t>Aveyron</t>
  </si>
  <si>
    <t>13</t>
  </si>
  <si>
    <t>Bouches-du-Rhône</t>
  </si>
  <si>
    <t>14</t>
  </si>
  <si>
    <t>Calvados</t>
  </si>
  <si>
    <t>15</t>
  </si>
  <si>
    <t>Cantal</t>
  </si>
  <si>
    <t>16</t>
  </si>
  <si>
    <t>Charente</t>
  </si>
  <si>
    <t>17</t>
  </si>
  <si>
    <t>Charente-Maritime</t>
  </si>
  <si>
    <t>18</t>
  </si>
  <si>
    <t>Cher</t>
  </si>
  <si>
    <t>19</t>
  </si>
  <si>
    <t>Corrèze</t>
  </si>
  <si>
    <t>2A</t>
  </si>
  <si>
    <t>Corse-du-Sud</t>
  </si>
  <si>
    <t>2B</t>
  </si>
  <si>
    <t>Haute-Corse</t>
  </si>
  <si>
    <t>21</t>
  </si>
  <si>
    <t>Côte-d’Or</t>
  </si>
  <si>
    <t>22</t>
  </si>
  <si>
    <t>23</t>
  </si>
  <si>
    <t>Creuse</t>
  </si>
  <si>
    <t>24</t>
  </si>
  <si>
    <t>Dordogne</t>
  </si>
  <si>
    <t>25</t>
  </si>
  <si>
    <t>Doubs</t>
  </si>
  <si>
    <t>26</t>
  </si>
  <si>
    <t>Drôme</t>
  </si>
  <si>
    <t>27</t>
  </si>
  <si>
    <t>Eure</t>
  </si>
  <si>
    <t>28</t>
  </si>
  <si>
    <t>Eure-et-Loir</t>
  </si>
  <si>
    <t>29</t>
  </si>
  <si>
    <t>Finistère</t>
  </si>
  <si>
    <t>30</t>
  </si>
  <si>
    <t>Gard</t>
  </si>
  <si>
    <t>31</t>
  </si>
  <si>
    <t>Haute-Garonne</t>
  </si>
  <si>
    <t>32</t>
  </si>
  <si>
    <t>Gers</t>
  </si>
  <si>
    <t>33</t>
  </si>
  <si>
    <t>Gironde</t>
  </si>
  <si>
    <t>34</t>
  </si>
  <si>
    <t>Hérault</t>
  </si>
  <si>
    <t>35</t>
  </si>
  <si>
    <t>Ille-et-Vilaine</t>
  </si>
  <si>
    <t>36</t>
  </si>
  <si>
    <t>Indre</t>
  </si>
  <si>
    <t>37</t>
  </si>
  <si>
    <t>Indre-et-Loire</t>
  </si>
  <si>
    <t>38</t>
  </si>
  <si>
    <t>Isère</t>
  </si>
  <si>
    <t>39</t>
  </si>
  <si>
    <t>Jura</t>
  </si>
  <si>
    <t>40</t>
  </si>
  <si>
    <t>Landes</t>
  </si>
  <si>
    <t>41</t>
  </si>
  <si>
    <t>Loir-et-Cher</t>
  </si>
  <si>
    <t>42</t>
  </si>
  <si>
    <t>Loire</t>
  </si>
  <si>
    <t>43</t>
  </si>
  <si>
    <t>Haute-Loire</t>
  </si>
  <si>
    <t>44</t>
  </si>
  <si>
    <t>Loire-Atlantique</t>
  </si>
  <si>
    <t>45</t>
  </si>
  <si>
    <t>Loiret</t>
  </si>
  <si>
    <t>46</t>
  </si>
  <si>
    <t>Lot</t>
  </si>
  <si>
    <t>47</t>
  </si>
  <si>
    <t>Lot-et-Garonne</t>
  </si>
  <si>
    <t>48</t>
  </si>
  <si>
    <t>Lozère</t>
  </si>
  <si>
    <t>49</t>
  </si>
  <si>
    <t>Maine-et-Loire</t>
  </si>
  <si>
    <t>50</t>
  </si>
  <si>
    <t>Manche</t>
  </si>
  <si>
    <t>51</t>
  </si>
  <si>
    <t xml:space="preserve">Marne </t>
  </si>
  <si>
    <t>52</t>
  </si>
  <si>
    <t>Haute-Marne</t>
  </si>
  <si>
    <t>53</t>
  </si>
  <si>
    <t>Mayenne</t>
  </si>
  <si>
    <t>54</t>
  </si>
  <si>
    <t>Meurthe-et-Moselle</t>
  </si>
  <si>
    <t>55</t>
  </si>
  <si>
    <t>Meuse</t>
  </si>
  <si>
    <t>56</t>
  </si>
  <si>
    <t>Morbihan</t>
  </si>
  <si>
    <t>57</t>
  </si>
  <si>
    <t>Moselle</t>
  </si>
  <si>
    <t>58</t>
  </si>
  <si>
    <t>Nièvre</t>
  </si>
  <si>
    <t>59</t>
  </si>
  <si>
    <t>Nord</t>
  </si>
  <si>
    <t>60</t>
  </si>
  <si>
    <t>Oise</t>
  </si>
  <si>
    <t>61</t>
  </si>
  <si>
    <t>Orne</t>
  </si>
  <si>
    <t>62</t>
  </si>
  <si>
    <t>Pas-de-Calais</t>
  </si>
  <si>
    <t>63</t>
  </si>
  <si>
    <t>Puy-de-Dôme</t>
  </si>
  <si>
    <t>64</t>
  </si>
  <si>
    <t>Pyrénées-Atlantiques</t>
  </si>
  <si>
    <t>65</t>
  </si>
  <si>
    <t>Hautes-Pyrénées</t>
  </si>
  <si>
    <t>66</t>
  </si>
  <si>
    <t>Pyrénées-Orientales</t>
  </si>
  <si>
    <t>67</t>
  </si>
  <si>
    <t>Bas-Rhin</t>
  </si>
  <si>
    <t>68</t>
  </si>
  <si>
    <t>Haut-Rhin</t>
  </si>
  <si>
    <t>69</t>
  </si>
  <si>
    <t>Rhône</t>
  </si>
  <si>
    <t>70</t>
  </si>
  <si>
    <t>Haute-Saône</t>
  </si>
  <si>
    <t>71</t>
  </si>
  <si>
    <t>Saône-et-Loire</t>
  </si>
  <si>
    <t>72</t>
  </si>
  <si>
    <t>Sarthe</t>
  </si>
  <si>
    <t>73</t>
  </si>
  <si>
    <t>Savoie</t>
  </si>
  <si>
    <t>74</t>
  </si>
  <si>
    <t>Haute-Savoie</t>
  </si>
  <si>
    <t>75</t>
  </si>
  <si>
    <t>Paris</t>
  </si>
  <si>
    <t>76</t>
  </si>
  <si>
    <t>Seine-Maritime</t>
  </si>
  <si>
    <t>77</t>
  </si>
  <si>
    <t>Seine-et-Marne</t>
  </si>
  <si>
    <t>78</t>
  </si>
  <si>
    <t>Yvelines</t>
  </si>
  <si>
    <t>79</t>
  </si>
  <si>
    <t>Deux-Sèvres</t>
  </si>
  <si>
    <t>80</t>
  </si>
  <si>
    <t>Somme</t>
  </si>
  <si>
    <t>81</t>
  </si>
  <si>
    <t>Tarn</t>
  </si>
  <si>
    <t>82</t>
  </si>
  <si>
    <t>Tarn-et-Garonne</t>
  </si>
  <si>
    <t>83</t>
  </si>
  <si>
    <t>Var</t>
  </si>
  <si>
    <t>84</t>
  </si>
  <si>
    <t>Vaucluse</t>
  </si>
  <si>
    <t>85</t>
  </si>
  <si>
    <t>Vendée</t>
  </si>
  <si>
    <t>86</t>
  </si>
  <si>
    <t>Vienne</t>
  </si>
  <si>
    <t>87</t>
  </si>
  <si>
    <t>Haute-Vienne</t>
  </si>
  <si>
    <t>88</t>
  </si>
  <si>
    <t>Vosges</t>
  </si>
  <si>
    <t>89</t>
  </si>
  <si>
    <t>Yonne</t>
  </si>
  <si>
    <t>90</t>
  </si>
  <si>
    <t>Territoire-de-Belfort</t>
  </si>
  <si>
    <t>91</t>
  </si>
  <si>
    <t>Essonne</t>
  </si>
  <si>
    <t>92</t>
  </si>
  <si>
    <t>Hauts-de-Seine</t>
  </si>
  <si>
    <t>93</t>
  </si>
  <si>
    <t>Seine-St-Denis</t>
  </si>
  <si>
    <t>94</t>
  </si>
  <si>
    <t>Val-de-Marne</t>
  </si>
  <si>
    <t>95</t>
  </si>
  <si>
    <t>Val-d’Oise</t>
  </si>
  <si>
    <t>Guadeloupe</t>
  </si>
  <si>
    <t>Martinique</t>
  </si>
  <si>
    <t>Guyane</t>
  </si>
  <si>
    <t>Sexe</t>
  </si>
  <si>
    <t>Âge</t>
  </si>
  <si>
    <t>Taux de perception de l’AAH</t>
  </si>
  <si>
    <t>Taux plein</t>
  </si>
  <si>
    <t>Taux réduit</t>
  </si>
  <si>
    <t>Compléments d’AAH</t>
  </si>
  <si>
    <t>20 à 29 ans</t>
  </si>
  <si>
    <t>30 à 39 ans</t>
  </si>
  <si>
    <t>40 à 49 ans</t>
  </si>
  <si>
    <t>50 à 59 ans</t>
  </si>
  <si>
    <t>En %</t>
  </si>
  <si>
    <t>Mayotte</t>
  </si>
  <si>
    <t>Homme</t>
  </si>
  <si>
    <t>Femme</t>
  </si>
  <si>
    <t>RA</t>
  </si>
  <si>
    <t>Allocataires avec le complément de ressources</t>
  </si>
  <si>
    <t>S</t>
  </si>
  <si>
    <t>A</t>
  </si>
  <si>
    <t>Effectifs (en nombre)</t>
  </si>
  <si>
    <t xml:space="preserve">Allocataires avec la majoration pour la vie autonome </t>
  </si>
  <si>
    <t xml:space="preserve"> Département</t>
  </si>
  <si>
    <t>Effectifs</t>
  </si>
  <si>
    <t>Taux
(pour 100)</t>
  </si>
  <si>
    <t>Couple sans enfant</t>
  </si>
  <si>
    <t>Couple avec enfant(s)</t>
  </si>
  <si>
    <t>Ensemble de la population
âgée de 20 ans ou plus</t>
  </si>
  <si>
    <t>France métropolitaine (échelle de gauche)</t>
  </si>
  <si>
    <t>France entière (échelle de gauche)</t>
  </si>
  <si>
    <t>Inscrits à Pôle emploi</t>
  </si>
  <si>
    <t>60 ans ou plus</t>
  </si>
  <si>
    <t>Non éligibles</t>
  </si>
  <si>
    <t>-</t>
  </si>
  <si>
    <t>Seul sans enfant</t>
  </si>
  <si>
    <t>Seul avec enfant(s)</t>
  </si>
  <si>
    <t>Caractéristiques</t>
  </si>
  <si>
    <t xml:space="preserve">Ensemble </t>
  </si>
  <si>
    <t>Taux de sortie</t>
  </si>
  <si>
    <t>Ensemble des allocataires</t>
  </si>
  <si>
    <t>Allocataires avec un taux d’incapacité compris entre 50 % et 79 %</t>
  </si>
  <si>
    <t>Allocataires avec un taux d’incapacité de 80 % ou plus</t>
  </si>
  <si>
    <t>Taux d’entrée</t>
  </si>
  <si>
    <t xml:space="preserve">Allocataires de l’AAH </t>
  </si>
  <si>
    <t xml:space="preserve"> Taux d’incapacité de 50 % à 79 %</t>
  </si>
  <si>
    <t xml:space="preserve"> Taux d’incapacité de 80 % ou plus</t>
  </si>
  <si>
    <t>Part d’allocataires dans la France entière parmi la population âgée de 20 ans ou plus (échelle de droite)</t>
  </si>
  <si>
    <r>
      <t>Situation familiale</t>
    </r>
    <r>
      <rPr>
        <b/>
        <vertAlign val="superscript"/>
        <sz val="8"/>
        <rFont val="Arial"/>
        <family val="2"/>
      </rPr>
      <t>2</t>
    </r>
  </si>
  <si>
    <t>Population âgée de
20 ans ou plus</t>
  </si>
  <si>
    <t>Côtes-d’Armor</t>
  </si>
  <si>
    <t>smic brut</t>
  </si>
  <si>
    <r>
      <rPr>
        <b/>
        <sz val="8"/>
        <color theme="1"/>
        <rFont val="Arial"/>
        <family val="2"/>
      </rPr>
      <t>Note &gt;</t>
    </r>
    <r>
      <rPr>
        <sz val="8"/>
        <color theme="1"/>
        <rFont val="Arial"/>
        <family val="2"/>
      </rPr>
      <t xml:space="preserve"> Il y a une rupture de série en 2016. Cette année-là, nous présentons à la fois les données semi-définitives et définitives de la CNAF (voir annexe 1.3).
</t>
    </r>
    <r>
      <rPr>
        <b/>
        <sz val="8"/>
        <color theme="1"/>
        <rFont val="Arial"/>
        <family val="2"/>
      </rPr>
      <t>Champ &gt;</t>
    </r>
    <r>
      <rPr>
        <sz val="8"/>
        <color theme="1"/>
        <rFont val="Arial"/>
        <family val="2"/>
      </rPr>
      <t xml:space="preserve"> Effectifs en France, au 31 décembre de chaque année.
</t>
    </r>
    <r>
      <rPr>
        <b/>
        <sz val="8"/>
        <color theme="1"/>
        <rFont val="Arial"/>
        <family val="2"/>
      </rPr>
      <t>Sources &gt;</t>
    </r>
    <r>
      <rPr>
        <sz val="8"/>
        <color theme="1"/>
        <rFont val="Arial"/>
        <family val="2"/>
      </rPr>
      <t xml:space="preserve"> CNAF ; MSA ; Insee, population estimée au 1</t>
    </r>
    <r>
      <rPr>
        <vertAlign val="superscript"/>
        <sz val="8"/>
        <color theme="1"/>
        <rFont val="Arial"/>
        <family val="2"/>
      </rPr>
      <t>er</t>
    </r>
    <r>
      <rPr>
        <sz val="8"/>
        <color theme="1"/>
        <rFont val="Arial"/>
        <family val="2"/>
      </rPr>
      <t xml:space="preserve"> janvier de l’année </t>
    </r>
    <r>
      <rPr>
        <i/>
        <sz val="8"/>
        <color theme="1"/>
        <rFont val="Arial"/>
        <family val="2"/>
      </rPr>
      <t>n+1</t>
    </r>
    <r>
      <rPr>
        <sz val="8"/>
        <color theme="1"/>
        <rFont val="Arial"/>
        <family val="2"/>
      </rPr>
      <t xml:space="preserve"> (pour la part d’allocataires de l’année </t>
    </r>
    <r>
      <rPr>
        <i/>
        <sz val="8"/>
        <color theme="1"/>
        <rFont val="Arial"/>
        <family val="2"/>
      </rPr>
      <t>n</t>
    </r>
    <r>
      <rPr>
        <sz val="8"/>
        <color theme="1"/>
        <rFont val="Arial"/>
        <family val="2"/>
      </rPr>
      <t>).</t>
    </r>
  </si>
  <si>
    <r>
      <t xml:space="preserve">1. Dont 600 allocataires avec un taux d’incapacité inconnu.
2. Dans l’ensemble de la population, la répartition par situation familiale a été calculée sans tenir compte des ménages complexes.
</t>
    </r>
    <r>
      <rPr>
        <b/>
        <sz val="8"/>
        <rFont val="Arial"/>
        <family val="2"/>
      </rPr>
      <t xml:space="preserve">Champ &gt; </t>
    </r>
    <r>
      <rPr>
        <sz val="8"/>
        <rFont val="Arial"/>
        <family val="2"/>
      </rPr>
      <t xml:space="preserve">France ; ensemble de la population : personnes vivant en logement ordinaire en France (hors Mayotte).
</t>
    </r>
    <r>
      <rPr>
        <b/>
        <sz val="8"/>
        <rFont val="Arial"/>
        <family val="2"/>
      </rPr>
      <t xml:space="preserve">Sources &gt; </t>
    </r>
    <r>
      <rPr>
        <sz val="8"/>
        <rFont val="Arial"/>
        <family val="2"/>
      </rPr>
      <t>CNAF et MSA pour les effectifs ; CNAF pour les répartitions (97 % des allocataires de l’AAH relèvent des CAF) ; Insee, enquête Emploi 2021, pour les caractéristiques de l’ensemble de la population ; DREES, ENIACRAMS, pour le taux d’inscription à Pôle emploi.</t>
    </r>
  </si>
  <si>
    <t>La Réunion</t>
  </si>
  <si>
    <r>
      <t xml:space="preserve">1 252 300 </t>
    </r>
    <r>
      <rPr>
        <b/>
        <vertAlign val="superscript"/>
        <sz val="8"/>
        <rFont val="Arial"/>
        <family val="2"/>
      </rPr>
      <t>1</t>
    </r>
  </si>
  <si>
    <r>
      <t>Schéma 1. Revenu mensuel garanti, après six mois de travail en milieu ordinaire, pour une personne seule sans enfant ayant pour uniques ressources des revenus d’activité, au 1</t>
    </r>
    <r>
      <rPr>
        <b/>
        <vertAlign val="superscript"/>
        <sz val="8"/>
        <rFont val="Arial"/>
        <family val="2"/>
      </rPr>
      <t xml:space="preserve">er </t>
    </r>
    <r>
      <rPr>
        <b/>
        <sz val="8"/>
        <rFont val="Arial"/>
        <family val="2"/>
      </rPr>
      <t>avril 2023</t>
    </r>
  </si>
  <si>
    <r>
      <rPr>
        <b/>
        <sz val="8"/>
        <rFont val="Arial"/>
        <family val="2"/>
      </rPr>
      <t>Note &gt;</t>
    </r>
    <r>
      <rPr>
        <sz val="8"/>
        <rFont val="Arial"/>
        <family val="2"/>
      </rPr>
      <t xml:space="preserve"> En France, fin 2021, pour 100 habitants âgés de 20 ans ou plus, 2,4 sont allocataires de l’AAH.
</t>
    </r>
    <r>
      <rPr>
        <b/>
        <sz val="8"/>
        <rFont val="Arial"/>
        <family val="2"/>
      </rPr>
      <t>Champ &gt;</t>
    </r>
    <r>
      <rPr>
        <sz val="8"/>
        <rFont val="Arial"/>
        <family val="2"/>
      </rPr>
      <t xml:space="preserve"> France.
</t>
    </r>
    <r>
      <rPr>
        <b/>
        <sz val="8"/>
        <rFont val="Arial"/>
        <family val="2"/>
      </rPr>
      <t>Sources &gt;</t>
    </r>
    <r>
      <rPr>
        <sz val="8"/>
        <rFont val="Arial"/>
        <family val="2"/>
      </rPr>
      <t xml:space="preserve"> CNAF ; MSA ; Insee, population estimée au 1</t>
    </r>
    <r>
      <rPr>
        <vertAlign val="superscript"/>
        <sz val="8"/>
        <rFont val="Arial"/>
        <family val="2"/>
      </rPr>
      <t>er</t>
    </r>
    <r>
      <rPr>
        <sz val="8"/>
        <rFont val="Arial"/>
        <family val="2"/>
      </rPr>
      <t xml:space="preserve"> janvier 2022 (résultats provisoires arrêtés fin 2022).
</t>
    </r>
  </si>
  <si>
    <r>
      <rPr>
        <sz val="8"/>
        <rFont val="Arial"/>
        <family val="2"/>
      </rPr>
      <t xml:space="preserve">AAH : allocation aux adultes handicapés.
</t>
    </r>
    <r>
      <rPr>
        <b/>
        <sz val="8"/>
        <rFont val="Arial"/>
        <family val="2"/>
      </rPr>
      <t>Note &gt;</t>
    </r>
    <r>
      <rPr>
        <sz val="8"/>
        <rFont val="Arial"/>
        <family val="2"/>
      </rPr>
      <t xml:space="preserve"> L’abattement « 80/40 » présenté dans ce schéma ne s’applique qu’aux allocataires travaillant en milieu ordinaire.
</t>
    </r>
    <r>
      <rPr>
        <b/>
        <sz val="8"/>
        <rFont val="Arial"/>
        <family val="2"/>
      </rPr>
      <t>Lecture &gt;</t>
    </r>
    <r>
      <rPr>
        <sz val="8"/>
        <rFont val="Arial"/>
        <family val="2"/>
      </rPr>
      <t xml:space="preserve"> Une personne seule sans ressource perçoit l’AAH à taux plein d’un montant de 971,37 euros par mois, à laquelle peut éventuellement s’ajouter le complément de ressources ou la majoration pour la vie autonome. Une personne seule avec des revenus d’activité inférieurs à 30 % du smic brut bénéficie d’un abattement de 80 % sur ses revenus d’activité. Elle perçoit une allocation égale à la différence entre le plafond des ressources (971,37 euros) et 20 % de ses revenus d’activité. Au-delà de 30 % du smic, l’allocataire bénéficie d’un abattement de 40 % sur les revenus d’activité au-dessus de ce seuil.</t>
    </r>
  </si>
  <si>
    <t>Graphique 2. Évolution du nombre (depuis 1978), et de la part parmi la population âgée de 20 ans ou plus (depuis 1989), d’allocataires de l’allocation aux adultes handicapés (AAH)</t>
  </si>
  <si>
    <t>Graphique 1. Évolution des taux d’entrée et de sortie de l’allocation aux adultes handicapés (AAH) depuis 2014, selon le taux d’incapacité des allocataires</t>
  </si>
  <si>
    <t>Tableau 1. Caractéristiques des allocataires de l’allocation aux adultes handicapés (AAH), fin 2021</t>
  </si>
  <si>
    <t>Tableau complémentaire. Part d’allocataires de l’allocation aux adultes handicapés (AAH), fin 2021, parmi la population âgée de 20 ans ou plus</t>
  </si>
  <si>
    <r>
      <rPr>
        <b/>
        <sz val="8"/>
        <rFont val="Arial"/>
        <family val="2"/>
      </rPr>
      <t>Notes &gt;</t>
    </r>
    <r>
      <rPr>
        <sz val="8"/>
        <rFont val="Arial"/>
        <family val="2"/>
      </rPr>
      <t xml:space="preserve"> Pour la définition des taux d’entrée et de sortie, voir annexe 1.2. Les taux d’entrée et de sortie en 2018, 2019, 
2020 et 2021 sont calculés à partir des vagues de l’échantillon national interrégimes d’allocataires de compléments de revenus d’activité et de minima sociaux (ENIACRAMS) alimentées par les données définitives de la CNAF. Les taux d’entrée et de sortie de 2014 à 2017 sont calculés à partir des vagues de l’ENIACRAMS alimentées par les données semi-définitives de la CNAF et ensuite corrigés de l’effet moyen de la rupture observée entre les deux types de données en 2018 et 2019 (années pour lesquelles les données semi-définitives et définitives de la CNAF sont disponibles) [voir annexe 1.3].
Depuis 2018, ces taux peuvent être calculés sur le champ des personnes âgées de 16 ans ou plus (au lieu de 16 à 64 ans) mais cela ne les modifierait que légèrement par rapport aux chiffres présentés ici (sauf pour l’année 2020 où le taux de sortie est de 8,1 % sur le champ élargi mais de 7,1 % sur le champ des 16-63 ans) : pour l’ensemble des allocataires, le taux d’entrée en 2021 est de 9,4 % sur ce champ élargi, contre 9,5 % ici ; le taux de sortie en 2021 est de 8,2 % contre 7,8 % ici. Pour les taux d’entrée et de sortie selon l’incapacité des allocataires, les bascules entre l’AAH 1 (allocataire avec un taux d’incapacité de 80 % ou plus) et l’AAH 2 (allocataire avec un taux d’incapacité compris entre 50 % et 79 %) ne sont pas prises en compte : par exemple, une personne qui bascule de l’AAH 2 vers l’AAH 1 n’est pas prise en compte comme entrant dans l’AAH 1 et sortant de l’AAH 2.
La baisse du taux de sortie en 2014 (qui se manifeste sur le graphique par une nette hausse en 2015) pour les allocataires avec un taux d’incapacité compris entre 50 % et 79 % est un artefact lié à l’interaction entre la réforme des retraites de 2010 et le fait que ne sont présentes jusqu’en 2016 dans l’ENIACRAMS que des personnes nées en octobre. Ainsi, les personnes nées en octobre 1952 ont pu basculer vers le régime de retraite pour inaptitude en août 2013, mais celles nées en octobre 1953 ont dû attendre janvier 2015. 
</t>
    </r>
    <r>
      <rPr>
        <b/>
        <sz val="8"/>
        <rFont val="Arial"/>
        <family val="2"/>
      </rPr>
      <t>Lecture &gt;</t>
    </r>
    <r>
      <rPr>
        <sz val="8"/>
        <rFont val="Arial"/>
        <family val="2"/>
      </rPr>
      <t xml:space="preserve"> 10 % des allocataires de l’AAH fin 2021 ne l’étaient pas fin 2020. 8 % des allocataires de l’AAH fin 2020 ne le sont plus fin 2021.
</t>
    </r>
    <r>
      <rPr>
        <b/>
        <sz val="8"/>
        <rFont val="Arial"/>
        <family val="2"/>
      </rPr>
      <t>Champ &gt;</t>
    </r>
    <r>
      <rPr>
        <sz val="8"/>
        <rFont val="Arial"/>
        <family val="2"/>
      </rPr>
      <t xml:space="preserve"> France, allocataires âgés de 16 à 64 ans au 31 décembre de l’année </t>
    </r>
    <r>
      <rPr>
        <i/>
        <sz val="8"/>
        <rFont val="Arial"/>
        <family val="2"/>
      </rPr>
      <t>n</t>
    </r>
    <r>
      <rPr>
        <sz val="8"/>
        <rFont val="Arial"/>
        <family val="2"/>
      </rPr>
      <t xml:space="preserve"> pour le taux d’entrée de l’année </t>
    </r>
    <r>
      <rPr>
        <i/>
        <sz val="8"/>
        <rFont val="Arial"/>
        <family val="2"/>
      </rPr>
      <t>n</t>
    </r>
    <r>
      <rPr>
        <sz val="8"/>
        <rFont val="Arial"/>
        <family val="2"/>
      </rPr>
      <t xml:space="preserve"> et allocataires âgés de 16 à 63 ans au 31 décembre de l’année </t>
    </r>
    <r>
      <rPr>
        <i/>
        <sz val="8"/>
        <rFont val="Arial"/>
        <family val="2"/>
      </rPr>
      <t xml:space="preserve">n-1 </t>
    </r>
    <r>
      <rPr>
        <sz val="8"/>
        <rFont val="Arial"/>
        <family val="2"/>
      </rPr>
      <t xml:space="preserve">pour le taux de sortie de l’année </t>
    </r>
    <r>
      <rPr>
        <i/>
        <sz val="8"/>
        <rFont val="Arial"/>
        <family val="2"/>
      </rPr>
      <t>n</t>
    </r>
    <r>
      <rPr>
        <sz val="8"/>
        <rFont val="Arial"/>
        <family val="2"/>
      </rPr>
      <t xml:space="preserve">. 
</t>
    </r>
    <r>
      <rPr>
        <b/>
        <sz val="8"/>
        <rFont val="Arial"/>
        <family val="2"/>
      </rPr>
      <t>Source &gt;</t>
    </r>
    <r>
      <rPr>
        <sz val="8"/>
        <rFont val="Arial"/>
        <family val="2"/>
      </rPr>
      <t xml:space="preserve"> DREES, ENIACRAMS.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</si>
</sst>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0.00\ &quot;€&quot;_-;\-* #,##0.00\ &quot;€&quot;_-;_-* &quot;-&quot;??\ &quot;€&quot;_-;_-@_-"/>
    <numFmt numFmtId="43" formatCode="_-* #,##0.00_-;\-* #,##0.00_-;_-* &quot;-&quot;??_-;_-@_-"/>
    <numFmt numFmtId="164" formatCode="#,##0&quot; &quot;"/>
    <numFmt numFmtId="165" formatCode="###0"/>
    <numFmt numFmtId="166" formatCode="0.0"/>
    <numFmt numFmtId="167" formatCode="_-* #,##0.00\ [$€-1]_-;\-* #,##0.00\ [$€-1]_-;_-* &quot;-&quot;??\ [$€-1]_-"/>
    <numFmt numFmtId="168" formatCode="0.00000000"/>
    <numFmt numFmtId="169" formatCode="_-* #,##0.00\ [$€-1]_-;\-* #,##0.00\ [$€-1]_-;_-* \-??\ [$€-1]_-"/>
    <numFmt numFmtId="170" formatCode="_-* #,##0_-;\-* #,##0_-;_-* &quot;-&quot;??_-;_-@_-"/>
    <numFmt numFmtId="171" formatCode="0.000"/>
  </numFmts>
  <fonts count="36" x14ac:knownFonts="1">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0"/>
      <name val="Arial"/>
      <family val="2"/>
    </font>
    <font>
      <sz val="11"/>
      <name val="Arial"/>
      <family val="2"/>
    </font>
    <font>
      <sz val="8"/>
      <color theme="1"/>
      <name val="Arial"/>
      <family val="2"/>
    </font>
    <font>
      <b/>
      <sz val="8"/>
      <color theme="1"/>
      <name val="Arial"/>
      <family val="2"/>
    </font>
    <font>
      <b/>
      <sz val="8"/>
      <name val="Arial"/>
      <family val="2"/>
    </font>
    <font>
      <vertAlign val="superscript"/>
      <sz val="8"/>
      <color theme="1"/>
      <name val="Arial"/>
      <family val="2"/>
    </font>
    <font>
      <b/>
      <vertAlign val="superscript"/>
      <sz val="8"/>
      <name val="Arial"/>
      <family val="2"/>
    </font>
    <font>
      <sz val="10"/>
      <name val="Arial"/>
      <family val="2"/>
    </font>
    <font>
      <i/>
      <sz val="8"/>
      <color theme="1"/>
      <name val="Arial"/>
      <family val="2"/>
    </font>
    <font>
      <sz val="10"/>
      <color theme="1"/>
      <name val="Tahoma"/>
      <family val="2"/>
    </font>
    <font>
      <sz val="11"/>
      <color rgb="FF000000"/>
      <name val="Calibri"/>
      <family val="2"/>
      <scheme val="minor"/>
    </font>
    <font>
      <vertAlign val="superscript"/>
      <sz val="8"/>
      <name val="Arial"/>
      <family val="2"/>
    </font>
    <font>
      <i/>
      <sz val="8"/>
      <name val="Arial"/>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theme="0"/>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diagonal/>
    </border>
  </borders>
  <cellStyleXfs count="52">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0" borderId="0" applyNumberFormat="0" applyFill="0" applyBorder="0" applyAlignment="0" applyProtection="0"/>
    <xf numFmtId="0" fontId="9" fillId="20" borderId="1" applyNumberFormat="0" applyAlignment="0" applyProtection="0"/>
    <xf numFmtId="0" fontId="10" fillId="0" borderId="2" applyNumberFormat="0" applyFill="0" applyAlignment="0" applyProtection="0"/>
    <xf numFmtId="0" fontId="23" fillId="21" borderId="3" applyNumberFormat="0" applyFont="0" applyAlignment="0" applyProtection="0"/>
    <xf numFmtId="0" fontId="11" fillId="7" borderId="1" applyNumberFormat="0" applyAlignment="0" applyProtection="0"/>
    <xf numFmtId="167" fontId="5" fillId="0" borderId="0" applyFont="0" applyFill="0" applyBorder="0" applyAlignment="0" applyProtection="0"/>
    <xf numFmtId="44" fontId="24" fillId="0" borderId="0" applyFont="0" applyFill="0" applyBorder="0" applyAlignment="0" applyProtection="0"/>
    <xf numFmtId="0" fontId="12" fillId="3" borderId="0" applyNumberFormat="0" applyBorder="0" applyAlignment="0" applyProtection="0"/>
    <xf numFmtId="0" fontId="13" fillId="22" borderId="0" applyNumberFormat="0" applyBorder="0" applyAlignment="0" applyProtection="0"/>
    <xf numFmtId="0" fontId="3" fillId="0" borderId="0"/>
    <xf numFmtId="9" fontId="3" fillId="0" borderId="0" applyFont="0" applyFill="0" applyBorder="0" applyAlignment="0" applyProtection="0"/>
    <xf numFmtId="0" fontId="14" fillId="4" borderId="0" applyNumberFormat="0" applyBorder="0" applyAlignment="0" applyProtection="0"/>
    <xf numFmtId="0" fontId="15" fillId="20" borderId="4"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5" applyNumberFormat="0" applyFill="0" applyAlignment="0" applyProtection="0"/>
    <xf numFmtId="0" fontId="19" fillId="0" borderId="6" applyNumberFormat="0" applyFill="0" applyAlignment="0" applyProtection="0"/>
    <xf numFmtId="0" fontId="20" fillId="0" borderId="7" applyNumberFormat="0" applyFill="0" applyAlignment="0" applyProtection="0"/>
    <xf numFmtId="0" fontId="20" fillId="0" borderId="0" applyNumberFormat="0" applyFill="0" applyBorder="0" applyAlignment="0" applyProtection="0"/>
    <xf numFmtId="0" fontId="21" fillId="0" borderId="8" applyNumberFormat="0" applyFill="0" applyAlignment="0" applyProtection="0"/>
    <xf numFmtId="0" fontId="22" fillId="23" borderId="9" applyNumberFormat="0" applyAlignment="0" applyProtection="0"/>
    <xf numFmtId="0" fontId="2" fillId="0" borderId="0"/>
    <xf numFmtId="169" fontId="3" fillId="0" borderId="0" applyFill="0" applyBorder="0" applyAlignment="0" applyProtection="0"/>
    <xf numFmtId="43" fontId="30" fillId="0" borderId="0" applyFont="0" applyFill="0" applyBorder="0" applyAlignment="0" applyProtection="0"/>
    <xf numFmtId="0" fontId="1" fillId="0" borderId="0"/>
    <xf numFmtId="0" fontId="32" fillId="0" borderId="0"/>
    <xf numFmtId="0" fontId="33" fillId="0" borderId="0"/>
  </cellStyleXfs>
  <cellXfs count="119">
    <xf numFmtId="0" fontId="0" fillId="0" borderId="0" xfId="0"/>
    <xf numFmtId="0" fontId="4" fillId="0" borderId="19" xfId="34" applyFont="1" applyBorder="1"/>
    <xf numFmtId="0" fontId="4" fillId="0" borderId="0" xfId="34" applyFont="1"/>
    <xf numFmtId="1" fontId="4" fillId="0" borderId="0" xfId="34" applyNumberFormat="1" applyFont="1"/>
    <xf numFmtId="0" fontId="25" fillId="0" borderId="0" xfId="34" applyFont="1" applyAlignment="1">
      <alignment vertical="center"/>
    </xf>
    <xf numFmtId="0" fontId="25" fillId="0" borderId="0" xfId="34" applyFont="1" applyAlignment="1">
      <alignment horizontal="left" vertical="center"/>
    </xf>
    <xf numFmtId="0" fontId="26" fillId="0" borderId="0" xfId="34" applyFont="1" applyAlignment="1">
      <alignment horizontal="center" vertical="center"/>
    </xf>
    <xf numFmtId="0" fontId="26" fillId="0" borderId="19" xfId="34" applyFont="1" applyBorder="1" applyAlignment="1">
      <alignment horizontal="center" vertical="center"/>
    </xf>
    <xf numFmtId="165" fontId="26" fillId="0" borderId="19" xfId="34" applyNumberFormat="1" applyFont="1" applyBorder="1" applyAlignment="1">
      <alignment horizontal="center" vertical="center"/>
    </xf>
    <xf numFmtId="0" fontId="26" fillId="0" borderId="0" xfId="34" applyFont="1" applyAlignment="1">
      <alignment vertical="center"/>
    </xf>
    <xf numFmtId="164" fontId="25" fillId="0" borderId="16" xfId="34" applyNumberFormat="1" applyFont="1" applyBorder="1" applyAlignment="1">
      <alignment horizontal="left" vertical="center"/>
    </xf>
    <xf numFmtId="164" fontId="25" fillId="0" borderId="16" xfId="34" applyNumberFormat="1" applyFont="1" applyBorder="1" applyAlignment="1" applyProtection="1">
      <alignment horizontal="center" vertical="center"/>
      <protection locked="0"/>
    </xf>
    <xf numFmtId="1" fontId="25" fillId="0" borderId="16" xfId="34" applyNumberFormat="1" applyFont="1" applyBorder="1" applyAlignment="1" applyProtection="1">
      <alignment horizontal="center" vertical="center"/>
      <protection locked="0"/>
    </xf>
    <xf numFmtId="3" fontId="25" fillId="0" borderId="22" xfId="34" applyNumberFormat="1" applyFont="1" applyBorder="1" applyAlignment="1">
      <alignment horizontal="center" vertical="center"/>
    </xf>
    <xf numFmtId="164" fontId="25" fillId="0" borderId="21" xfId="34" applyNumberFormat="1" applyFont="1" applyBorder="1" applyAlignment="1">
      <alignment horizontal="left" vertical="center"/>
    </xf>
    <xf numFmtId="164" fontId="25" fillId="0" borderId="21" xfId="34" applyNumberFormat="1" applyFont="1" applyBorder="1" applyAlignment="1" applyProtection="1">
      <alignment horizontal="center" vertical="center"/>
      <protection locked="0"/>
    </xf>
    <xf numFmtId="1" fontId="25" fillId="0" borderId="21" xfId="34" applyNumberFormat="1" applyFont="1" applyBorder="1" applyAlignment="1" applyProtection="1">
      <alignment horizontal="center" vertical="center"/>
      <protection locked="0"/>
    </xf>
    <xf numFmtId="0" fontId="25" fillId="0" borderId="17" xfId="34" applyFont="1" applyBorder="1" applyAlignment="1">
      <alignment horizontal="left" vertical="center"/>
    </xf>
    <xf numFmtId="0" fontId="25" fillId="0" borderId="17" xfId="34" applyFont="1" applyBorder="1" applyAlignment="1">
      <alignment horizontal="center" vertical="center"/>
    </xf>
    <xf numFmtId="1" fontId="25" fillId="0" borderId="17" xfId="34" applyNumberFormat="1" applyFont="1" applyBorder="1" applyAlignment="1">
      <alignment horizontal="center" vertical="center"/>
    </xf>
    <xf numFmtId="3" fontId="25" fillId="0" borderId="17" xfId="34" applyNumberFormat="1" applyFont="1" applyBorder="1" applyAlignment="1">
      <alignment horizontal="center" vertical="center"/>
    </xf>
    <xf numFmtId="0" fontId="25" fillId="0" borderId="22" xfId="34" applyFont="1" applyBorder="1" applyAlignment="1">
      <alignment horizontal="left" vertical="center"/>
    </xf>
    <xf numFmtId="0" fontId="25" fillId="0" borderId="22" xfId="34" applyFont="1" applyBorder="1" applyAlignment="1">
      <alignment horizontal="center" vertical="center"/>
    </xf>
    <xf numFmtId="1" fontId="25" fillId="0" borderId="22" xfId="34" applyNumberFormat="1" applyFont="1" applyBorder="1" applyAlignment="1">
      <alignment horizontal="center" vertical="center"/>
    </xf>
    <xf numFmtId="0" fontId="25" fillId="0" borderId="18" xfId="34" applyFont="1" applyBorder="1" applyAlignment="1">
      <alignment horizontal="left" vertical="center" wrapText="1"/>
    </xf>
    <xf numFmtId="0" fontId="25" fillId="0" borderId="18" xfId="34" applyFont="1" applyBorder="1" applyAlignment="1">
      <alignment horizontal="center" vertical="center"/>
    </xf>
    <xf numFmtId="166" fontId="25" fillId="0" borderId="18" xfId="34" applyNumberFormat="1" applyFont="1" applyBorder="1" applyAlignment="1">
      <alignment horizontal="center" vertical="center"/>
    </xf>
    <xf numFmtId="3" fontId="25" fillId="0" borderId="0" xfId="34" applyNumberFormat="1" applyFont="1" applyAlignment="1">
      <alignment vertical="center"/>
    </xf>
    <xf numFmtId="166" fontId="4" fillId="0" borderId="0" xfId="34" applyNumberFormat="1" applyFont="1"/>
    <xf numFmtId="0" fontId="4" fillId="0" borderId="12" xfId="34" applyFont="1" applyBorder="1" applyAlignment="1">
      <alignment horizontal="center" vertical="center"/>
    </xf>
    <xf numFmtId="166" fontId="25" fillId="0" borderId="0" xfId="34" applyNumberFormat="1" applyFont="1" applyAlignment="1">
      <alignment vertical="center"/>
    </xf>
    <xf numFmtId="0" fontId="4" fillId="0" borderId="0" xfId="0" applyFont="1" applyAlignment="1">
      <alignment vertical="center"/>
    </xf>
    <xf numFmtId="0" fontId="4" fillId="0" borderId="20" xfId="0" applyFont="1" applyBorder="1" applyAlignment="1">
      <alignment vertical="center"/>
    </xf>
    <xf numFmtId="0" fontId="4" fillId="0" borderId="20" xfId="0" applyFont="1" applyBorder="1" applyAlignment="1">
      <alignment horizontal="right" vertical="center"/>
    </xf>
    <xf numFmtId="0" fontId="27" fillId="0" borderId="23" xfId="0" applyFont="1" applyBorder="1" applyAlignment="1">
      <alignment horizontal="justify" vertical="center" wrapText="1"/>
    </xf>
    <xf numFmtId="0" fontId="27"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15" xfId="0" applyFont="1" applyBorder="1" applyAlignment="1">
      <alignment horizontal="justify" vertical="center" wrapText="1"/>
    </xf>
    <xf numFmtId="0" fontId="27" fillId="0" borderId="10" xfId="0" applyFont="1" applyBorder="1" applyAlignment="1">
      <alignment horizontal="justify" vertical="center" wrapText="1"/>
    </xf>
    <xf numFmtId="0" fontId="4" fillId="0" borderId="10" xfId="0" applyFont="1" applyBorder="1" applyAlignment="1">
      <alignment horizontal="justify" vertical="center" wrapText="1"/>
    </xf>
    <xf numFmtId="1" fontId="4" fillId="0" borderId="0" xfId="0" applyNumberFormat="1" applyFont="1" applyAlignment="1">
      <alignment vertical="center"/>
    </xf>
    <xf numFmtId="0" fontId="27" fillId="0" borderId="11"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0" xfId="0" applyFont="1" applyBorder="1" applyAlignment="1">
      <alignment horizontal="left" vertical="center" wrapText="1"/>
    </xf>
    <xf numFmtId="0" fontId="4" fillId="0" borderId="12" xfId="0" applyFont="1" applyBorder="1" applyAlignment="1">
      <alignment horizontal="left" vertical="center" wrapText="1"/>
    </xf>
    <xf numFmtId="0" fontId="27" fillId="0" borderId="12" xfId="0" applyFont="1" applyBorder="1" applyAlignment="1">
      <alignment horizontal="left" vertical="center" wrapText="1"/>
    </xf>
    <xf numFmtId="1" fontId="4" fillId="0" borderId="19" xfId="34" applyNumberFormat="1" applyFont="1" applyBorder="1"/>
    <xf numFmtId="0" fontId="4" fillId="0" borderId="0" xfId="0" applyFont="1" applyAlignment="1">
      <alignment horizontal="left" vertical="center"/>
    </xf>
    <xf numFmtId="0" fontId="27" fillId="0" borderId="20" xfId="0" applyFont="1" applyBorder="1" applyAlignment="1">
      <alignment horizontal="left" vertical="center"/>
    </xf>
    <xf numFmtId="0" fontId="27" fillId="0" borderId="19" xfId="0" applyFont="1" applyBorder="1" applyAlignment="1">
      <alignment horizontal="center" vertical="center"/>
    </xf>
    <xf numFmtId="0" fontId="27" fillId="0" borderId="19" xfId="0" applyFont="1" applyBorder="1" applyAlignment="1">
      <alignment horizontal="center" vertical="center" wrapText="1"/>
    </xf>
    <xf numFmtId="0" fontId="4" fillId="0" borderId="19" xfId="0" applyFont="1" applyBorder="1" applyAlignment="1">
      <alignment horizontal="center" vertical="center"/>
    </xf>
    <xf numFmtId="0" fontId="4" fillId="0" borderId="19" xfId="0" applyFont="1" applyBorder="1" applyAlignment="1">
      <alignment horizontal="left" vertical="center"/>
    </xf>
    <xf numFmtId="170" fontId="4" fillId="0" borderId="19" xfId="48" applyNumberFormat="1" applyFont="1" applyFill="1" applyBorder="1" applyAlignment="1">
      <alignment horizontal="center" vertical="center"/>
    </xf>
    <xf numFmtId="3" fontId="4" fillId="0" borderId="19" xfId="0" applyNumberFormat="1" applyFont="1" applyBorder="1" applyAlignment="1">
      <alignment horizontal="center" vertical="center"/>
    </xf>
    <xf numFmtId="166" fontId="4" fillId="0" borderId="19" xfId="0" applyNumberFormat="1" applyFont="1" applyBorder="1" applyAlignment="1">
      <alignment horizontal="center" vertical="center"/>
    </xf>
    <xf numFmtId="166" fontId="4" fillId="0" borderId="0" xfId="0" applyNumberFormat="1" applyFont="1" applyAlignment="1">
      <alignment vertical="center"/>
    </xf>
    <xf numFmtId="0" fontId="26" fillId="0" borderId="0" xfId="34" applyFont="1" applyAlignment="1">
      <alignment horizontal="left" vertical="center"/>
    </xf>
    <xf numFmtId="0" fontId="4" fillId="0" borderId="0" xfId="34" applyFont="1" applyAlignment="1">
      <alignment horizontal="right"/>
    </xf>
    <xf numFmtId="0" fontId="27" fillId="24" borderId="0" xfId="34" applyFont="1" applyFill="1" applyAlignment="1">
      <alignment vertical="top" wrapText="1"/>
    </xf>
    <xf numFmtId="0" fontId="4" fillId="24" borderId="0" xfId="34" applyFont="1" applyFill="1"/>
    <xf numFmtId="0" fontId="4" fillId="24" borderId="19" xfId="34" applyFont="1" applyFill="1" applyBorder="1"/>
    <xf numFmtId="1" fontId="4" fillId="24" borderId="0" xfId="34" applyNumberFormat="1" applyFont="1" applyFill="1"/>
    <xf numFmtId="0" fontId="4" fillId="24" borderId="0" xfId="34" applyFont="1" applyFill="1" applyAlignment="1">
      <alignment textRotation="135"/>
    </xf>
    <xf numFmtId="0" fontId="4" fillId="24" borderId="25" xfId="34" applyFont="1" applyFill="1" applyBorder="1"/>
    <xf numFmtId="166" fontId="4" fillId="24" borderId="0" xfId="34" applyNumberFormat="1" applyFont="1" applyFill="1"/>
    <xf numFmtId="2" fontId="4" fillId="24" borderId="0" xfId="34" applyNumberFormat="1" applyFont="1" applyFill="1"/>
    <xf numFmtId="168" fontId="4" fillId="24" borderId="0" xfId="34" applyNumberFormat="1" applyFont="1" applyFill="1"/>
    <xf numFmtId="1" fontId="4" fillId="24" borderId="19" xfId="34" applyNumberFormat="1" applyFont="1" applyFill="1" applyBorder="1"/>
    <xf numFmtId="1" fontId="4" fillId="24" borderId="25" xfId="34" applyNumberFormat="1" applyFont="1" applyFill="1" applyBorder="1"/>
    <xf numFmtId="4" fontId="27" fillId="24" borderId="0" xfId="34" applyNumberFormat="1" applyFont="1" applyFill="1"/>
    <xf numFmtId="3" fontId="4" fillId="0" borderId="0" xfId="0" applyNumberFormat="1" applyFont="1" applyAlignment="1">
      <alignment vertical="center"/>
    </xf>
    <xf numFmtId="170" fontId="4" fillId="0" borderId="0" xfId="0" applyNumberFormat="1" applyFont="1" applyAlignment="1">
      <alignment vertical="center"/>
    </xf>
    <xf numFmtId="0" fontId="4" fillId="24" borderId="12" xfId="34" applyFont="1" applyFill="1" applyBorder="1" applyAlignment="1">
      <alignment horizontal="center" vertical="center"/>
    </xf>
    <xf numFmtId="0" fontId="4" fillId="24" borderId="15" xfId="34" applyFont="1" applyFill="1" applyBorder="1" applyAlignment="1">
      <alignment horizontal="center" vertical="center"/>
    </xf>
    <xf numFmtId="3" fontId="25" fillId="24" borderId="22" xfId="34" applyNumberFormat="1" applyFont="1" applyFill="1" applyBorder="1" applyAlignment="1">
      <alignment horizontal="center" vertical="center"/>
    </xf>
    <xf numFmtId="0" fontId="27" fillId="0" borderId="13" xfId="0" applyFont="1" applyBorder="1" applyAlignment="1">
      <alignment horizontal="center" vertical="center" wrapText="1"/>
    </xf>
    <xf numFmtId="2" fontId="4" fillId="24" borderId="19" xfId="34" applyNumberFormat="1" applyFont="1" applyFill="1" applyBorder="1"/>
    <xf numFmtId="0" fontId="4" fillId="0" borderId="14" xfId="0" applyFont="1" applyBorder="1" applyAlignment="1">
      <alignment horizontal="center" vertical="center"/>
    </xf>
    <xf numFmtId="0" fontId="4" fillId="0" borderId="15" xfId="0" applyFont="1" applyBorder="1" applyAlignment="1">
      <alignment horizontal="center" vertical="center"/>
    </xf>
    <xf numFmtId="171" fontId="25" fillId="0" borderId="0" xfId="34" applyNumberFormat="1" applyFont="1" applyAlignment="1">
      <alignment vertical="center"/>
    </xf>
    <xf numFmtId="3" fontId="27" fillId="0" borderId="19" xfId="0" applyNumberFormat="1" applyFont="1" applyBorder="1" applyAlignment="1">
      <alignment horizontal="right" vertical="center" indent="5"/>
    </xf>
    <xf numFmtId="3" fontId="27" fillId="0" borderId="25" xfId="0" applyNumberFormat="1" applyFont="1" applyBorder="1" applyAlignment="1">
      <alignment horizontal="right" vertical="center" indent="5"/>
    </xf>
    <xf numFmtId="3" fontId="27" fillId="0" borderId="27" xfId="0" applyNumberFormat="1" applyFont="1" applyBorder="1" applyAlignment="1">
      <alignment horizontal="right" vertical="center" indent="5"/>
    </xf>
    <xf numFmtId="0" fontId="27" fillId="0" borderId="28" xfId="0" applyFont="1" applyBorder="1" applyAlignment="1">
      <alignment horizontal="right" vertical="center" indent="5"/>
    </xf>
    <xf numFmtId="0" fontId="27" fillId="0" borderId="27" xfId="0" applyFont="1" applyBorder="1" applyAlignment="1">
      <alignment horizontal="right" vertical="center" indent="5"/>
    </xf>
    <xf numFmtId="1" fontId="4" fillId="0" borderId="28" xfId="0" applyNumberFormat="1" applyFont="1" applyBorder="1" applyAlignment="1">
      <alignment horizontal="right" vertical="center" indent="5"/>
    </xf>
    <xf numFmtId="1" fontId="4" fillId="0" borderId="15" xfId="0" applyNumberFormat="1" applyFont="1" applyBorder="1" applyAlignment="1">
      <alignment horizontal="right" vertical="center" indent="5"/>
    </xf>
    <xf numFmtId="1" fontId="4" fillId="0" borderId="26" xfId="0" applyNumberFormat="1" applyFont="1" applyBorder="1" applyAlignment="1">
      <alignment horizontal="right" vertical="center" indent="5"/>
    </xf>
    <xf numFmtId="0" fontId="27" fillId="0" borderId="14" xfId="0" applyFont="1" applyBorder="1" applyAlignment="1">
      <alignment horizontal="right" vertical="center" indent="5"/>
    </xf>
    <xf numFmtId="1" fontId="4" fillId="0" borderId="14" xfId="0" applyNumberFormat="1" applyFont="1" applyBorder="1" applyAlignment="1">
      <alignment horizontal="right" vertical="center" indent="5"/>
    </xf>
    <xf numFmtId="0" fontId="27" fillId="0" borderId="13" xfId="0" applyFont="1" applyBorder="1" applyAlignment="1">
      <alignment horizontal="right" vertical="center" indent="5"/>
    </xf>
    <xf numFmtId="0" fontId="4" fillId="0" borderId="28" xfId="0" applyFont="1" applyBorder="1" applyAlignment="1">
      <alignment horizontal="right" vertical="center" indent="5"/>
    </xf>
    <xf numFmtId="0" fontId="4" fillId="0" borderId="26" xfId="0" applyFont="1" applyBorder="1" applyAlignment="1">
      <alignment horizontal="right" vertical="center" indent="5"/>
    </xf>
    <xf numFmtId="0" fontId="27" fillId="24" borderId="0" xfId="34" applyFont="1" applyFill="1" applyAlignment="1">
      <alignment horizontal="left" vertical="top" wrapText="1"/>
    </xf>
    <xf numFmtId="0" fontId="27" fillId="24" borderId="0" xfId="34" applyFont="1" applyFill="1" applyAlignment="1">
      <alignment horizontal="justify" vertical="top" wrapText="1"/>
    </xf>
    <xf numFmtId="0" fontId="4" fillId="0" borderId="0" xfId="0" applyFont="1" applyAlignment="1">
      <alignment horizontal="left" vertical="top" wrapText="1"/>
    </xf>
    <xf numFmtId="0" fontId="4" fillId="0" borderId="0" xfId="0" applyFont="1" applyAlignment="1">
      <alignment horizontal="left" vertical="top"/>
    </xf>
    <xf numFmtId="0" fontId="27" fillId="0" borderId="0" xfId="0" applyFont="1" applyAlignment="1">
      <alignment horizontal="left" vertical="center"/>
    </xf>
    <xf numFmtId="0" fontId="27" fillId="0" borderId="23" xfId="0" applyFont="1" applyBorder="1" applyAlignment="1">
      <alignment horizontal="center" vertical="center"/>
    </xf>
    <xf numFmtId="0" fontId="27" fillId="0" borderId="24" xfId="0" applyFont="1" applyBorder="1" applyAlignment="1">
      <alignment horizontal="center" vertical="center"/>
    </xf>
    <xf numFmtId="0" fontId="27" fillId="0" borderId="25" xfId="0" applyFont="1" applyBorder="1" applyAlignment="1">
      <alignment horizontal="center" vertical="center"/>
    </xf>
    <xf numFmtId="0" fontId="27" fillId="0" borderId="13"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14" xfId="0" applyFont="1" applyBorder="1" applyAlignment="1">
      <alignment horizontal="center" vertical="center" wrapText="1"/>
    </xf>
    <xf numFmtId="0" fontId="4" fillId="0" borderId="0" xfId="34" applyFont="1" applyAlignment="1">
      <alignment horizontal="justify" vertical="top" wrapText="1"/>
    </xf>
    <xf numFmtId="0" fontId="4" fillId="0" borderId="0" xfId="34" applyFont="1" applyAlignment="1">
      <alignment horizontal="justify" vertical="top"/>
    </xf>
    <xf numFmtId="0" fontId="27" fillId="0" borderId="0" xfId="34" applyFont="1" applyAlignment="1">
      <alignment horizontal="left" vertical="center" wrapText="1"/>
    </xf>
    <xf numFmtId="0" fontId="27" fillId="0" borderId="0" xfId="34" applyFont="1" applyAlignment="1">
      <alignment horizontal="left" vertical="center"/>
    </xf>
    <xf numFmtId="0" fontId="4" fillId="0" borderId="11" xfId="34" applyFont="1" applyBorder="1" applyAlignment="1">
      <alignment horizontal="center"/>
    </xf>
    <xf numFmtId="0" fontId="4" fillId="0" borderId="12" xfId="34" applyFont="1" applyBorder="1" applyAlignment="1">
      <alignment horizontal="center"/>
    </xf>
    <xf numFmtId="0" fontId="27" fillId="0" borderId="23" xfId="34" applyFont="1" applyBorder="1" applyAlignment="1">
      <alignment horizontal="center" vertical="center" wrapText="1"/>
    </xf>
    <xf numFmtId="0" fontId="27" fillId="0" borderId="24" xfId="34" applyFont="1" applyBorder="1" applyAlignment="1">
      <alignment horizontal="center" vertical="center" wrapText="1"/>
    </xf>
    <xf numFmtId="0" fontId="27" fillId="0" borderId="25" xfId="34" applyFont="1" applyBorder="1" applyAlignment="1">
      <alignment horizontal="center" vertical="center" wrapText="1"/>
    </xf>
    <xf numFmtId="0" fontId="26" fillId="0" borderId="0" xfId="34" applyFont="1" applyAlignment="1">
      <alignment horizontal="left" vertical="center" wrapText="1"/>
    </xf>
    <xf numFmtId="0" fontId="26" fillId="0" borderId="0" xfId="34" applyFont="1" applyAlignment="1">
      <alignment horizontal="left" vertical="center"/>
    </xf>
    <xf numFmtId="0" fontId="25" fillId="0" borderId="0" xfId="34" applyFont="1" applyAlignment="1">
      <alignment horizontal="left" vertical="top" wrapText="1"/>
    </xf>
    <xf numFmtId="0" fontId="25" fillId="0" borderId="0" xfId="34" applyFont="1" applyAlignment="1">
      <alignment horizontal="left" vertical="top"/>
    </xf>
    <xf numFmtId="0" fontId="27" fillId="0" borderId="0" xfId="0" applyFont="1" applyAlignment="1">
      <alignment horizontal="left" vertical="top" wrapText="1"/>
    </xf>
  </cellXfs>
  <cellStyles count="52">
    <cellStyle name="20 % - Accent1 2" xfId="1" xr:uid="{00000000-0005-0000-0000-000000000000}"/>
    <cellStyle name="20 % - Accent2 2" xfId="2" xr:uid="{00000000-0005-0000-0000-000001000000}"/>
    <cellStyle name="20 % - Accent3 2" xfId="3" xr:uid="{00000000-0005-0000-0000-000002000000}"/>
    <cellStyle name="20 % - Accent4 2" xfId="4" xr:uid="{00000000-0005-0000-0000-000003000000}"/>
    <cellStyle name="20 % - Accent5 2" xfId="5" xr:uid="{00000000-0005-0000-0000-000004000000}"/>
    <cellStyle name="20 % - Accent6 2" xfId="6" xr:uid="{00000000-0005-0000-0000-000005000000}"/>
    <cellStyle name="40 % - Accent1 2" xfId="7" xr:uid="{00000000-0005-0000-0000-000006000000}"/>
    <cellStyle name="40 % - Accent2 2" xfId="8" xr:uid="{00000000-0005-0000-0000-000007000000}"/>
    <cellStyle name="40 % - Accent3 2" xfId="9" xr:uid="{00000000-0005-0000-0000-000008000000}"/>
    <cellStyle name="40 % - Accent4 2" xfId="10" xr:uid="{00000000-0005-0000-0000-000009000000}"/>
    <cellStyle name="40 % - Accent5 2" xfId="11" xr:uid="{00000000-0005-0000-0000-00000A000000}"/>
    <cellStyle name="40 % - Accent6 2" xfId="12" xr:uid="{00000000-0005-0000-0000-00000B000000}"/>
    <cellStyle name="60 % - Accent1 2" xfId="13" xr:uid="{00000000-0005-0000-0000-00000C000000}"/>
    <cellStyle name="60 % - Accent2 2" xfId="14" xr:uid="{00000000-0005-0000-0000-00000D000000}"/>
    <cellStyle name="60 % - Accent3 2" xfId="15" xr:uid="{00000000-0005-0000-0000-00000E000000}"/>
    <cellStyle name="60 % - Accent4 2" xfId="16" xr:uid="{00000000-0005-0000-0000-00000F000000}"/>
    <cellStyle name="60 % - Accent5 2" xfId="17" xr:uid="{00000000-0005-0000-0000-000010000000}"/>
    <cellStyle name="60 %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Avertissement 2" xfId="25" xr:uid="{00000000-0005-0000-0000-000018000000}"/>
    <cellStyle name="Calcul 2" xfId="26" xr:uid="{00000000-0005-0000-0000-000019000000}"/>
    <cellStyle name="Cellule liée 2" xfId="27" xr:uid="{00000000-0005-0000-0000-00001A000000}"/>
    <cellStyle name="Commentaire 2" xfId="28" xr:uid="{00000000-0005-0000-0000-00001B000000}"/>
    <cellStyle name="Entrée 2" xfId="29" xr:uid="{00000000-0005-0000-0000-00001C000000}"/>
    <cellStyle name="Euro" xfId="30" xr:uid="{00000000-0005-0000-0000-00001D000000}"/>
    <cellStyle name="Euro 2" xfId="31" xr:uid="{00000000-0005-0000-0000-00001E000000}"/>
    <cellStyle name="Euro 3" xfId="47" xr:uid="{00000000-0005-0000-0000-00001F000000}"/>
    <cellStyle name="Insatisfaisant 2" xfId="32" xr:uid="{00000000-0005-0000-0000-000020000000}"/>
    <cellStyle name="Milliers" xfId="48" builtinId="3"/>
    <cellStyle name="Neutre 2" xfId="33" xr:uid="{00000000-0005-0000-0000-000022000000}"/>
    <cellStyle name="Normal" xfId="0" builtinId="0"/>
    <cellStyle name="Normal 2" xfId="34" xr:uid="{00000000-0005-0000-0000-000024000000}"/>
    <cellStyle name="Normal 3" xfId="46" xr:uid="{00000000-0005-0000-0000-000025000000}"/>
    <cellStyle name="Normal 3 2" xfId="49" xr:uid="{00000000-0005-0000-0000-000026000000}"/>
    <cellStyle name="Normal 4" xfId="50" xr:uid="{00000000-0005-0000-0000-000027000000}"/>
    <cellStyle name="Normal 5" xfId="51" xr:uid="{00000000-0005-0000-0000-000028000000}"/>
    <cellStyle name="Pourcentage 2" xfId="35" xr:uid="{00000000-0005-0000-0000-000029000000}"/>
    <cellStyle name="Satisfaisant 2" xfId="36" xr:uid="{00000000-0005-0000-0000-00002A000000}"/>
    <cellStyle name="Sortie 2" xfId="37" xr:uid="{00000000-0005-0000-0000-00002B000000}"/>
    <cellStyle name="Texte explicatif 2" xfId="38" xr:uid="{00000000-0005-0000-0000-00002C000000}"/>
    <cellStyle name="Titre 2" xfId="39" xr:uid="{00000000-0005-0000-0000-00002D000000}"/>
    <cellStyle name="Titre 1 2" xfId="40" xr:uid="{00000000-0005-0000-0000-00002E000000}"/>
    <cellStyle name="Titre 2 2" xfId="41" xr:uid="{00000000-0005-0000-0000-00002F000000}"/>
    <cellStyle name="Titre 3 2" xfId="42" xr:uid="{00000000-0005-0000-0000-000030000000}"/>
    <cellStyle name="Titre 4 2" xfId="43" xr:uid="{00000000-0005-0000-0000-000031000000}"/>
    <cellStyle name="Total 2" xfId="44" xr:uid="{00000000-0005-0000-0000-000032000000}"/>
    <cellStyle name="Vérification 2" xfId="45"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6</xdr:col>
      <xdr:colOff>0</xdr:colOff>
      <xdr:row>13</xdr:row>
      <xdr:rowOff>38100</xdr:rowOff>
    </xdr:from>
    <xdr:ext cx="184731" cy="264560"/>
    <xdr:sp macro="" textlink="">
      <xdr:nvSpPr>
        <xdr:cNvPr id="8" name="ZoneTexte 7">
          <a:extLst>
            <a:ext uri="{FF2B5EF4-FFF2-40B4-BE49-F238E27FC236}">
              <a16:creationId xmlns:a16="http://schemas.microsoft.com/office/drawing/2014/main" id="{00000000-0008-0000-0200-000007000000}"/>
            </a:ext>
          </a:extLst>
        </xdr:cNvPr>
        <xdr:cNvSpPr txBox="1"/>
      </xdr:nvSpPr>
      <xdr:spPr>
        <a:xfrm>
          <a:off x="4943475" y="23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6</xdr:col>
      <xdr:colOff>0</xdr:colOff>
      <xdr:row>12</xdr:row>
      <xdr:rowOff>38100</xdr:rowOff>
    </xdr:from>
    <xdr:ext cx="184731" cy="264560"/>
    <xdr:sp macro="" textlink="">
      <xdr:nvSpPr>
        <xdr:cNvPr id="12" name="ZoneTexte 11">
          <a:extLst>
            <a:ext uri="{FF2B5EF4-FFF2-40B4-BE49-F238E27FC236}">
              <a16:creationId xmlns:a16="http://schemas.microsoft.com/office/drawing/2014/main" id="{00000000-0008-0000-0200-00000A000000}"/>
            </a:ext>
          </a:extLst>
        </xdr:cNvPr>
        <xdr:cNvSpPr txBox="1"/>
      </xdr:nvSpPr>
      <xdr:spPr>
        <a:xfrm>
          <a:off x="4943475" y="217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6</xdr:col>
      <xdr:colOff>0</xdr:colOff>
      <xdr:row>13</xdr:row>
      <xdr:rowOff>38100</xdr:rowOff>
    </xdr:from>
    <xdr:ext cx="184731" cy="264560"/>
    <xdr:sp macro="" textlink="">
      <xdr:nvSpPr>
        <xdr:cNvPr id="13" name="ZoneTexte 12">
          <a:extLst>
            <a:ext uri="{FF2B5EF4-FFF2-40B4-BE49-F238E27FC236}">
              <a16:creationId xmlns:a16="http://schemas.microsoft.com/office/drawing/2014/main" id="{00000000-0008-0000-0200-00000B000000}"/>
            </a:ext>
          </a:extLst>
        </xdr:cNvPr>
        <xdr:cNvSpPr txBox="1"/>
      </xdr:nvSpPr>
      <xdr:spPr>
        <a:xfrm>
          <a:off x="4943475" y="23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6</xdr:col>
      <xdr:colOff>0</xdr:colOff>
      <xdr:row>13</xdr:row>
      <xdr:rowOff>38100</xdr:rowOff>
    </xdr:from>
    <xdr:ext cx="184731" cy="264560"/>
    <xdr:sp macro="" textlink="">
      <xdr:nvSpPr>
        <xdr:cNvPr id="14" name="ZoneTexte 13">
          <a:extLst>
            <a:ext uri="{FF2B5EF4-FFF2-40B4-BE49-F238E27FC236}">
              <a16:creationId xmlns:a16="http://schemas.microsoft.com/office/drawing/2014/main" id="{00000000-0008-0000-0200-00000C000000}"/>
            </a:ext>
          </a:extLst>
        </xdr:cNvPr>
        <xdr:cNvSpPr txBox="1"/>
      </xdr:nvSpPr>
      <xdr:spPr>
        <a:xfrm>
          <a:off x="4943475" y="23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twoCellAnchor>
    <xdr:from>
      <xdr:col>21</xdr:col>
      <xdr:colOff>276225</xdr:colOff>
      <xdr:row>7</xdr:row>
      <xdr:rowOff>60326</xdr:rowOff>
    </xdr:from>
    <xdr:to>
      <xdr:col>21</xdr:col>
      <xdr:colOff>733425</xdr:colOff>
      <xdr:row>8</xdr:row>
      <xdr:rowOff>127000</xdr:rowOff>
    </xdr:to>
    <xdr:sp macro="" textlink="">
      <xdr:nvSpPr>
        <xdr:cNvPr id="15" name="ZoneTexte 14">
          <a:extLst>
            <a:ext uri="{FF2B5EF4-FFF2-40B4-BE49-F238E27FC236}">
              <a16:creationId xmlns:a16="http://schemas.microsoft.com/office/drawing/2014/main" id="{00000000-0008-0000-0200-00000F000000}"/>
            </a:ext>
          </a:extLst>
        </xdr:cNvPr>
        <xdr:cNvSpPr txBox="1"/>
      </xdr:nvSpPr>
      <xdr:spPr>
        <a:xfrm>
          <a:off x="17220142" y="1372659"/>
          <a:ext cx="457200" cy="2148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En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57150</xdr:colOff>
      <xdr:row>20</xdr:row>
      <xdr:rowOff>104775</xdr:rowOff>
    </xdr:from>
    <xdr:to>
      <xdr:col>21</xdr:col>
      <xdr:colOff>95250</xdr:colOff>
      <xdr:row>21</xdr:row>
      <xdr:rowOff>19050</xdr:rowOff>
    </xdr:to>
    <xdr:sp macro="" textlink="">
      <xdr:nvSpPr>
        <xdr:cNvPr id="2" name="ZoneTexte 1">
          <a:extLst>
            <a:ext uri="{FF2B5EF4-FFF2-40B4-BE49-F238E27FC236}">
              <a16:creationId xmlns:a16="http://schemas.microsoft.com/office/drawing/2014/main" id="{00000000-0008-0000-0300-000002000000}"/>
            </a:ext>
          </a:extLst>
        </xdr:cNvPr>
        <xdr:cNvSpPr txBox="1"/>
      </xdr:nvSpPr>
      <xdr:spPr>
        <a:xfrm>
          <a:off x="8505825" y="5295900"/>
          <a:ext cx="400050" cy="57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20</xdr:col>
      <xdr:colOff>19050</xdr:colOff>
      <xdr:row>21</xdr:row>
      <xdr:rowOff>28575</xdr:rowOff>
    </xdr:from>
    <xdr:to>
      <xdr:col>21</xdr:col>
      <xdr:colOff>57150</xdr:colOff>
      <xdr:row>22</xdr:row>
      <xdr:rowOff>85725</xdr:rowOff>
    </xdr:to>
    <xdr:sp macro="" textlink="">
      <xdr:nvSpPr>
        <xdr:cNvPr id="3" name="ZoneTexte 2">
          <a:extLst>
            <a:ext uri="{FF2B5EF4-FFF2-40B4-BE49-F238E27FC236}">
              <a16:creationId xmlns:a16="http://schemas.microsoft.com/office/drawing/2014/main" id="{00000000-0008-0000-0300-000003000000}"/>
            </a:ext>
          </a:extLst>
        </xdr:cNvPr>
        <xdr:cNvSpPr txBox="1"/>
      </xdr:nvSpPr>
      <xdr:spPr>
        <a:xfrm>
          <a:off x="8467725" y="5362575"/>
          <a:ext cx="400050" cy="200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oneCellAnchor>
    <xdr:from>
      <xdr:col>1</xdr:col>
      <xdr:colOff>657225</xdr:colOff>
      <xdr:row>25</xdr:row>
      <xdr:rowOff>9525</xdr:rowOff>
    </xdr:from>
    <xdr:ext cx="184731" cy="264560"/>
    <xdr:sp macro="" textlink="">
      <xdr:nvSpPr>
        <xdr:cNvPr id="5" name="ZoneTexte 4">
          <a:extLst>
            <a:ext uri="{FF2B5EF4-FFF2-40B4-BE49-F238E27FC236}">
              <a16:creationId xmlns:a16="http://schemas.microsoft.com/office/drawing/2014/main" id="{00000000-0008-0000-0300-000005000000}"/>
            </a:ext>
          </a:extLst>
        </xdr:cNvPr>
        <xdr:cNvSpPr txBox="1"/>
      </xdr:nvSpPr>
      <xdr:spPr>
        <a:xfrm>
          <a:off x="895350" y="5915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416"/>
  <sheetViews>
    <sheetView topLeftCell="A400" zoomScaleNormal="100" workbookViewId="0">
      <selection activeCell="B401" sqref="B401:E412"/>
    </sheetView>
  </sheetViews>
  <sheetFormatPr baseColWidth="10" defaultRowHeight="10" x14ac:dyDescent="0.2"/>
  <cols>
    <col min="1" max="1" width="3.453125" style="60" customWidth="1"/>
    <col min="2" max="11" width="11.453125" style="60"/>
    <col min="12" max="12" width="12.1796875" style="60" customWidth="1"/>
    <col min="13" max="267" width="11.453125" style="60"/>
    <col min="268" max="268" width="12.1796875" style="60" customWidth="1"/>
    <col min="269" max="523" width="11.453125" style="60"/>
    <col min="524" max="524" width="12.1796875" style="60" customWidth="1"/>
    <col min="525" max="779" width="11.453125" style="60"/>
    <col min="780" max="780" width="12.1796875" style="60" customWidth="1"/>
    <col min="781" max="1035" width="11.453125" style="60"/>
    <col min="1036" max="1036" width="12.1796875" style="60" customWidth="1"/>
    <col min="1037" max="1291" width="11.453125" style="60"/>
    <col min="1292" max="1292" width="12.1796875" style="60" customWidth="1"/>
    <col min="1293" max="1547" width="11.453125" style="60"/>
    <col min="1548" max="1548" width="12.1796875" style="60" customWidth="1"/>
    <col min="1549" max="1803" width="11.453125" style="60"/>
    <col min="1804" max="1804" width="12.1796875" style="60" customWidth="1"/>
    <col min="1805" max="2059" width="11.453125" style="60"/>
    <col min="2060" max="2060" width="12.1796875" style="60" customWidth="1"/>
    <col min="2061" max="2315" width="11.453125" style="60"/>
    <col min="2316" max="2316" width="12.1796875" style="60" customWidth="1"/>
    <col min="2317" max="2571" width="11.453125" style="60"/>
    <col min="2572" max="2572" width="12.1796875" style="60" customWidth="1"/>
    <col min="2573" max="2827" width="11.453125" style="60"/>
    <col min="2828" max="2828" width="12.1796875" style="60" customWidth="1"/>
    <col min="2829" max="3083" width="11.453125" style="60"/>
    <col min="3084" max="3084" width="12.1796875" style="60" customWidth="1"/>
    <col min="3085" max="3339" width="11.453125" style="60"/>
    <col min="3340" max="3340" width="12.1796875" style="60" customWidth="1"/>
    <col min="3341" max="3595" width="11.453125" style="60"/>
    <col min="3596" max="3596" width="12.1796875" style="60" customWidth="1"/>
    <col min="3597" max="3851" width="11.453125" style="60"/>
    <col min="3852" max="3852" width="12.1796875" style="60" customWidth="1"/>
    <col min="3853" max="4107" width="11.453125" style="60"/>
    <col min="4108" max="4108" width="12.1796875" style="60" customWidth="1"/>
    <col min="4109" max="4363" width="11.453125" style="60"/>
    <col min="4364" max="4364" width="12.1796875" style="60" customWidth="1"/>
    <col min="4365" max="4619" width="11.453125" style="60"/>
    <col min="4620" max="4620" width="12.1796875" style="60" customWidth="1"/>
    <col min="4621" max="4875" width="11.453125" style="60"/>
    <col min="4876" max="4876" width="12.1796875" style="60" customWidth="1"/>
    <col min="4877" max="5131" width="11.453125" style="60"/>
    <col min="5132" max="5132" width="12.1796875" style="60" customWidth="1"/>
    <col min="5133" max="5387" width="11.453125" style="60"/>
    <col min="5388" max="5388" width="12.1796875" style="60" customWidth="1"/>
    <col min="5389" max="5643" width="11.453125" style="60"/>
    <col min="5644" max="5644" width="12.1796875" style="60" customWidth="1"/>
    <col min="5645" max="5899" width="11.453125" style="60"/>
    <col min="5900" max="5900" width="12.1796875" style="60" customWidth="1"/>
    <col min="5901" max="6155" width="11.453125" style="60"/>
    <col min="6156" max="6156" width="12.1796875" style="60" customWidth="1"/>
    <col min="6157" max="6411" width="11.453125" style="60"/>
    <col min="6412" max="6412" width="12.1796875" style="60" customWidth="1"/>
    <col min="6413" max="6667" width="11.453125" style="60"/>
    <col min="6668" max="6668" width="12.1796875" style="60" customWidth="1"/>
    <col min="6669" max="6923" width="11.453125" style="60"/>
    <col min="6924" max="6924" width="12.1796875" style="60" customWidth="1"/>
    <col min="6925" max="7179" width="11.453125" style="60"/>
    <col min="7180" max="7180" width="12.1796875" style="60" customWidth="1"/>
    <col min="7181" max="7435" width="11.453125" style="60"/>
    <col min="7436" max="7436" width="12.1796875" style="60" customWidth="1"/>
    <col min="7437" max="7691" width="11.453125" style="60"/>
    <col min="7692" max="7692" width="12.1796875" style="60" customWidth="1"/>
    <col min="7693" max="7947" width="11.453125" style="60"/>
    <col min="7948" max="7948" width="12.1796875" style="60" customWidth="1"/>
    <col min="7949" max="8203" width="11.453125" style="60"/>
    <col min="8204" max="8204" width="12.1796875" style="60" customWidth="1"/>
    <col min="8205" max="8459" width="11.453125" style="60"/>
    <col min="8460" max="8460" width="12.1796875" style="60" customWidth="1"/>
    <col min="8461" max="8715" width="11.453125" style="60"/>
    <col min="8716" max="8716" width="12.1796875" style="60" customWidth="1"/>
    <col min="8717" max="8971" width="11.453125" style="60"/>
    <col min="8972" max="8972" width="12.1796875" style="60" customWidth="1"/>
    <col min="8973" max="9227" width="11.453125" style="60"/>
    <col min="9228" max="9228" width="12.1796875" style="60" customWidth="1"/>
    <col min="9229" max="9483" width="11.453125" style="60"/>
    <col min="9484" max="9484" width="12.1796875" style="60" customWidth="1"/>
    <col min="9485" max="9739" width="11.453125" style="60"/>
    <col min="9740" max="9740" width="12.1796875" style="60" customWidth="1"/>
    <col min="9741" max="9995" width="11.453125" style="60"/>
    <col min="9996" max="9996" width="12.1796875" style="60" customWidth="1"/>
    <col min="9997" max="10251" width="11.453125" style="60"/>
    <col min="10252" max="10252" width="12.1796875" style="60" customWidth="1"/>
    <col min="10253" max="10507" width="11.453125" style="60"/>
    <col min="10508" max="10508" width="12.1796875" style="60" customWidth="1"/>
    <col min="10509" max="10763" width="11.453125" style="60"/>
    <col min="10764" max="10764" width="12.1796875" style="60" customWidth="1"/>
    <col min="10765" max="11019" width="11.453125" style="60"/>
    <col min="11020" max="11020" width="12.1796875" style="60" customWidth="1"/>
    <col min="11021" max="11275" width="11.453125" style="60"/>
    <col min="11276" max="11276" width="12.1796875" style="60" customWidth="1"/>
    <col min="11277" max="11531" width="11.453125" style="60"/>
    <col min="11532" max="11532" width="12.1796875" style="60" customWidth="1"/>
    <col min="11533" max="11787" width="11.453125" style="60"/>
    <col min="11788" max="11788" width="12.1796875" style="60" customWidth="1"/>
    <col min="11789" max="12043" width="11.453125" style="60"/>
    <col min="12044" max="12044" width="12.1796875" style="60" customWidth="1"/>
    <col min="12045" max="12299" width="11.453125" style="60"/>
    <col min="12300" max="12300" width="12.1796875" style="60" customWidth="1"/>
    <col min="12301" max="12555" width="11.453125" style="60"/>
    <col min="12556" max="12556" width="12.1796875" style="60" customWidth="1"/>
    <col min="12557" max="12811" width="11.453125" style="60"/>
    <col min="12812" max="12812" width="12.1796875" style="60" customWidth="1"/>
    <col min="12813" max="13067" width="11.453125" style="60"/>
    <col min="13068" max="13068" width="12.1796875" style="60" customWidth="1"/>
    <col min="13069" max="13323" width="11.453125" style="60"/>
    <col min="13324" max="13324" width="12.1796875" style="60" customWidth="1"/>
    <col min="13325" max="13579" width="11.453125" style="60"/>
    <col min="13580" max="13580" width="12.1796875" style="60" customWidth="1"/>
    <col min="13581" max="13835" width="11.453125" style="60"/>
    <col min="13836" max="13836" width="12.1796875" style="60" customWidth="1"/>
    <col min="13837" max="14091" width="11.453125" style="60"/>
    <col min="14092" max="14092" width="12.1796875" style="60" customWidth="1"/>
    <col min="14093" max="14347" width="11.453125" style="60"/>
    <col min="14348" max="14348" width="12.1796875" style="60" customWidth="1"/>
    <col min="14349" max="14603" width="11.453125" style="60"/>
    <col min="14604" max="14604" width="12.1796875" style="60" customWidth="1"/>
    <col min="14605" max="14859" width="11.453125" style="60"/>
    <col min="14860" max="14860" width="12.1796875" style="60" customWidth="1"/>
    <col min="14861" max="15115" width="11.453125" style="60"/>
    <col min="15116" max="15116" width="12.1796875" style="60" customWidth="1"/>
    <col min="15117" max="15371" width="11.453125" style="60"/>
    <col min="15372" max="15372" width="12.1796875" style="60" customWidth="1"/>
    <col min="15373" max="15627" width="11.453125" style="60"/>
    <col min="15628" max="15628" width="12.1796875" style="60" customWidth="1"/>
    <col min="15629" max="15883" width="11.453125" style="60"/>
    <col min="15884" max="15884" width="12.1796875" style="60" customWidth="1"/>
    <col min="15885" max="16139" width="11.453125" style="60"/>
    <col min="16140" max="16140" width="12.1796875" style="60" customWidth="1"/>
    <col min="16141" max="16384" width="11.453125" style="60"/>
  </cols>
  <sheetData>
    <row r="1" spans="2:15" ht="36.75" customHeight="1" x14ac:dyDescent="0.2">
      <c r="B1" s="94" t="s">
        <v>236</v>
      </c>
      <c r="C1" s="94"/>
      <c r="D1" s="94"/>
      <c r="E1" s="94"/>
      <c r="F1" s="94"/>
      <c r="G1" s="59"/>
      <c r="H1" s="59"/>
      <c r="I1" s="59"/>
      <c r="J1" s="59"/>
    </row>
    <row r="3" spans="2:15" x14ac:dyDescent="0.2">
      <c r="B3" s="61"/>
      <c r="C3" s="61"/>
      <c r="D3" s="61" t="s">
        <v>231</v>
      </c>
      <c r="E3" s="64">
        <v>1709.28</v>
      </c>
      <c r="G3" s="62"/>
    </row>
    <row r="4" spans="2:15" x14ac:dyDescent="0.2">
      <c r="B4" s="61">
        <v>971.37</v>
      </c>
      <c r="C4" s="61">
        <v>0</v>
      </c>
      <c r="D4" s="61"/>
      <c r="E4" s="64">
        <f>+B4-C4</f>
        <v>971.37</v>
      </c>
      <c r="O4" s="63"/>
    </row>
    <row r="5" spans="2:15" x14ac:dyDescent="0.2">
      <c r="B5" s="61" t="s">
        <v>197</v>
      </c>
      <c r="C5" s="61" t="s">
        <v>197</v>
      </c>
      <c r="D5" s="61" t="s">
        <v>199</v>
      </c>
      <c r="E5" s="64" t="s">
        <v>200</v>
      </c>
    </row>
    <row r="6" spans="2:15" x14ac:dyDescent="0.2">
      <c r="B6" s="61">
        <v>0</v>
      </c>
      <c r="C6" s="61">
        <f>B4</f>
        <v>971.37</v>
      </c>
      <c r="D6" s="61">
        <f>+$E$4-C6</f>
        <v>0</v>
      </c>
      <c r="E6" s="64">
        <f>B6</f>
        <v>0</v>
      </c>
    </row>
    <row r="7" spans="2:15" x14ac:dyDescent="0.2">
      <c r="B7" s="61">
        <v>5</v>
      </c>
      <c r="C7" s="61">
        <f>$C$6-B7*0.2</f>
        <v>970.37</v>
      </c>
      <c r="D7" s="61">
        <f t="shared" ref="D7:D70" si="0">+$E$4-C7</f>
        <v>1</v>
      </c>
      <c r="E7" s="64">
        <f t="shared" ref="E7:E70" si="1">B7</f>
        <v>5</v>
      </c>
    </row>
    <row r="8" spans="2:15" x14ac:dyDescent="0.2">
      <c r="B8" s="61">
        <v>10</v>
      </c>
      <c r="C8" s="61">
        <f>$C$6-B8*0.2</f>
        <v>969.37</v>
      </c>
      <c r="D8" s="61">
        <f t="shared" si="0"/>
        <v>2</v>
      </c>
      <c r="E8" s="64">
        <f t="shared" si="1"/>
        <v>10</v>
      </c>
    </row>
    <row r="9" spans="2:15" x14ac:dyDescent="0.2">
      <c r="B9" s="61">
        <v>15</v>
      </c>
      <c r="C9" s="61">
        <f t="shared" ref="C9:C41" si="2">$C$6-B9*0.2</f>
        <v>968.37</v>
      </c>
      <c r="D9" s="61">
        <f t="shared" si="0"/>
        <v>3</v>
      </c>
      <c r="E9" s="64">
        <f t="shared" si="1"/>
        <v>15</v>
      </c>
    </row>
    <row r="10" spans="2:15" x14ac:dyDescent="0.2">
      <c r="B10" s="61">
        <v>20</v>
      </c>
      <c r="C10" s="61">
        <f t="shared" si="2"/>
        <v>967.37</v>
      </c>
      <c r="D10" s="61">
        <f t="shared" si="0"/>
        <v>4</v>
      </c>
      <c r="E10" s="64">
        <f t="shared" si="1"/>
        <v>20</v>
      </c>
    </row>
    <row r="11" spans="2:15" x14ac:dyDescent="0.2">
      <c r="B11" s="61">
        <v>25</v>
      </c>
      <c r="C11" s="61">
        <f t="shared" si="2"/>
        <v>966.37</v>
      </c>
      <c r="D11" s="61">
        <f t="shared" si="0"/>
        <v>5</v>
      </c>
      <c r="E11" s="64">
        <f t="shared" si="1"/>
        <v>25</v>
      </c>
    </row>
    <row r="12" spans="2:15" x14ac:dyDescent="0.2">
      <c r="B12" s="61">
        <v>30</v>
      </c>
      <c r="C12" s="61">
        <f t="shared" si="2"/>
        <v>965.37</v>
      </c>
      <c r="D12" s="61">
        <f t="shared" si="0"/>
        <v>6</v>
      </c>
      <c r="E12" s="64">
        <f t="shared" si="1"/>
        <v>30</v>
      </c>
    </row>
    <row r="13" spans="2:15" x14ac:dyDescent="0.2">
      <c r="B13" s="61">
        <v>35</v>
      </c>
      <c r="C13" s="61">
        <f t="shared" si="2"/>
        <v>964.37</v>
      </c>
      <c r="D13" s="61">
        <f t="shared" si="0"/>
        <v>7</v>
      </c>
      <c r="E13" s="64">
        <f t="shared" si="1"/>
        <v>35</v>
      </c>
    </row>
    <row r="14" spans="2:15" x14ac:dyDescent="0.2">
      <c r="B14" s="61">
        <v>40</v>
      </c>
      <c r="C14" s="61">
        <f t="shared" si="2"/>
        <v>963.37</v>
      </c>
      <c r="D14" s="61">
        <f t="shared" si="0"/>
        <v>8</v>
      </c>
      <c r="E14" s="64">
        <f t="shared" si="1"/>
        <v>40</v>
      </c>
    </row>
    <row r="15" spans="2:15" x14ac:dyDescent="0.2">
      <c r="B15" s="61">
        <v>45</v>
      </c>
      <c r="C15" s="61">
        <f t="shared" si="2"/>
        <v>962.37</v>
      </c>
      <c r="D15" s="61">
        <f t="shared" si="0"/>
        <v>9</v>
      </c>
      <c r="E15" s="64">
        <f t="shared" si="1"/>
        <v>45</v>
      </c>
    </row>
    <row r="16" spans="2:15" x14ac:dyDescent="0.2">
      <c r="B16" s="61">
        <v>50</v>
      </c>
      <c r="C16" s="61">
        <f t="shared" si="2"/>
        <v>961.37</v>
      </c>
      <c r="D16" s="61">
        <f t="shared" si="0"/>
        <v>10</v>
      </c>
      <c r="E16" s="64">
        <f t="shared" si="1"/>
        <v>50</v>
      </c>
    </row>
    <row r="17" spans="2:20" x14ac:dyDescent="0.2">
      <c r="B17" s="61">
        <v>55</v>
      </c>
      <c r="C17" s="61">
        <f t="shared" si="2"/>
        <v>960.37</v>
      </c>
      <c r="D17" s="61">
        <f t="shared" si="0"/>
        <v>11</v>
      </c>
      <c r="E17" s="64">
        <f t="shared" si="1"/>
        <v>55</v>
      </c>
    </row>
    <row r="18" spans="2:20" x14ac:dyDescent="0.2">
      <c r="B18" s="61">
        <v>60</v>
      </c>
      <c r="C18" s="61">
        <f t="shared" si="2"/>
        <v>959.37</v>
      </c>
      <c r="D18" s="61">
        <f t="shared" si="0"/>
        <v>12</v>
      </c>
      <c r="E18" s="64">
        <f t="shared" si="1"/>
        <v>60</v>
      </c>
    </row>
    <row r="19" spans="2:20" x14ac:dyDescent="0.2">
      <c r="B19" s="61">
        <v>65</v>
      </c>
      <c r="C19" s="61">
        <f t="shared" si="2"/>
        <v>958.37</v>
      </c>
      <c r="D19" s="61">
        <f t="shared" si="0"/>
        <v>13</v>
      </c>
      <c r="E19" s="64">
        <f t="shared" si="1"/>
        <v>65</v>
      </c>
    </row>
    <row r="20" spans="2:20" ht="10.5" x14ac:dyDescent="0.25">
      <c r="B20" s="61">
        <v>70</v>
      </c>
      <c r="C20" s="61">
        <f t="shared" si="2"/>
        <v>957.37</v>
      </c>
      <c r="D20" s="61">
        <f t="shared" si="0"/>
        <v>14</v>
      </c>
      <c r="E20" s="64">
        <f t="shared" si="1"/>
        <v>70</v>
      </c>
      <c r="T20" s="70"/>
    </row>
    <row r="21" spans="2:20" x14ac:dyDescent="0.2">
      <c r="B21" s="61">
        <v>75</v>
      </c>
      <c r="C21" s="61">
        <f t="shared" si="2"/>
        <v>956.37</v>
      </c>
      <c r="D21" s="61">
        <f t="shared" si="0"/>
        <v>15</v>
      </c>
      <c r="E21" s="64">
        <f t="shared" si="1"/>
        <v>75</v>
      </c>
    </row>
    <row r="22" spans="2:20" x14ac:dyDescent="0.2">
      <c r="B22" s="61">
        <v>80</v>
      </c>
      <c r="C22" s="61">
        <f t="shared" si="2"/>
        <v>955.37</v>
      </c>
      <c r="D22" s="61">
        <f t="shared" si="0"/>
        <v>16</v>
      </c>
      <c r="E22" s="64">
        <f t="shared" si="1"/>
        <v>80</v>
      </c>
    </row>
    <row r="23" spans="2:20" x14ac:dyDescent="0.2">
      <c r="B23" s="61">
        <v>85</v>
      </c>
      <c r="C23" s="61">
        <f t="shared" si="2"/>
        <v>954.37</v>
      </c>
      <c r="D23" s="61">
        <f t="shared" si="0"/>
        <v>17</v>
      </c>
      <c r="E23" s="64">
        <f t="shared" si="1"/>
        <v>85</v>
      </c>
    </row>
    <row r="24" spans="2:20" x14ac:dyDescent="0.2">
      <c r="B24" s="61">
        <v>90</v>
      </c>
      <c r="C24" s="61">
        <f t="shared" si="2"/>
        <v>953.37</v>
      </c>
      <c r="D24" s="61">
        <f t="shared" si="0"/>
        <v>18</v>
      </c>
      <c r="E24" s="64">
        <f t="shared" si="1"/>
        <v>90</v>
      </c>
    </row>
    <row r="25" spans="2:20" x14ac:dyDescent="0.2">
      <c r="B25" s="61">
        <v>95</v>
      </c>
      <c r="C25" s="61">
        <f t="shared" si="2"/>
        <v>952.37</v>
      </c>
      <c r="D25" s="61">
        <f t="shared" si="0"/>
        <v>19</v>
      </c>
      <c r="E25" s="64">
        <f t="shared" si="1"/>
        <v>95</v>
      </c>
    </row>
    <row r="26" spans="2:20" x14ac:dyDescent="0.2">
      <c r="B26" s="61">
        <v>100</v>
      </c>
      <c r="C26" s="61">
        <f t="shared" si="2"/>
        <v>951.37</v>
      </c>
      <c r="D26" s="61">
        <f t="shared" si="0"/>
        <v>20</v>
      </c>
      <c r="E26" s="64">
        <f t="shared" si="1"/>
        <v>100</v>
      </c>
    </row>
    <row r="27" spans="2:20" x14ac:dyDescent="0.2">
      <c r="B27" s="61">
        <v>105</v>
      </c>
      <c r="C27" s="61">
        <f t="shared" si="2"/>
        <v>950.37</v>
      </c>
      <c r="D27" s="61">
        <f t="shared" si="0"/>
        <v>21</v>
      </c>
      <c r="E27" s="64">
        <f t="shared" si="1"/>
        <v>105</v>
      </c>
    </row>
    <row r="28" spans="2:20" x14ac:dyDescent="0.2">
      <c r="B28" s="61">
        <v>110</v>
      </c>
      <c r="C28" s="61">
        <f t="shared" si="2"/>
        <v>949.37</v>
      </c>
      <c r="D28" s="61">
        <f t="shared" si="0"/>
        <v>22</v>
      </c>
      <c r="E28" s="64">
        <f t="shared" si="1"/>
        <v>110</v>
      </c>
      <c r="K28" s="65"/>
    </row>
    <row r="29" spans="2:20" x14ac:dyDescent="0.2">
      <c r="B29" s="61">
        <v>115</v>
      </c>
      <c r="C29" s="61">
        <f t="shared" si="2"/>
        <v>948.37</v>
      </c>
      <c r="D29" s="61">
        <f t="shared" si="0"/>
        <v>23</v>
      </c>
      <c r="E29" s="64">
        <f t="shared" si="1"/>
        <v>115</v>
      </c>
      <c r="H29" s="62"/>
    </row>
    <row r="30" spans="2:20" x14ac:dyDescent="0.2">
      <c r="B30" s="61">
        <v>120</v>
      </c>
      <c r="C30" s="61">
        <f t="shared" si="2"/>
        <v>947.37</v>
      </c>
      <c r="D30" s="61">
        <f t="shared" si="0"/>
        <v>24</v>
      </c>
      <c r="E30" s="64">
        <f t="shared" si="1"/>
        <v>120</v>
      </c>
    </row>
    <row r="31" spans="2:20" x14ac:dyDescent="0.2">
      <c r="B31" s="61">
        <v>125</v>
      </c>
      <c r="C31" s="61">
        <f t="shared" si="2"/>
        <v>946.37</v>
      </c>
      <c r="D31" s="61">
        <f t="shared" si="0"/>
        <v>25</v>
      </c>
      <c r="E31" s="64">
        <f t="shared" si="1"/>
        <v>125</v>
      </c>
    </row>
    <row r="32" spans="2:20" x14ac:dyDescent="0.2">
      <c r="B32" s="61">
        <v>130</v>
      </c>
      <c r="C32" s="61">
        <f t="shared" si="2"/>
        <v>945.37</v>
      </c>
      <c r="D32" s="61">
        <f t="shared" si="0"/>
        <v>26</v>
      </c>
      <c r="E32" s="64">
        <f t="shared" si="1"/>
        <v>130</v>
      </c>
    </row>
    <row r="33" spans="2:9" x14ac:dyDescent="0.2">
      <c r="B33" s="61">
        <v>135</v>
      </c>
      <c r="C33" s="61">
        <f t="shared" si="2"/>
        <v>944.37</v>
      </c>
      <c r="D33" s="61">
        <f t="shared" si="0"/>
        <v>27</v>
      </c>
      <c r="E33" s="64">
        <f t="shared" si="1"/>
        <v>135</v>
      </c>
    </row>
    <row r="34" spans="2:9" x14ac:dyDescent="0.2">
      <c r="B34" s="61">
        <v>140</v>
      </c>
      <c r="C34" s="61">
        <f t="shared" si="2"/>
        <v>943.37</v>
      </c>
      <c r="D34" s="61">
        <f t="shared" si="0"/>
        <v>28</v>
      </c>
      <c r="E34" s="64">
        <f t="shared" si="1"/>
        <v>140</v>
      </c>
    </row>
    <row r="35" spans="2:9" x14ac:dyDescent="0.2">
      <c r="B35" s="61">
        <v>145</v>
      </c>
      <c r="C35" s="61">
        <f t="shared" si="2"/>
        <v>942.37</v>
      </c>
      <c r="D35" s="61">
        <f t="shared" si="0"/>
        <v>29</v>
      </c>
      <c r="E35" s="64">
        <f t="shared" si="1"/>
        <v>145</v>
      </c>
    </row>
    <row r="36" spans="2:9" x14ac:dyDescent="0.2">
      <c r="B36" s="61">
        <v>150</v>
      </c>
      <c r="C36" s="61">
        <f t="shared" si="2"/>
        <v>941.37</v>
      </c>
      <c r="D36" s="61">
        <f t="shared" si="0"/>
        <v>30</v>
      </c>
      <c r="E36" s="64">
        <f t="shared" si="1"/>
        <v>150</v>
      </c>
    </row>
    <row r="37" spans="2:9" x14ac:dyDescent="0.2">
      <c r="B37" s="61">
        <v>155</v>
      </c>
      <c r="C37" s="61">
        <f t="shared" si="2"/>
        <v>940.37</v>
      </c>
      <c r="D37" s="61">
        <f t="shared" si="0"/>
        <v>31</v>
      </c>
      <c r="E37" s="64">
        <f t="shared" si="1"/>
        <v>155</v>
      </c>
    </row>
    <row r="38" spans="2:9" x14ac:dyDescent="0.2">
      <c r="B38" s="61">
        <v>160</v>
      </c>
      <c r="C38" s="61">
        <f t="shared" si="2"/>
        <v>939.37</v>
      </c>
      <c r="D38" s="61">
        <f t="shared" si="0"/>
        <v>32</v>
      </c>
      <c r="E38" s="64">
        <f t="shared" si="1"/>
        <v>160</v>
      </c>
      <c r="H38" s="66"/>
    </row>
    <row r="39" spans="2:9" x14ac:dyDescent="0.2">
      <c r="B39" s="61">
        <v>165</v>
      </c>
      <c r="C39" s="61">
        <f t="shared" si="2"/>
        <v>938.37</v>
      </c>
      <c r="D39" s="61">
        <f t="shared" si="0"/>
        <v>33</v>
      </c>
      <c r="E39" s="64">
        <f t="shared" si="1"/>
        <v>165</v>
      </c>
      <c r="I39" s="66"/>
    </row>
    <row r="40" spans="2:9" x14ac:dyDescent="0.2">
      <c r="B40" s="61">
        <v>170</v>
      </c>
      <c r="C40" s="61">
        <f t="shared" si="2"/>
        <v>937.37</v>
      </c>
      <c r="D40" s="61">
        <f t="shared" si="0"/>
        <v>34</v>
      </c>
      <c r="E40" s="64">
        <f t="shared" si="1"/>
        <v>170</v>
      </c>
      <c r="I40" s="66"/>
    </row>
    <row r="41" spans="2:9" x14ac:dyDescent="0.2">
      <c r="B41" s="61">
        <v>175</v>
      </c>
      <c r="C41" s="61">
        <f t="shared" si="2"/>
        <v>936.37</v>
      </c>
      <c r="D41" s="61">
        <f t="shared" si="0"/>
        <v>35</v>
      </c>
      <c r="E41" s="64">
        <f t="shared" si="1"/>
        <v>175</v>
      </c>
    </row>
    <row r="42" spans="2:9" x14ac:dyDescent="0.2">
      <c r="B42" s="61">
        <v>180</v>
      </c>
      <c r="C42" s="61">
        <f>$C$6-B42*0.2</f>
        <v>935.37</v>
      </c>
      <c r="D42" s="61">
        <f t="shared" si="0"/>
        <v>36</v>
      </c>
      <c r="E42" s="64">
        <f t="shared" si="1"/>
        <v>180</v>
      </c>
    </row>
    <row r="43" spans="2:9" x14ac:dyDescent="0.2">
      <c r="B43" s="61">
        <v>185</v>
      </c>
      <c r="C43" s="61">
        <f>$B$4-B43*0.2</f>
        <v>934.37</v>
      </c>
      <c r="D43" s="61">
        <f t="shared" si="0"/>
        <v>37</v>
      </c>
      <c r="E43" s="64">
        <f t="shared" si="1"/>
        <v>185</v>
      </c>
    </row>
    <row r="44" spans="2:9" ht="12.75" customHeight="1" x14ac:dyDescent="0.2">
      <c r="B44" s="61">
        <v>190</v>
      </c>
      <c r="C44" s="61">
        <f>$B$4-B44*0.2</f>
        <v>933.37</v>
      </c>
      <c r="D44" s="61">
        <f t="shared" si="0"/>
        <v>38</v>
      </c>
      <c r="E44" s="64">
        <f t="shared" si="1"/>
        <v>190</v>
      </c>
    </row>
    <row r="45" spans="2:9" x14ac:dyDescent="0.2">
      <c r="B45" s="61">
        <v>195</v>
      </c>
      <c r="C45" s="61">
        <f t="shared" ref="C45:C80" si="3">$B$4-B45*0.2</f>
        <v>932.37</v>
      </c>
      <c r="D45" s="61">
        <f t="shared" si="0"/>
        <v>39</v>
      </c>
      <c r="E45" s="64">
        <f t="shared" si="1"/>
        <v>195</v>
      </c>
    </row>
    <row r="46" spans="2:9" x14ac:dyDescent="0.2">
      <c r="B46" s="61">
        <v>200</v>
      </c>
      <c r="C46" s="61">
        <f t="shared" si="3"/>
        <v>931.37</v>
      </c>
      <c r="D46" s="61">
        <f t="shared" si="0"/>
        <v>40</v>
      </c>
      <c r="E46" s="64">
        <f t="shared" si="1"/>
        <v>200</v>
      </c>
    </row>
    <row r="47" spans="2:9" x14ac:dyDescent="0.2">
      <c r="B47" s="61">
        <v>205</v>
      </c>
      <c r="C47" s="61">
        <f t="shared" si="3"/>
        <v>930.37</v>
      </c>
      <c r="D47" s="61">
        <f t="shared" si="0"/>
        <v>41</v>
      </c>
      <c r="E47" s="64">
        <f t="shared" si="1"/>
        <v>205</v>
      </c>
    </row>
    <row r="48" spans="2:9" x14ac:dyDescent="0.2">
      <c r="B48" s="61">
        <v>210</v>
      </c>
      <c r="C48" s="61">
        <f t="shared" si="3"/>
        <v>929.37</v>
      </c>
      <c r="D48" s="61">
        <f t="shared" si="0"/>
        <v>42</v>
      </c>
      <c r="E48" s="64">
        <f t="shared" si="1"/>
        <v>210</v>
      </c>
    </row>
    <row r="49" spans="2:12" x14ac:dyDescent="0.2">
      <c r="B49" s="61">
        <v>215</v>
      </c>
      <c r="C49" s="61">
        <f t="shared" si="3"/>
        <v>928.37</v>
      </c>
      <c r="D49" s="61">
        <f t="shared" si="0"/>
        <v>43</v>
      </c>
      <c r="E49" s="64">
        <f t="shared" si="1"/>
        <v>215</v>
      </c>
    </row>
    <row r="50" spans="2:12" x14ac:dyDescent="0.2">
      <c r="B50" s="61">
        <v>220</v>
      </c>
      <c r="C50" s="61">
        <f t="shared" si="3"/>
        <v>927.37</v>
      </c>
      <c r="D50" s="61">
        <f t="shared" si="0"/>
        <v>44</v>
      </c>
      <c r="E50" s="64">
        <f t="shared" si="1"/>
        <v>220</v>
      </c>
    </row>
    <row r="51" spans="2:12" x14ac:dyDescent="0.2">
      <c r="B51" s="61">
        <v>225</v>
      </c>
      <c r="C51" s="61">
        <f t="shared" si="3"/>
        <v>926.37</v>
      </c>
      <c r="D51" s="61">
        <f t="shared" si="0"/>
        <v>45</v>
      </c>
      <c r="E51" s="64">
        <f t="shared" si="1"/>
        <v>225</v>
      </c>
      <c r="L51" s="67"/>
    </row>
    <row r="52" spans="2:12" x14ac:dyDescent="0.2">
      <c r="B52" s="61">
        <v>230</v>
      </c>
      <c r="C52" s="61">
        <f t="shared" si="3"/>
        <v>925.37</v>
      </c>
      <c r="D52" s="61">
        <f t="shared" si="0"/>
        <v>46</v>
      </c>
      <c r="E52" s="64">
        <f t="shared" si="1"/>
        <v>230</v>
      </c>
    </row>
    <row r="53" spans="2:12" x14ac:dyDescent="0.2">
      <c r="B53" s="61">
        <v>235</v>
      </c>
      <c r="C53" s="61">
        <f t="shared" si="3"/>
        <v>924.37</v>
      </c>
      <c r="D53" s="61">
        <f t="shared" si="0"/>
        <v>47</v>
      </c>
      <c r="E53" s="64">
        <f t="shared" si="1"/>
        <v>235</v>
      </c>
    </row>
    <row r="54" spans="2:12" x14ac:dyDescent="0.2">
      <c r="B54" s="61">
        <v>240</v>
      </c>
      <c r="C54" s="61">
        <f t="shared" si="3"/>
        <v>923.37</v>
      </c>
      <c r="D54" s="61">
        <f t="shared" si="0"/>
        <v>48</v>
      </c>
      <c r="E54" s="64">
        <f t="shared" si="1"/>
        <v>240</v>
      </c>
    </row>
    <row r="55" spans="2:12" x14ac:dyDescent="0.2">
      <c r="B55" s="61">
        <v>245</v>
      </c>
      <c r="C55" s="61">
        <f t="shared" si="3"/>
        <v>922.37</v>
      </c>
      <c r="D55" s="61">
        <f t="shared" si="0"/>
        <v>49</v>
      </c>
      <c r="E55" s="64">
        <f t="shared" si="1"/>
        <v>245</v>
      </c>
    </row>
    <row r="56" spans="2:12" x14ac:dyDescent="0.2">
      <c r="B56" s="61">
        <v>250</v>
      </c>
      <c r="C56" s="61">
        <f t="shared" si="3"/>
        <v>921.37</v>
      </c>
      <c r="D56" s="61">
        <f t="shared" si="0"/>
        <v>50</v>
      </c>
      <c r="E56" s="64">
        <f t="shared" si="1"/>
        <v>250</v>
      </c>
    </row>
    <row r="57" spans="2:12" x14ac:dyDescent="0.2">
      <c r="B57" s="61">
        <v>255</v>
      </c>
      <c r="C57" s="61">
        <f t="shared" si="3"/>
        <v>920.37</v>
      </c>
      <c r="D57" s="61">
        <f t="shared" si="0"/>
        <v>51</v>
      </c>
      <c r="E57" s="64">
        <f t="shared" si="1"/>
        <v>255</v>
      </c>
    </row>
    <row r="58" spans="2:12" x14ac:dyDescent="0.2">
      <c r="B58" s="61">
        <v>260</v>
      </c>
      <c r="C58" s="61">
        <f t="shared" si="3"/>
        <v>919.37</v>
      </c>
      <c r="D58" s="61">
        <f t="shared" si="0"/>
        <v>52</v>
      </c>
      <c r="E58" s="64">
        <f t="shared" si="1"/>
        <v>260</v>
      </c>
    </row>
    <row r="59" spans="2:12" x14ac:dyDescent="0.2">
      <c r="B59" s="61">
        <v>265</v>
      </c>
      <c r="C59" s="61">
        <f t="shared" si="3"/>
        <v>918.37</v>
      </c>
      <c r="D59" s="61">
        <f t="shared" si="0"/>
        <v>53</v>
      </c>
      <c r="E59" s="64">
        <f t="shared" si="1"/>
        <v>265</v>
      </c>
    </row>
    <row r="60" spans="2:12" x14ac:dyDescent="0.2">
      <c r="B60" s="61">
        <v>270</v>
      </c>
      <c r="C60" s="61">
        <f t="shared" si="3"/>
        <v>917.37</v>
      </c>
      <c r="D60" s="61">
        <f t="shared" si="0"/>
        <v>54</v>
      </c>
      <c r="E60" s="64">
        <f t="shared" si="1"/>
        <v>270</v>
      </c>
    </row>
    <row r="61" spans="2:12" x14ac:dyDescent="0.2">
      <c r="B61" s="61">
        <v>275</v>
      </c>
      <c r="C61" s="61">
        <f t="shared" si="3"/>
        <v>916.37</v>
      </c>
      <c r="D61" s="61">
        <f t="shared" si="0"/>
        <v>55</v>
      </c>
      <c r="E61" s="64">
        <f t="shared" si="1"/>
        <v>275</v>
      </c>
    </row>
    <row r="62" spans="2:12" x14ac:dyDescent="0.2">
      <c r="B62" s="61">
        <v>280</v>
      </c>
      <c r="C62" s="61">
        <f t="shared" si="3"/>
        <v>915.37</v>
      </c>
      <c r="D62" s="61">
        <f t="shared" si="0"/>
        <v>56</v>
      </c>
      <c r="E62" s="64">
        <f t="shared" si="1"/>
        <v>280</v>
      </c>
    </row>
    <row r="63" spans="2:12" x14ac:dyDescent="0.2">
      <c r="B63" s="61">
        <v>285</v>
      </c>
      <c r="C63" s="61">
        <f t="shared" si="3"/>
        <v>914.37</v>
      </c>
      <c r="D63" s="61">
        <f t="shared" si="0"/>
        <v>57</v>
      </c>
      <c r="E63" s="64">
        <f t="shared" si="1"/>
        <v>285</v>
      </c>
    </row>
    <row r="64" spans="2:12" x14ac:dyDescent="0.2">
      <c r="B64" s="61">
        <v>290</v>
      </c>
      <c r="C64" s="61">
        <f t="shared" si="3"/>
        <v>913.37</v>
      </c>
      <c r="D64" s="61">
        <f t="shared" si="0"/>
        <v>58</v>
      </c>
      <c r="E64" s="64">
        <f t="shared" si="1"/>
        <v>290</v>
      </c>
    </row>
    <row r="65" spans="2:5" x14ac:dyDescent="0.2">
      <c r="B65" s="61">
        <v>295</v>
      </c>
      <c r="C65" s="61">
        <f t="shared" si="3"/>
        <v>912.37</v>
      </c>
      <c r="D65" s="61">
        <f t="shared" si="0"/>
        <v>59</v>
      </c>
      <c r="E65" s="64">
        <f t="shared" si="1"/>
        <v>295</v>
      </c>
    </row>
    <row r="66" spans="2:5" x14ac:dyDescent="0.2">
      <c r="B66" s="61">
        <v>300</v>
      </c>
      <c r="C66" s="61">
        <f t="shared" si="3"/>
        <v>911.37</v>
      </c>
      <c r="D66" s="61">
        <f t="shared" si="0"/>
        <v>60</v>
      </c>
      <c r="E66" s="64">
        <f t="shared" si="1"/>
        <v>300</v>
      </c>
    </row>
    <row r="67" spans="2:5" x14ac:dyDescent="0.2">
      <c r="B67" s="61">
        <v>305</v>
      </c>
      <c r="C67" s="61">
        <f t="shared" si="3"/>
        <v>910.37</v>
      </c>
      <c r="D67" s="61">
        <f t="shared" si="0"/>
        <v>61</v>
      </c>
      <c r="E67" s="64">
        <f t="shared" si="1"/>
        <v>305</v>
      </c>
    </row>
    <row r="68" spans="2:5" x14ac:dyDescent="0.2">
      <c r="B68" s="61">
        <v>310</v>
      </c>
      <c r="C68" s="61">
        <f t="shared" si="3"/>
        <v>909.37</v>
      </c>
      <c r="D68" s="61">
        <f t="shared" si="0"/>
        <v>62</v>
      </c>
      <c r="E68" s="64">
        <f t="shared" si="1"/>
        <v>310</v>
      </c>
    </row>
    <row r="69" spans="2:5" x14ac:dyDescent="0.2">
      <c r="B69" s="61">
        <v>315</v>
      </c>
      <c r="C69" s="61">
        <f t="shared" si="3"/>
        <v>908.37</v>
      </c>
      <c r="D69" s="61">
        <f t="shared" si="0"/>
        <v>63</v>
      </c>
      <c r="E69" s="64">
        <f t="shared" si="1"/>
        <v>315</v>
      </c>
    </row>
    <row r="70" spans="2:5" x14ac:dyDescent="0.2">
      <c r="B70" s="61">
        <v>320</v>
      </c>
      <c r="C70" s="61">
        <f t="shared" si="3"/>
        <v>907.37</v>
      </c>
      <c r="D70" s="61">
        <f t="shared" si="0"/>
        <v>64</v>
      </c>
      <c r="E70" s="64">
        <f t="shared" si="1"/>
        <v>320</v>
      </c>
    </row>
    <row r="71" spans="2:5" x14ac:dyDescent="0.2">
      <c r="B71" s="61">
        <v>325</v>
      </c>
      <c r="C71" s="61">
        <f t="shared" si="3"/>
        <v>906.37</v>
      </c>
      <c r="D71" s="61">
        <f t="shared" ref="D71:D134" si="4">+$E$4-C71</f>
        <v>65</v>
      </c>
      <c r="E71" s="64">
        <f t="shared" ref="E71:E134" si="5">B71</f>
        <v>325</v>
      </c>
    </row>
    <row r="72" spans="2:5" x14ac:dyDescent="0.2">
      <c r="B72" s="61">
        <v>330</v>
      </c>
      <c r="C72" s="61">
        <f t="shared" si="3"/>
        <v>905.37</v>
      </c>
      <c r="D72" s="61">
        <f t="shared" si="4"/>
        <v>66</v>
      </c>
      <c r="E72" s="64">
        <f t="shared" si="5"/>
        <v>330</v>
      </c>
    </row>
    <row r="73" spans="2:5" x14ac:dyDescent="0.2">
      <c r="B73" s="61">
        <v>335</v>
      </c>
      <c r="C73" s="61">
        <f t="shared" si="3"/>
        <v>904.37</v>
      </c>
      <c r="D73" s="61">
        <f t="shared" si="4"/>
        <v>67</v>
      </c>
      <c r="E73" s="64">
        <f t="shared" si="5"/>
        <v>335</v>
      </c>
    </row>
    <row r="74" spans="2:5" x14ac:dyDescent="0.2">
      <c r="B74" s="61">
        <v>340</v>
      </c>
      <c r="C74" s="61">
        <f t="shared" si="3"/>
        <v>903.37</v>
      </c>
      <c r="D74" s="61">
        <f t="shared" si="4"/>
        <v>68</v>
      </c>
      <c r="E74" s="64">
        <f t="shared" si="5"/>
        <v>340</v>
      </c>
    </row>
    <row r="75" spans="2:5" x14ac:dyDescent="0.2">
      <c r="B75" s="61">
        <v>345</v>
      </c>
      <c r="C75" s="61">
        <f t="shared" si="3"/>
        <v>902.37</v>
      </c>
      <c r="D75" s="61">
        <f t="shared" si="4"/>
        <v>69</v>
      </c>
      <c r="E75" s="64">
        <f t="shared" si="5"/>
        <v>345</v>
      </c>
    </row>
    <row r="76" spans="2:5" x14ac:dyDescent="0.2">
      <c r="B76" s="61">
        <v>350</v>
      </c>
      <c r="C76" s="61">
        <f t="shared" si="3"/>
        <v>901.37</v>
      </c>
      <c r="D76" s="61">
        <f t="shared" si="4"/>
        <v>70</v>
      </c>
      <c r="E76" s="64">
        <f t="shared" si="5"/>
        <v>350</v>
      </c>
    </row>
    <row r="77" spans="2:5" x14ac:dyDescent="0.2">
      <c r="B77" s="61">
        <v>355</v>
      </c>
      <c r="C77" s="61">
        <f t="shared" si="3"/>
        <v>900.37</v>
      </c>
      <c r="D77" s="61">
        <f t="shared" si="4"/>
        <v>71</v>
      </c>
      <c r="E77" s="64">
        <f t="shared" si="5"/>
        <v>355</v>
      </c>
    </row>
    <row r="78" spans="2:5" x14ac:dyDescent="0.2">
      <c r="B78" s="61">
        <v>360</v>
      </c>
      <c r="C78" s="61">
        <f t="shared" si="3"/>
        <v>899.37</v>
      </c>
      <c r="D78" s="61">
        <f t="shared" si="4"/>
        <v>72</v>
      </c>
      <c r="E78" s="64">
        <f t="shared" si="5"/>
        <v>360</v>
      </c>
    </row>
    <row r="79" spans="2:5" x14ac:dyDescent="0.2">
      <c r="B79" s="61">
        <v>365</v>
      </c>
      <c r="C79" s="61">
        <f t="shared" si="3"/>
        <v>898.37</v>
      </c>
      <c r="D79" s="61">
        <f t="shared" si="4"/>
        <v>73</v>
      </c>
      <c r="E79" s="64">
        <f t="shared" si="5"/>
        <v>365</v>
      </c>
    </row>
    <row r="80" spans="2:5" x14ac:dyDescent="0.2">
      <c r="B80" s="61">
        <v>370</v>
      </c>
      <c r="C80" s="61">
        <f t="shared" si="3"/>
        <v>897.37</v>
      </c>
      <c r="D80" s="61">
        <f t="shared" si="4"/>
        <v>74</v>
      </c>
      <c r="E80" s="64">
        <f t="shared" si="5"/>
        <v>370</v>
      </c>
    </row>
    <row r="81" spans="2:5" x14ac:dyDescent="0.2">
      <c r="B81" s="61">
        <v>375</v>
      </c>
      <c r="C81" s="61">
        <f>$B$4-B81*0.2</f>
        <v>896.37</v>
      </c>
      <c r="D81" s="61">
        <f t="shared" si="4"/>
        <v>75</v>
      </c>
      <c r="E81" s="64">
        <f t="shared" si="5"/>
        <v>375</v>
      </c>
    </row>
    <row r="82" spans="2:5" x14ac:dyDescent="0.2">
      <c r="B82" s="61">
        <v>380</v>
      </c>
      <c r="C82" s="61">
        <f>$B$4-B82*0.2</f>
        <v>895.37</v>
      </c>
      <c r="D82" s="61">
        <f t="shared" si="4"/>
        <v>76</v>
      </c>
      <c r="E82" s="64">
        <f t="shared" si="5"/>
        <v>380</v>
      </c>
    </row>
    <row r="83" spans="2:5" x14ac:dyDescent="0.2">
      <c r="B83" s="61">
        <v>385</v>
      </c>
      <c r="C83" s="61">
        <f>$B$4-B83*0.2</f>
        <v>894.37</v>
      </c>
      <c r="D83" s="61">
        <f t="shared" si="4"/>
        <v>77</v>
      </c>
      <c r="E83" s="64">
        <f t="shared" si="5"/>
        <v>385</v>
      </c>
    </row>
    <row r="84" spans="2:5" x14ac:dyDescent="0.2">
      <c r="B84" s="61">
        <v>390</v>
      </c>
      <c r="C84" s="61">
        <f t="shared" ref="C84:C104" si="6">$B$4-B84*0.2</f>
        <v>893.37</v>
      </c>
      <c r="D84" s="61">
        <f t="shared" si="4"/>
        <v>78</v>
      </c>
      <c r="E84" s="64">
        <f t="shared" si="5"/>
        <v>390</v>
      </c>
    </row>
    <row r="85" spans="2:5" x14ac:dyDescent="0.2">
      <c r="B85" s="61">
        <v>395</v>
      </c>
      <c r="C85" s="61">
        <f t="shared" si="6"/>
        <v>892.37</v>
      </c>
      <c r="D85" s="61">
        <f t="shared" si="4"/>
        <v>79</v>
      </c>
      <c r="E85" s="64">
        <f t="shared" si="5"/>
        <v>395</v>
      </c>
    </row>
    <row r="86" spans="2:5" x14ac:dyDescent="0.2">
      <c r="B86" s="61">
        <v>400</v>
      </c>
      <c r="C86" s="61">
        <f t="shared" si="6"/>
        <v>891.37</v>
      </c>
      <c r="D86" s="61">
        <f t="shared" si="4"/>
        <v>80</v>
      </c>
      <c r="E86" s="64">
        <f t="shared" si="5"/>
        <v>400</v>
      </c>
    </row>
    <row r="87" spans="2:5" x14ac:dyDescent="0.2">
      <c r="B87" s="61">
        <v>405</v>
      </c>
      <c r="C87" s="61">
        <f t="shared" si="6"/>
        <v>890.37</v>
      </c>
      <c r="D87" s="61">
        <f t="shared" si="4"/>
        <v>81</v>
      </c>
      <c r="E87" s="64">
        <f t="shared" si="5"/>
        <v>405</v>
      </c>
    </row>
    <row r="88" spans="2:5" x14ac:dyDescent="0.2">
      <c r="B88" s="61">
        <v>410</v>
      </c>
      <c r="C88" s="61">
        <f t="shared" si="6"/>
        <v>889.37</v>
      </c>
      <c r="D88" s="61">
        <f t="shared" si="4"/>
        <v>82</v>
      </c>
      <c r="E88" s="64">
        <f t="shared" si="5"/>
        <v>410</v>
      </c>
    </row>
    <row r="89" spans="2:5" x14ac:dyDescent="0.2">
      <c r="B89" s="61">
        <v>415</v>
      </c>
      <c r="C89" s="61">
        <f t="shared" si="6"/>
        <v>888.37</v>
      </c>
      <c r="D89" s="61">
        <f t="shared" si="4"/>
        <v>83</v>
      </c>
      <c r="E89" s="64">
        <f t="shared" si="5"/>
        <v>415</v>
      </c>
    </row>
    <row r="90" spans="2:5" x14ac:dyDescent="0.2">
      <c r="B90" s="61">
        <v>420</v>
      </c>
      <c r="C90" s="61">
        <f t="shared" si="6"/>
        <v>887.37</v>
      </c>
      <c r="D90" s="61">
        <f t="shared" si="4"/>
        <v>84</v>
      </c>
      <c r="E90" s="64">
        <f t="shared" si="5"/>
        <v>420</v>
      </c>
    </row>
    <row r="91" spans="2:5" x14ac:dyDescent="0.2">
      <c r="B91" s="61">
        <v>425</v>
      </c>
      <c r="C91" s="61">
        <f t="shared" si="6"/>
        <v>886.37</v>
      </c>
      <c r="D91" s="61">
        <f t="shared" si="4"/>
        <v>85</v>
      </c>
      <c r="E91" s="64">
        <f t="shared" si="5"/>
        <v>425</v>
      </c>
    </row>
    <row r="92" spans="2:5" x14ac:dyDescent="0.2">
      <c r="B92" s="61">
        <v>430</v>
      </c>
      <c r="C92" s="61">
        <f t="shared" si="6"/>
        <v>885.37</v>
      </c>
      <c r="D92" s="61">
        <f t="shared" si="4"/>
        <v>86</v>
      </c>
      <c r="E92" s="64">
        <f t="shared" si="5"/>
        <v>430</v>
      </c>
    </row>
    <row r="93" spans="2:5" x14ac:dyDescent="0.2">
      <c r="B93" s="61">
        <v>435</v>
      </c>
      <c r="C93" s="61">
        <f t="shared" si="6"/>
        <v>884.37</v>
      </c>
      <c r="D93" s="61">
        <f t="shared" si="4"/>
        <v>87</v>
      </c>
      <c r="E93" s="64">
        <f t="shared" si="5"/>
        <v>435</v>
      </c>
    </row>
    <row r="94" spans="2:5" x14ac:dyDescent="0.2">
      <c r="B94" s="61">
        <v>440</v>
      </c>
      <c r="C94" s="61">
        <f t="shared" si="6"/>
        <v>883.37</v>
      </c>
      <c r="D94" s="61">
        <f t="shared" si="4"/>
        <v>88</v>
      </c>
      <c r="E94" s="64">
        <f t="shared" si="5"/>
        <v>440</v>
      </c>
    </row>
    <row r="95" spans="2:5" x14ac:dyDescent="0.2">
      <c r="B95" s="61">
        <v>445</v>
      </c>
      <c r="C95" s="61">
        <f t="shared" si="6"/>
        <v>882.37</v>
      </c>
      <c r="D95" s="61">
        <f t="shared" si="4"/>
        <v>89</v>
      </c>
      <c r="E95" s="64">
        <f t="shared" si="5"/>
        <v>445</v>
      </c>
    </row>
    <row r="96" spans="2:5" x14ac:dyDescent="0.2">
      <c r="B96" s="61">
        <v>450</v>
      </c>
      <c r="C96" s="61">
        <f t="shared" si="6"/>
        <v>881.37</v>
      </c>
      <c r="D96" s="61">
        <f t="shared" si="4"/>
        <v>90</v>
      </c>
      <c r="E96" s="64">
        <f t="shared" si="5"/>
        <v>450</v>
      </c>
    </row>
    <row r="97" spans="2:7" x14ac:dyDescent="0.2">
      <c r="B97" s="61">
        <v>455</v>
      </c>
      <c r="C97" s="61">
        <f t="shared" si="6"/>
        <v>880.37</v>
      </c>
      <c r="D97" s="61">
        <f t="shared" si="4"/>
        <v>91</v>
      </c>
      <c r="E97" s="64">
        <f t="shared" si="5"/>
        <v>455</v>
      </c>
    </row>
    <row r="98" spans="2:7" x14ac:dyDescent="0.2">
      <c r="B98" s="61">
        <v>460</v>
      </c>
      <c r="C98" s="61">
        <f t="shared" si="6"/>
        <v>879.37</v>
      </c>
      <c r="D98" s="61">
        <f t="shared" si="4"/>
        <v>92</v>
      </c>
      <c r="E98" s="64">
        <f t="shared" si="5"/>
        <v>460</v>
      </c>
    </row>
    <row r="99" spans="2:7" x14ac:dyDescent="0.2">
      <c r="B99" s="61">
        <v>465</v>
      </c>
      <c r="C99" s="61">
        <f t="shared" si="6"/>
        <v>878.37</v>
      </c>
      <c r="D99" s="61">
        <f t="shared" si="4"/>
        <v>93</v>
      </c>
      <c r="E99" s="64">
        <f t="shared" si="5"/>
        <v>465</v>
      </c>
    </row>
    <row r="100" spans="2:7" x14ac:dyDescent="0.2">
      <c r="B100" s="61">
        <v>470</v>
      </c>
      <c r="C100" s="61">
        <f t="shared" si="6"/>
        <v>877.37</v>
      </c>
      <c r="D100" s="68">
        <f t="shared" si="4"/>
        <v>94</v>
      </c>
      <c r="E100" s="64">
        <f t="shared" si="5"/>
        <v>470</v>
      </c>
    </row>
    <row r="101" spans="2:7" x14ac:dyDescent="0.2">
      <c r="B101" s="61">
        <v>475</v>
      </c>
      <c r="C101" s="61">
        <f t="shared" si="6"/>
        <v>876.37</v>
      </c>
      <c r="D101" s="68">
        <f t="shared" si="4"/>
        <v>95</v>
      </c>
      <c r="E101" s="64">
        <f t="shared" si="5"/>
        <v>475</v>
      </c>
    </row>
    <row r="102" spans="2:7" x14ac:dyDescent="0.2">
      <c r="B102" s="61">
        <v>480</v>
      </c>
      <c r="C102" s="61">
        <f t="shared" si="6"/>
        <v>875.37</v>
      </c>
      <c r="D102" s="68">
        <f>+$E$4-C102</f>
        <v>96</v>
      </c>
      <c r="E102" s="64">
        <f t="shared" si="5"/>
        <v>480</v>
      </c>
    </row>
    <row r="103" spans="2:7" x14ac:dyDescent="0.2">
      <c r="B103" s="61">
        <v>485</v>
      </c>
      <c r="C103" s="61">
        <f t="shared" si="6"/>
        <v>874.37</v>
      </c>
      <c r="D103" s="68">
        <f t="shared" si="4"/>
        <v>97</v>
      </c>
      <c r="E103" s="64">
        <f t="shared" si="5"/>
        <v>485</v>
      </c>
    </row>
    <row r="104" spans="2:7" x14ac:dyDescent="0.2">
      <c r="B104" s="61">
        <v>490</v>
      </c>
      <c r="C104" s="61">
        <f t="shared" si="6"/>
        <v>873.37</v>
      </c>
      <c r="D104" s="68">
        <f t="shared" si="4"/>
        <v>98</v>
      </c>
      <c r="E104" s="64">
        <f t="shared" si="5"/>
        <v>490</v>
      </c>
    </row>
    <row r="105" spans="2:7" x14ac:dyDescent="0.2">
      <c r="B105" s="61">
        <v>495</v>
      </c>
      <c r="C105" s="61">
        <f>$B$4-B105*0.2</f>
        <v>872.37</v>
      </c>
      <c r="D105" s="68">
        <f t="shared" si="4"/>
        <v>99</v>
      </c>
      <c r="E105" s="64">
        <f t="shared" si="5"/>
        <v>495</v>
      </c>
    </row>
    <row r="106" spans="2:7" x14ac:dyDescent="0.2">
      <c r="B106" s="61">
        <v>500</v>
      </c>
      <c r="C106" s="61">
        <f t="shared" ref="C106:C107" si="7">$B$4-B106*0.2</f>
        <v>871.37</v>
      </c>
      <c r="D106" s="68">
        <f t="shared" si="4"/>
        <v>100</v>
      </c>
      <c r="E106" s="64">
        <f t="shared" si="5"/>
        <v>500</v>
      </c>
    </row>
    <row r="107" spans="2:7" x14ac:dyDescent="0.2">
      <c r="B107" s="61">
        <v>505</v>
      </c>
      <c r="C107" s="61">
        <f t="shared" si="7"/>
        <v>870.37</v>
      </c>
      <c r="D107" s="68">
        <f t="shared" si="4"/>
        <v>101</v>
      </c>
      <c r="E107" s="64">
        <f t="shared" si="5"/>
        <v>505</v>
      </c>
    </row>
    <row r="108" spans="2:7" x14ac:dyDescent="0.2">
      <c r="B108" s="61">
        <v>510</v>
      </c>
      <c r="C108" s="77">
        <f>$B$4-B108*0.2</f>
        <v>869.37</v>
      </c>
      <c r="D108" s="68">
        <f t="shared" si="4"/>
        <v>102</v>
      </c>
      <c r="E108" s="64">
        <f t="shared" si="5"/>
        <v>510</v>
      </c>
      <c r="G108" s="62"/>
    </row>
    <row r="109" spans="2:7" x14ac:dyDescent="0.2">
      <c r="B109" s="61">
        <v>515</v>
      </c>
      <c r="C109" s="77">
        <f>$B$4-((513*0.2)+(B109-513)*0.6)</f>
        <v>867.56999999999994</v>
      </c>
      <c r="D109" s="68">
        <f t="shared" si="4"/>
        <v>103.80000000000007</v>
      </c>
      <c r="E109" s="64">
        <f t="shared" si="5"/>
        <v>515</v>
      </c>
      <c r="G109" s="62"/>
    </row>
    <row r="110" spans="2:7" x14ac:dyDescent="0.2">
      <c r="B110" s="61">
        <v>520</v>
      </c>
      <c r="C110" s="61">
        <f t="shared" ref="C110:C173" si="8">$B$4-((513*0.2)+(B110-513)*0.6)</f>
        <v>864.56999999999994</v>
      </c>
      <c r="D110" s="68">
        <f t="shared" si="4"/>
        <v>106.80000000000007</v>
      </c>
      <c r="E110" s="64">
        <f t="shared" si="5"/>
        <v>520</v>
      </c>
    </row>
    <row r="111" spans="2:7" x14ac:dyDescent="0.2">
      <c r="B111" s="61">
        <v>525</v>
      </c>
      <c r="C111" s="61">
        <f t="shared" si="8"/>
        <v>861.56999999999994</v>
      </c>
      <c r="D111" s="68">
        <f t="shared" si="4"/>
        <v>109.80000000000007</v>
      </c>
      <c r="E111" s="64">
        <f t="shared" si="5"/>
        <v>525</v>
      </c>
    </row>
    <row r="112" spans="2:7" x14ac:dyDescent="0.2">
      <c r="B112" s="61">
        <v>530</v>
      </c>
      <c r="C112" s="61">
        <f t="shared" si="8"/>
        <v>858.56999999999994</v>
      </c>
      <c r="D112" s="68">
        <f t="shared" si="4"/>
        <v>112.80000000000007</v>
      </c>
      <c r="E112" s="64">
        <f t="shared" si="5"/>
        <v>530</v>
      </c>
    </row>
    <row r="113" spans="2:5" x14ac:dyDescent="0.2">
      <c r="B113" s="61">
        <v>535</v>
      </c>
      <c r="C113" s="61">
        <f t="shared" si="8"/>
        <v>855.56999999999994</v>
      </c>
      <c r="D113" s="68">
        <f t="shared" si="4"/>
        <v>115.80000000000007</v>
      </c>
      <c r="E113" s="64">
        <f t="shared" si="5"/>
        <v>535</v>
      </c>
    </row>
    <row r="114" spans="2:5" x14ac:dyDescent="0.2">
      <c r="B114" s="61">
        <v>540</v>
      </c>
      <c r="C114" s="61">
        <f t="shared" si="8"/>
        <v>852.56999999999994</v>
      </c>
      <c r="D114" s="68">
        <f t="shared" si="4"/>
        <v>118.80000000000007</v>
      </c>
      <c r="E114" s="64">
        <f t="shared" si="5"/>
        <v>540</v>
      </c>
    </row>
    <row r="115" spans="2:5" x14ac:dyDescent="0.2">
      <c r="B115" s="61">
        <v>545</v>
      </c>
      <c r="C115" s="61">
        <f t="shared" si="8"/>
        <v>849.56999999999994</v>
      </c>
      <c r="D115" s="68">
        <f t="shared" si="4"/>
        <v>121.80000000000007</v>
      </c>
      <c r="E115" s="64">
        <f t="shared" si="5"/>
        <v>545</v>
      </c>
    </row>
    <row r="116" spans="2:5" x14ac:dyDescent="0.2">
      <c r="B116" s="61">
        <v>550</v>
      </c>
      <c r="C116" s="61">
        <f t="shared" si="8"/>
        <v>846.56999999999994</v>
      </c>
      <c r="D116" s="68">
        <f t="shared" si="4"/>
        <v>124.80000000000007</v>
      </c>
      <c r="E116" s="64">
        <f t="shared" si="5"/>
        <v>550</v>
      </c>
    </row>
    <row r="117" spans="2:5" x14ac:dyDescent="0.2">
      <c r="B117" s="61">
        <v>555</v>
      </c>
      <c r="C117" s="61">
        <f t="shared" si="8"/>
        <v>843.56999999999994</v>
      </c>
      <c r="D117" s="68">
        <f t="shared" si="4"/>
        <v>127.80000000000007</v>
      </c>
      <c r="E117" s="64">
        <f t="shared" si="5"/>
        <v>555</v>
      </c>
    </row>
    <row r="118" spans="2:5" x14ac:dyDescent="0.2">
      <c r="B118" s="61">
        <v>560</v>
      </c>
      <c r="C118" s="61">
        <f t="shared" si="8"/>
        <v>840.56999999999994</v>
      </c>
      <c r="D118" s="68">
        <f t="shared" si="4"/>
        <v>130.80000000000007</v>
      </c>
      <c r="E118" s="64">
        <f t="shared" si="5"/>
        <v>560</v>
      </c>
    </row>
    <row r="119" spans="2:5" x14ac:dyDescent="0.2">
      <c r="B119" s="61">
        <v>565</v>
      </c>
      <c r="C119" s="61">
        <f t="shared" si="8"/>
        <v>837.56999999999994</v>
      </c>
      <c r="D119" s="68">
        <f t="shared" si="4"/>
        <v>133.80000000000007</v>
      </c>
      <c r="E119" s="64">
        <f t="shared" si="5"/>
        <v>565</v>
      </c>
    </row>
    <row r="120" spans="2:5" x14ac:dyDescent="0.2">
      <c r="B120" s="61">
        <v>570</v>
      </c>
      <c r="C120" s="61">
        <f t="shared" si="8"/>
        <v>834.56999999999994</v>
      </c>
      <c r="D120" s="68">
        <f t="shared" si="4"/>
        <v>136.80000000000007</v>
      </c>
      <c r="E120" s="64">
        <f t="shared" si="5"/>
        <v>570</v>
      </c>
    </row>
    <row r="121" spans="2:5" x14ac:dyDescent="0.2">
      <c r="B121" s="61">
        <v>575</v>
      </c>
      <c r="C121" s="61">
        <f t="shared" si="8"/>
        <v>831.56999999999994</v>
      </c>
      <c r="D121" s="68">
        <f t="shared" si="4"/>
        <v>139.80000000000007</v>
      </c>
      <c r="E121" s="64">
        <f t="shared" si="5"/>
        <v>575</v>
      </c>
    </row>
    <row r="122" spans="2:5" x14ac:dyDescent="0.2">
      <c r="B122" s="61">
        <v>580</v>
      </c>
      <c r="C122" s="61">
        <f t="shared" si="8"/>
        <v>828.56999999999994</v>
      </c>
      <c r="D122" s="68">
        <f t="shared" si="4"/>
        <v>142.80000000000007</v>
      </c>
      <c r="E122" s="64">
        <f t="shared" si="5"/>
        <v>580</v>
      </c>
    </row>
    <row r="123" spans="2:5" x14ac:dyDescent="0.2">
      <c r="B123" s="61">
        <v>585</v>
      </c>
      <c r="C123" s="61">
        <f t="shared" si="8"/>
        <v>825.56999999999994</v>
      </c>
      <c r="D123" s="68">
        <f t="shared" si="4"/>
        <v>145.80000000000007</v>
      </c>
      <c r="E123" s="64">
        <f t="shared" si="5"/>
        <v>585</v>
      </c>
    </row>
    <row r="124" spans="2:5" x14ac:dyDescent="0.2">
      <c r="B124" s="61">
        <v>590</v>
      </c>
      <c r="C124" s="61">
        <f t="shared" si="8"/>
        <v>822.56999999999994</v>
      </c>
      <c r="D124" s="68">
        <f t="shared" si="4"/>
        <v>148.80000000000007</v>
      </c>
      <c r="E124" s="64">
        <f t="shared" si="5"/>
        <v>590</v>
      </c>
    </row>
    <row r="125" spans="2:5" x14ac:dyDescent="0.2">
      <c r="B125" s="61">
        <v>595</v>
      </c>
      <c r="C125" s="61">
        <f t="shared" si="8"/>
        <v>819.56999999999994</v>
      </c>
      <c r="D125" s="68">
        <f t="shared" si="4"/>
        <v>151.80000000000007</v>
      </c>
      <c r="E125" s="64">
        <f t="shared" si="5"/>
        <v>595</v>
      </c>
    </row>
    <row r="126" spans="2:5" x14ac:dyDescent="0.2">
      <c r="B126" s="61">
        <v>600</v>
      </c>
      <c r="C126" s="61">
        <f t="shared" si="8"/>
        <v>816.56999999999994</v>
      </c>
      <c r="D126" s="68">
        <f t="shared" si="4"/>
        <v>154.80000000000007</v>
      </c>
      <c r="E126" s="64">
        <f t="shared" si="5"/>
        <v>600</v>
      </c>
    </row>
    <row r="127" spans="2:5" x14ac:dyDescent="0.2">
      <c r="B127" s="61">
        <v>605</v>
      </c>
      <c r="C127" s="61">
        <f t="shared" si="8"/>
        <v>813.56999999999994</v>
      </c>
      <c r="D127" s="68">
        <f t="shared" si="4"/>
        <v>157.80000000000007</v>
      </c>
      <c r="E127" s="64">
        <f t="shared" si="5"/>
        <v>605</v>
      </c>
    </row>
    <row r="128" spans="2:5" x14ac:dyDescent="0.2">
      <c r="B128" s="61">
        <v>610</v>
      </c>
      <c r="C128" s="61">
        <f t="shared" si="8"/>
        <v>810.56999999999994</v>
      </c>
      <c r="D128" s="68">
        <f t="shared" si="4"/>
        <v>160.80000000000007</v>
      </c>
      <c r="E128" s="64">
        <f t="shared" si="5"/>
        <v>610</v>
      </c>
    </row>
    <row r="129" spans="2:5" x14ac:dyDescent="0.2">
      <c r="B129" s="61">
        <v>615</v>
      </c>
      <c r="C129" s="61">
        <f t="shared" si="8"/>
        <v>807.56999999999994</v>
      </c>
      <c r="D129" s="68">
        <f t="shared" si="4"/>
        <v>163.80000000000007</v>
      </c>
      <c r="E129" s="64">
        <f t="shared" si="5"/>
        <v>615</v>
      </c>
    </row>
    <row r="130" spans="2:5" x14ac:dyDescent="0.2">
      <c r="B130" s="61">
        <v>620</v>
      </c>
      <c r="C130" s="61">
        <f t="shared" si="8"/>
        <v>804.56999999999994</v>
      </c>
      <c r="D130" s="68">
        <f t="shared" si="4"/>
        <v>166.80000000000007</v>
      </c>
      <c r="E130" s="64">
        <f t="shared" si="5"/>
        <v>620</v>
      </c>
    </row>
    <row r="131" spans="2:5" x14ac:dyDescent="0.2">
      <c r="B131" s="61">
        <v>625</v>
      </c>
      <c r="C131" s="61">
        <f t="shared" si="8"/>
        <v>801.56999999999994</v>
      </c>
      <c r="D131" s="68">
        <f t="shared" si="4"/>
        <v>169.80000000000007</v>
      </c>
      <c r="E131" s="64">
        <f t="shared" si="5"/>
        <v>625</v>
      </c>
    </row>
    <row r="132" spans="2:5" x14ac:dyDescent="0.2">
      <c r="B132" s="61">
        <v>630</v>
      </c>
      <c r="C132" s="61">
        <f t="shared" si="8"/>
        <v>798.56999999999994</v>
      </c>
      <c r="D132" s="68">
        <f t="shared" si="4"/>
        <v>172.80000000000007</v>
      </c>
      <c r="E132" s="64">
        <f t="shared" si="5"/>
        <v>630</v>
      </c>
    </row>
    <row r="133" spans="2:5" x14ac:dyDescent="0.2">
      <c r="B133" s="61">
        <v>635</v>
      </c>
      <c r="C133" s="61">
        <f t="shared" si="8"/>
        <v>795.56999999999994</v>
      </c>
      <c r="D133" s="68">
        <f t="shared" si="4"/>
        <v>175.80000000000007</v>
      </c>
      <c r="E133" s="64">
        <f t="shared" si="5"/>
        <v>635</v>
      </c>
    </row>
    <row r="134" spans="2:5" x14ac:dyDescent="0.2">
      <c r="B134" s="61">
        <v>640</v>
      </c>
      <c r="C134" s="61">
        <f t="shared" si="8"/>
        <v>792.56999999999994</v>
      </c>
      <c r="D134" s="68">
        <f t="shared" si="4"/>
        <v>178.80000000000007</v>
      </c>
      <c r="E134" s="64">
        <f t="shared" si="5"/>
        <v>640</v>
      </c>
    </row>
    <row r="135" spans="2:5" x14ac:dyDescent="0.2">
      <c r="B135" s="61">
        <v>645</v>
      </c>
      <c r="C135" s="61">
        <f t="shared" si="8"/>
        <v>789.56999999999994</v>
      </c>
      <c r="D135" s="68">
        <f t="shared" ref="D135:D198" si="9">+$E$4-C135</f>
        <v>181.80000000000007</v>
      </c>
      <c r="E135" s="64">
        <f t="shared" ref="E135:E198" si="10">B135</f>
        <v>645</v>
      </c>
    </row>
    <row r="136" spans="2:5" x14ac:dyDescent="0.2">
      <c r="B136" s="61">
        <v>650</v>
      </c>
      <c r="C136" s="61">
        <f t="shared" si="8"/>
        <v>786.56999999999994</v>
      </c>
      <c r="D136" s="68">
        <f t="shared" si="9"/>
        <v>184.80000000000007</v>
      </c>
      <c r="E136" s="64">
        <f t="shared" si="10"/>
        <v>650</v>
      </c>
    </row>
    <row r="137" spans="2:5" x14ac:dyDescent="0.2">
      <c r="B137" s="61">
        <v>655</v>
      </c>
      <c r="C137" s="61">
        <f t="shared" si="8"/>
        <v>783.56999999999994</v>
      </c>
      <c r="D137" s="68">
        <f t="shared" si="9"/>
        <v>187.80000000000007</v>
      </c>
      <c r="E137" s="64">
        <f t="shared" si="10"/>
        <v>655</v>
      </c>
    </row>
    <row r="138" spans="2:5" x14ac:dyDescent="0.2">
      <c r="B138" s="61">
        <v>660</v>
      </c>
      <c r="C138" s="61">
        <f t="shared" si="8"/>
        <v>780.56999999999994</v>
      </c>
      <c r="D138" s="68">
        <f t="shared" si="9"/>
        <v>190.80000000000007</v>
      </c>
      <c r="E138" s="64">
        <f t="shared" si="10"/>
        <v>660</v>
      </c>
    </row>
    <row r="139" spans="2:5" x14ac:dyDescent="0.2">
      <c r="B139" s="61">
        <v>665</v>
      </c>
      <c r="C139" s="61">
        <f t="shared" si="8"/>
        <v>777.56999999999994</v>
      </c>
      <c r="D139" s="68">
        <f t="shared" si="9"/>
        <v>193.80000000000007</v>
      </c>
      <c r="E139" s="64">
        <f t="shared" si="10"/>
        <v>665</v>
      </c>
    </row>
    <row r="140" spans="2:5" x14ac:dyDescent="0.2">
      <c r="B140" s="61">
        <v>670</v>
      </c>
      <c r="C140" s="61">
        <f t="shared" si="8"/>
        <v>774.56999999999994</v>
      </c>
      <c r="D140" s="68">
        <f t="shared" si="9"/>
        <v>196.80000000000007</v>
      </c>
      <c r="E140" s="64">
        <f t="shared" si="10"/>
        <v>670</v>
      </c>
    </row>
    <row r="141" spans="2:5" x14ac:dyDescent="0.2">
      <c r="B141" s="61">
        <v>675</v>
      </c>
      <c r="C141" s="61">
        <f t="shared" si="8"/>
        <v>771.56999999999994</v>
      </c>
      <c r="D141" s="68">
        <f t="shared" si="9"/>
        <v>199.80000000000007</v>
      </c>
      <c r="E141" s="64">
        <f t="shared" si="10"/>
        <v>675</v>
      </c>
    </row>
    <row r="142" spans="2:5" x14ac:dyDescent="0.2">
      <c r="B142" s="61">
        <v>680</v>
      </c>
      <c r="C142" s="61">
        <f t="shared" si="8"/>
        <v>768.56999999999994</v>
      </c>
      <c r="D142" s="68">
        <f t="shared" si="9"/>
        <v>202.80000000000007</v>
      </c>
      <c r="E142" s="64">
        <f t="shared" si="10"/>
        <v>680</v>
      </c>
    </row>
    <row r="143" spans="2:5" x14ac:dyDescent="0.2">
      <c r="B143" s="61">
        <v>685</v>
      </c>
      <c r="C143" s="61">
        <f t="shared" si="8"/>
        <v>765.56999999999994</v>
      </c>
      <c r="D143" s="68">
        <f t="shared" si="9"/>
        <v>205.80000000000007</v>
      </c>
      <c r="E143" s="64">
        <f t="shared" si="10"/>
        <v>685</v>
      </c>
    </row>
    <row r="144" spans="2:5" x14ac:dyDescent="0.2">
      <c r="B144" s="61">
        <v>690</v>
      </c>
      <c r="C144" s="61">
        <f t="shared" si="8"/>
        <v>762.56999999999994</v>
      </c>
      <c r="D144" s="68">
        <f t="shared" si="9"/>
        <v>208.80000000000007</v>
      </c>
      <c r="E144" s="64">
        <f t="shared" si="10"/>
        <v>690</v>
      </c>
    </row>
    <row r="145" spans="2:5" x14ac:dyDescent="0.2">
      <c r="B145" s="61">
        <v>695</v>
      </c>
      <c r="C145" s="61">
        <f t="shared" si="8"/>
        <v>759.56999999999994</v>
      </c>
      <c r="D145" s="68">
        <f t="shared" si="9"/>
        <v>211.80000000000007</v>
      </c>
      <c r="E145" s="64">
        <f t="shared" si="10"/>
        <v>695</v>
      </c>
    </row>
    <row r="146" spans="2:5" x14ac:dyDescent="0.2">
      <c r="B146" s="61">
        <v>700</v>
      </c>
      <c r="C146" s="61">
        <f t="shared" si="8"/>
        <v>756.56999999999994</v>
      </c>
      <c r="D146" s="68">
        <f t="shared" si="9"/>
        <v>214.80000000000007</v>
      </c>
      <c r="E146" s="64">
        <f t="shared" si="10"/>
        <v>700</v>
      </c>
    </row>
    <row r="147" spans="2:5" x14ac:dyDescent="0.2">
      <c r="B147" s="61">
        <v>705</v>
      </c>
      <c r="C147" s="61">
        <f t="shared" si="8"/>
        <v>753.56999999999994</v>
      </c>
      <c r="D147" s="68">
        <f t="shared" si="9"/>
        <v>217.80000000000007</v>
      </c>
      <c r="E147" s="64">
        <f t="shared" si="10"/>
        <v>705</v>
      </c>
    </row>
    <row r="148" spans="2:5" x14ac:dyDescent="0.2">
      <c r="B148" s="61">
        <v>710</v>
      </c>
      <c r="C148" s="61">
        <f t="shared" si="8"/>
        <v>750.56999999999994</v>
      </c>
      <c r="D148" s="68">
        <f t="shared" si="9"/>
        <v>220.80000000000007</v>
      </c>
      <c r="E148" s="64">
        <f t="shared" si="10"/>
        <v>710</v>
      </c>
    </row>
    <row r="149" spans="2:5" x14ac:dyDescent="0.2">
      <c r="B149" s="61">
        <v>715</v>
      </c>
      <c r="C149" s="61">
        <f t="shared" si="8"/>
        <v>747.56999999999994</v>
      </c>
      <c r="D149" s="68">
        <f t="shared" si="9"/>
        <v>223.80000000000007</v>
      </c>
      <c r="E149" s="64">
        <f t="shared" si="10"/>
        <v>715</v>
      </c>
    </row>
    <row r="150" spans="2:5" x14ac:dyDescent="0.2">
      <c r="B150" s="61">
        <v>720</v>
      </c>
      <c r="C150" s="61">
        <f t="shared" si="8"/>
        <v>744.56999999999994</v>
      </c>
      <c r="D150" s="68">
        <f t="shared" si="9"/>
        <v>226.80000000000007</v>
      </c>
      <c r="E150" s="64">
        <f t="shared" si="10"/>
        <v>720</v>
      </c>
    </row>
    <row r="151" spans="2:5" x14ac:dyDescent="0.2">
      <c r="B151" s="61">
        <v>725</v>
      </c>
      <c r="C151" s="61">
        <f t="shared" si="8"/>
        <v>741.56999999999994</v>
      </c>
      <c r="D151" s="68">
        <f t="shared" si="9"/>
        <v>229.80000000000007</v>
      </c>
      <c r="E151" s="64">
        <f t="shared" si="10"/>
        <v>725</v>
      </c>
    </row>
    <row r="152" spans="2:5" x14ac:dyDescent="0.2">
      <c r="B152" s="61">
        <v>730</v>
      </c>
      <c r="C152" s="61">
        <f t="shared" si="8"/>
        <v>738.56999999999994</v>
      </c>
      <c r="D152" s="68">
        <f t="shared" si="9"/>
        <v>232.80000000000007</v>
      </c>
      <c r="E152" s="64">
        <f t="shared" si="10"/>
        <v>730</v>
      </c>
    </row>
    <row r="153" spans="2:5" x14ac:dyDescent="0.2">
      <c r="B153" s="61">
        <v>735</v>
      </c>
      <c r="C153" s="61">
        <f t="shared" si="8"/>
        <v>735.56999999999994</v>
      </c>
      <c r="D153" s="68">
        <f t="shared" si="9"/>
        <v>235.80000000000007</v>
      </c>
      <c r="E153" s="64">
        <f t="shared" si="10"/>
        <v>735</v>
      </c>
    </row>
    <row r="154" spans="2:5" x14ac:dyDescent="0.2">
      <c r="B154" s="61">
        <v>740</v>
      </c>
      <c r="C154" s="61">
        <f t="shared" si="8"/>
        <v>732.56999999999994</v>
      </c>
      <c r="D154" s="68">
        <f t="shared" si="9"/>
        <v>238.80000000000007</v>
      </c>
      <c r="E154" s="64">
        <f t="shared" si="10"/>
        <v>740</v>
      </c>
    </row>
    <row r="155" spans="2:5" x14ac:dyDescent="0.2">
      <c r="B155" s="61">
        <v>745</v>
      </c>
      <c r="C155" s="61">
        <f t="shared" si="8"/>
        <v>729.56999999999994</v>
      </c>
      <c r="D155" s="68">
        <f t="shared" si="9"/>
        <v>241.80000000000007</v>
      </c>
      <c r="E155" s="64">
        <f t="shared" si="10"/>
        <v>745</v>
      </c>
    </row>
    <row r="156" spans="2:5" x14ac:dyDescent="0.2">
      <c r="B156" s="61">
        <v>750</v>
      </c>
      <c r="C156" s="61">
        <f t="shared" si="8"/>
        <v>726.56999999999994</v>
      </c>
      <c r="D156" s="68">
        <f t="shared" si="9"/>
        <v>244.80000000000007</v>
      </c>
      <c r="E156" s="64">
        <f t="shared" si="10"/>
        <v>750</v>
      </c>
    </row>
    <row r="157" spans="2:5" x14ac:dyDescent="0.2">
      <c r="B157" s="61">
        <v>755</v>
      </c>
      <c r="C157" s="61">
        <f t="shared" si="8"/>
        <v>723.56999999999994</v>
      </c>
      <c r="D157" s="68">
        <f t="shared" si="9"/>
        <v>247.80000000000007</v>
      </c>
      <c r="E157" s="64">
        <f t="shared" si="10"/>
        <v>755</v>
      </c>
    </row>
    <row r="158" spans="2:5" x14ac:dyDescent="0.2">
      <c r="B158" s="61">
        <v>760</v>
      </c>
      <c r="C158" s="61">
        <f t="shared" si="8"/>
        <v>720.56999999999994</v>
      </c>
      <c r="D158" s="68">
        <f t="shared" si="9"/>
        <v>250.80000000000007</v>
      </c>
      <c r="E158" s="64">
        <f t="shared" si="10"/>
        <v>760</v>
      </c>
    </row>
    <row r="159" spans="2:5" x14ac:dyDescent="0.2">
      <c r="B159" s="61">
        <v>765</v>
      </c>
      <c r="C159" s="61">
        <f t="shared" si="8"/>
        <v>717.56999999999994</v>
      </c>
      <c r="D159" s="68">
        <f t="shared" si="9"/>
        <v>253.80000000000007</v>
      </c>
      <c r="E159" s="64">
        <f t="shared" si="10"/>
        <v>765</v>
      </c>
    </row>
    <row r="160" spans="2:5" x14ac:dyDescent="0.2">
      <c r="B160" s="61">
        <v>770</v>
      </c>
      <c r="C160" s="61">
        <f t="shared" si="8"/>
        <v>714.56999999999994</v>
      </c>
      <c r="D160" s="68">
        <f t="shared" si="9"/>
        <v>256.80000000000007</v>
      </c>
      <c r="E160" s="64">
        <f t="shared" si="10"/>
        <v>770</v>
      </c>
    </row>
    <row r="161" spans="2:5" x14ac:dyDescent="0.2">
      <c r="B161" s="61">
        <v>775</v>
      </c>
      <c r="C161" s="61">
        <f t="shared" si="8"/>
        <v>711.56999999999994</v>
      </c>
      <c r="D161" s="68">
        <f t="shared" si="9"/>
        <v>259.80000000000007</v>
      </c>
      <c r="E161" s="64">
        <f t="shared" si="10"/>
        <v>775</v>
      </c>
    </row>
    <row r="162" spans="2:5" x14ac:dyDescent="0.2">
      <c r="B162" s="61">
        <v>780</v>
      </c>
      <c r="C162" s="61">
        <f t="shared" si="8"/>
        <v>708.56999999999994</v>
      </c>
      <c r="D162" s="68">
        <f t="shared" si="9"/>
        <v>262.80000000000007</v>
      </c>
      <c r="E162" s="64">
        <f t="shared" si="10"/>
        <v>780</v>
      </c>
    </row>
    <row r="163" spans="2:5" x14ac:dyDescent="0.2">
      <c r="B163" s="61">
        <v>785</v>
      </c>
      <c r="C163" s="61">
        <f t="shared" si="8"/>
        <v>705.56999999999994</v>
      </c>
      <c r="D163" s="68">
        <f t="shared" si="9"/>
        <v>265.80000000000007</v>
      </c>
      <c r="E163" s="64">
        <f t="shared" si="10"/>
        <v>785</v>
      </c>
    </row>
    <row r="164" spans="2:5" x14ac:dyDescent="0.2">
      <c r="B164" s="61">
        <v>790</v>
      </c>
      <c r="C164" s="61">
        <f t="shared" si="8"/>
        <v>702.56999999999994</v>
      </c>
      <c r="D164" s="68">
        <f t="shared" si="9"/>
        <v>268.80000000000007</v>
      </c>
      <c r="E164" s="64">
        <f t="shared" si="10"/>
        <v>790</v>
      </c>
    </row>
    <row r="165" spans="2:5" x14ac:dyDescent="0.2">
      <c r="B165" s="61">
        <v>795</v>
      </c>
      <c r="C165" s="61">
        <f t="shared" si="8"/>
        <v>699.56999999999994</v>
      </c>
      <c r="D165" s="68">
        <f t="shared" si="9"/>
        <v>271.80000000000007</v>
      </c>
      <c r="E165" s="64">
        <f t="shared" si="10"/>
        <v>795</v>
      </c>
    </row>
    <row r="166" spans="2:5" x14ac:dyDescent="0.2">
      <c r="B166" s="61">
        <v>800</v>
      </c>
      <c r="C166" s="61">
        <f t="shared" si="8"/>
        <v>696.56999999999994</v>
      </c>
      <c r="D166" s="68">
        <f t="shared" si="9"/>
        <v>274.80000000000007</v>
      </c>
      <c r="E166" s="64">
        <f t="shared" si="10"/>
        <v>800</v>
      </c>
    </row>
    <row r="167" spans="2:5" x14ac:dyDescent="0.2">
      <c r="B167" s="61">
        <v>805</v>
      </c>
      <c r="C167" s="61">
        <f t="shared" si="8"/>
        <v>693.56999999999994</v>
      </c>
      <c r="D167" s="68">
        <f t="shared" si="9"/>
        <v>277.80000000000007</v>
      </c>
      <c r="E167" s="64">
        <f t="shared" si="10"/>
        <v>805</v>
      </c>
    </row>
    <row r="168" spans="2:5" x14ac:dyDescent="0.2">
      <c r="B168" s="61">
        <v>810</v>
      </c>
      <c r="C168" s="61">
        <f t="shared" si="8"/>
        <v>690.56999999999994</v>
      </c>
      <c r="D168" s="68">
        <f t="shared" si="9"/>
        <v>280.80000000000007</v>
      </c>
      <c r="E168" s="64">
        <f t="shared" si="10"/>
        <v>810</v>
      </c>
    </row>
    <row r="169" spans="2:5" x14ac:dyDescent="0.2">
      <c r="B169" s="61">
        <v>815</v>
      </c>
      <c r="C169" s="61">
        <f t="shared" si="8"/>
        <v>687.56999999999994</v>
      </c>
      <c r="D169" s="68">
        <f t="shared" si="9"/>
        <v>283.80000000000007</v>
      </c>
      <c r="E169" s="64">
        <f t="shared" si="10"/>
        <v>815</v>
      </c>
    </row>
    <row r="170" spans="2:5" x14ac:dyDescent="0.2">
      <c r="B170" s="61">
        <v>820</v>
      </c>
      <c r="C170" s="61">
        <f t="shared" si="8"/>
        <v>684.56999999999994</v>
      </c>
      <c r="D170" s="68">
        <f t="shared" si="9"/>
        <v>286.80000000000007</v>
      </c>
      <c r="E170" s="64">
        <f t="shared" si="10"/>
        <v>820</v>
      </c>
    </row>
    <row r="171" spans="2:5" x14ac:dyDescent="0.2">
      <c r="B171" s="61">
        <v>825</v>
      </c>
      <c r="C171" s="61">
        <f t="shared" si="8"/>
        <v>681.56999999999994</v>
      </c>
      <c r="D171" s="68">
        <f t="shared" si="9"/>
        <v>289.80000000000007</v>
      </c>
      <c r="E171" s="64">
        <f t="shared" si="10"/>
        <v>825</v>
      </c>
    </row>
    <row r="172" spans="2:5" x14ac:dyDescent="0.2">
      <c r="B172" s="61">
        <v>830</v>
      </c>
      <c r="C172" s="61">
        <f t="shared" si="8"/>
        <v>678.56999999999994</v>
      </c>
      <c r="D172" s="68">
        <f t="shared" si="9"/>
        <v>292.80000000000007</v>
      </c>
      <c r="E172" s="64">
        <f t="shared" si="10"/>
        <v>830</v>
      </c>
    </row>
    <row r="173" spans="2:5" x14ac:dyDescent="0.2">
      <c r="B173" s="61">
        <v>835</v>
      </c>
      <c r="C173" s="61">
        <f t="shared" si="8"/>
        <v>675.56999999999994</v>
      </c>
      <c r="D173" s="68">
        <f t="shared" si="9"/>
        <v>295.80000000000007</v>
      </c>
      <c r="E173" s="64">
        <f t="shared" si="10"/>
        <v>835</v>
      </c>
    </row>
    <row r="174" spans="2:5" x14ac:dyDescent="0.2">
      <c r="B174" s="61">
        <v>840</v>
      </c>
      <c r="C174" s="61">
        <f t="shared" ref="C174:C237" si="11">$B$4-((513*0.2)+(B174-513)*0.6)</f>
        <v>672.56999999999994</v>
      </c>
      <c r="D174" s="68">
        <f t="shared" si="9"/>
        <v>298.80000000000007</v>
      </c>
      <c r="E174" s="64">
        <f t="shared" si="10"/>
        <v>840</v>
      </c>
    </row>
    <row r="175" spans="2:5" x14ac:dyDescent="0.2">
      <c r="B175" s="61">
        <v>845</v>
      </c>
      <c r="C175" s="61">
        <f t="shared" si="11"/>
        <v>669.56999999999994</v>
      </c>
      <c r="D175" s="68">
        <f t="shared" si="9"/>
        <v>301.80000000000007</v>
      </c>
      <c r="E175" s="64">
        <f t="shared" si="10"/>
        <v>845</v>
      </c>
    </row>
    <row r="176" spans="2:5" x14ac:dyDescent="0.2">
      <c r="B176" s="61">
        <v>850</v>
      </c>
      <c r="C176" s="61">
        <f t="shared" si="11"/>
        <v>666.56999999999994</v>
      </c>
      <c r="D176" s="68">
        <f t="shared" si="9"/>
        <v>304.80000000000007</v>
      </c>
      <c r="E176" s="64">
        <f t="shared" si="10"/>
        <v>850</v>
      </c>
    </row>
    <row r="177" spans="2:5" x14ac:dyDescent="0.2">
      <c r="B177" s="61">
        <v>855</v>
      </c>
      <c r="C177" s="61">
        <f t="shared" si="11"/>
        <v>663.56999999999994</v>
      </c>
      <c r="D177" s="68">
        <f t="shared" si="9"/>
        <v>307.80000000000007</v>
      </c>
      <c r="E177" s="64">
        <f t="shared" si="10"/>
        <v>855</v>
      </c>
    </row>
    <row r="178" spans="2:5" x14ac:dyDescent="0.2">
      <c r="B178" s="61">
        <v>860</v>
      </c>
      <c r="C178" s="61">
        <f t="shared" si="11"/>
        <v>660.56999999999994</v>
      </c>
      <c r="D178" s="68">
        <f t="shared" si="9"/>
        <v>310.80000000000007</v>
      </c>
      <c r="E178" s="64">
        <f t="shared" si="10"/>
        <v>860</v>
      </c>
    </row>
    <row r="179" spans="2:5" x14ac:dyDescent="0.2">
      <c r="B179" s="61">
        <v>865</v>
      </c>
      <c r="C179" s="61">
        <f t="shared" si="11"/>
        <v>657.56999999999994</v>
      </c>
      <c r="D179" s="68">
        <f t="shared" si="9"/>
        <v>313.80000000000007</v>
      </c>
      <c r="E179" s="64">
        <f t="shared" si="10"/>
        <v>865</v>
      </c>
    </row>
    <row r="180" spans="2:5" x14ac:dyDescent="0.2">
      <c r="B180" s="61">
        <v>870</v>
      </c>
      <c r="C180" s="61">
        <f t="shared" si="11"/>
        <v>654.56999999999994</v>
      </c>
      <c r="D180" s="68">
        <f t="shared" si="9"/>
        <v>316.80000000000007</v>
      </c>
      <c r="E180" s="64">
        <f t="shared" si="10"/>
        <v>870</v>
      </c>
    </row>
    <row r="181" spans="2:5" x14ac:dyDescent="0.2">
      <c r="B181" s="61">
        <v>875</v>
      </c>
      <c r="C181" s="61">
        <f t="shared" si="11"/>
        <v>651.56999999999994</v>
      </c>
      <c r="D181" s="68">
        <f t="shared" si="9"/>
        <v>319.80000000000007</v>
      </c>
      <c r="E181" s="64">
        <f t="shared" si="10"/>
        <v>875</v>
      </c>
    </row>
    <row r="182" spans="2:5" x14ac:dyDescent="0.2">
      <c r="B182" s="61">
        <v>880</v>
      </c>
      <c r="C182" s="61">
        <f t="shared" si="11"/>
        <v>648.56999999999994</v>
      </c>
      <c r="D182" s="68">
        <f t="shared" si="9"/>
        <v>322.80000000000007</v>
      </c>
      <c r="E182" s="64">
        <f t="shared" si="10"/>
        <v>880</v>
      </c>
    </row>
    <row r="183" spans="2:5" x14ac:dyDescent="0.2">
      <c r="B183" s="61">
        <v>885</v>
      </c>
      <c r="C183" s="61">
        <f t="shared" si="11"/>
        <v>645.56999999999994</v>
      </c>
      <c r="D183" s="68">
        <f t="shared" si="9"/>
        <v>325.80000000000007</v>
      </c>
      <c r="E183" s="64">
        <f t="shared" si="10"/>
        <v>885</v>
      </c>
    </row>
    <row r="184" spans="2:5" x14ac:dyDescent="0.2">
      <c r="B184" s="61">
        <v>890</v>
      </c>
      <c r="C184" s="61">
        <f t="shared" si="11"/>
        <v>642.56999999999994</v>
      </c>
      <c r="D184" s="68">
        <f t="shared" si="9"/>
        <v>328.80000000000007</v>
      </c>
      <c r="E184" s="64">
        <f t="shared" si="10"/>
        <v>890</v>
      </c>
    </row>
    <row r="185" spans="2:5" x14ac:dyDescent="0.2">
      <c r="B185" s="61">
        <v>895</v>
      </c>
      <c r="C185" s="61">
        <f t="shared" si="11"/>
        <v>639.56999999999994</v>
      </c>
      <c r="D185" s="68">
        <f t="shared" si="9"/>
        <v>331.80000000000007</v>
      </c>
      <c r="E185" s="64">
        <f t="shared" si="10"/>
        <v>895</v>
      </c>
    </row>
    <row r="186" spans="2:5" x14ac:dyDescent="0.2">
      <c r="B186" s="61">
        <v>900</v>
      </c>
      <c r="C186" s="61">
        <f t="shared" si="11"/>
        <v>636.56999999999994</v>
      </c>
      <c r="D186" s="68">
        <f t="shared" si="9"/>
        <v>334.80000000000007</v>
      </c>
      <c r="E186" s="64">
        <f t="shared" si="10"/>
        <v>900</v>
      </c>
    </row>
    <row r="187" spans="2:5" x14ac:dyDescent="0.2">
      <c r="B187" s="61">
        <v>905</v>
      </c>
      <c r="C187" s="61">
        <f t="shared" si="11"/>
        <v>633.56999999999994</v>
      </c>
      <c r="D187" s="68">
        <f t="shared" si="9"/>
        <v>337.80000000000007</v>
      </c>
      <c r="E187" s="64">
        <f t="shared" si="10"/>
        <v>905</v>
      </c>
    </row>
    <row r="188" spans="2:5" x14ac:dyDescent="0.2">
      <c r="B188" s="61">
        <v>910</v>
      </c>
      <c r="C188" s="61">
        <f t="shared" si="11"/>
        <v>630.56999999999994</v>
      </c>
      <c r="D188" s="68">
        <f t="shared" si="9"/>
        <v>340.80000000000007</v>
      </c>
      <c r="E188" s="64">
        <f t="shared" si="10"/>
        <v>910</v>
      </c>
    </row>
    <row r="189" spans="2:5" x14ac:dyDescent="0.2">
      <c r="B189" s="61">
        <v>915</v>
      </c>
      <c r="C189" s="61">
        <f t="shared" si="11"/>
        <v>627.56999999999994</v>
      </c>
      <c r="D189" s="68">
        <f t="shared" si="9"/>
        <v>343.80000000000007</v>
      </c>
      <c r="E189" s="64">
        <f t="shared" si="10"/>
        <v>915</v>
      </c>
    </row>
    <row r="190" spans="2:5" x14ac:dyDescent="0.2">
      <c r="B190" s="61">
        <v>920</v>
      </c>
      <c r="C190" s="61">
        <f t="shared" si="11"/>
        <v>624.56999999999994</v>
      </c>
      <c r="D190" s="68">
        <f t="shared" si="9"/>
        <v>346.80000000000007</v>
      </c>
      <c r="E190" s="64">
        <f t="shared" si="10"/>
        <v>920</v>
      </c>
    </row>
    <row r="191" spans="2:5" x14ac:dyDescent="0.2">
      <c r="B191" s="61">
        <v>925</v>
      </c>
      <c r="C191" s="61">
        <f t="shared" si="11"/>
        <v>621.56999999999994</v>
      </c>
      <c r="D191" s="68">
        <f t="shared" si="9"/>
        <v>349.80000000000007</v>
      </c>
      <c r="E191" s="64">
        <f t="shared" si="10"/>
        <v>925</v>
      </c>
    </row>
    <row r="192" spans="2:5" x14ac:dyDescent="0.2">
      <c r="B192" s="61">
        <v>930</v>
      </c>
      <c r="C192" s="61">
        <f t="shared" si="11"/>
        <v>618.56999999999994</v>
      </c>
      <c r="D192" s="68">
        <f t="shared" si="9"/>
        <v>352.80000000000007</v>
      </c>
      <c r="E192" s="64">
        <f t="shared" si="10"/>
        <v>930</v>
      </c>
    </row>
    <row r="193" spans="2:5" x14ac:dyDescent="0.2">
      <c r="B193" s="61">
        <v>935</v>
      </c>
      <c r="C193" s="61">
        <f t="shared" si="11"/>
        <v>615.56999999999994</v>
      </c>
      <c r="D193" s="68">
        <f t="shared" si="9"/>
        <v>355.80000000000007</v>
      </c>
      <c r="E193" s="64">
        <f t="shared" si="10"/>
        <v>935</v>
      </c>
    </row>
    <row r="194" spans="2:5" x14ac:dyDescent="0.2">
      <c r="B194" s="61">
        <v>940</v>
      </c>
      <c r="C194" s="61">
        <f t="shared" si="11"/>
        <v>612.56999999999994</v>
      </c>
      <c r="D194" s="68">
        <f t="shared" si="9"/>
        <v>358.80000000000007</v>
      </c>
      <c r="E194" s="64">
        <f t="shared" si="10"/>
        <v>940</v>
      </c>
    </row>
    <row r="195" spans="2:5" x14ac:dyDescent="0.2">
      <c r="B195" s="61">
        <v>945</v>
      </c>
      <c r="C195" s="61">
        <f t="shared" si="11"/>
        <v>609.56999999999994</v>
      </c>
      <c r="D195" s="68">
        <f t="shared" si="9"/>
        <v>361.80000000000007</v>
      </c>
      <c r="E195" s="64">
        <f t="shared" si="10"/>
        <v>945</v>
      </c>
    </row>
    <row r="196" spans="2:5" x14ac:dyDescent="0.2">
      <c r="B196" s="61">
        <v>950</v>
      </c>
      <c r="C196" s="61">
        <f t="shared" si="11"/>
        <v>606.56999999999994</v>
      </c>
      <c r="D196" s="68">
        <f t="shared" si="9"/>
        <v>364.80000000000007</v>
      </c>
      <c r="E196" s="64">
        <f t="shared" si="10"/>
        <v>950</v>
      </c>
    </row>
    <row r="197" spans="2:5" x14ac:dyDescent="0.2">
      <c r="B197" s="61">
        <v>955</v>
      </c>
      <c r="C197" s="61">
        <f t="shared" si="11"/>
        <v>603.56999999999994</v>
      </c>
      <c r="D197" s="68">
        <f t="shared" si="9"/>
        <v>367.80000000000007</v>
      </c>
      <c r="E197" s="64">
        <f t="shared" si="10"/>
        <v>955</v>
      </c>
    </row>
    <row r="198" spans="2:5" x14ac:dyDescent="0.2">
      <c r="B198" s="61">
        <v>960</v>
      </c>
      <c r="C198" s="61">
        <f>$B$4-((513*0.2)+(B198-513)*0.6)</f>
        <v>600.56999999999994</v>
      </c>
      <c r="D198" s="68">
        <f t="shared" si="9"/>
        <v>370.80000000000007</v>
      </c>
      <c r="E198" s="64">
        <f t="shared" si="10"/>
        <v>960</v>
      </c>
    </row>
    <row r="199" spans="2:5" x14ac:dyDescent="0.2">
      <c r="B199" s="61">
        <v>965</v>
      </c>
      <c r="C199" s="61">
        <f t="shared" si="11"/>
        <v>597.56999999999994</v>
      </c>
      <c r="D199" s="68">
        <f t="shared" ref="D199:D262" si="12">+$E$4-C199</f>
        <v>373.80000000000007</v>
      </c>
      <c r="E199" s="64">
        <f t="shared" ref="E199:E262" si="13">B199</f>
        <v>965</v>
      </c>
    </row>
    <row r="200" spans="2:5" x14ac:dyDescent="0.2">
      <c r="B200" s="61">
        <v>970</v>
      </c>
      <c r="C200" s="61">
        <f>$B$4-((513*0.2)+(B200-513)*0.6)</f>
        <v>594.56999999999994</v>
      </c>
      <c r="D200" s="68">
        <f>+$E$4-C200</f>
        <v>376.80000000000007</v>
      </c>
      <c r="E200" s="64">
        <f t="shared" si="13"/>
        <v>970</v>
      </c>
    </row>
    <row r="201" spans="2:5" x14ac:dyDescent="0.2">
      <c r="B201" s="61">
        <v>975</v>
      </c>
      <c r="C201" s="61">
        <f>$B$4-((513*0.2)+(B201-513)*0.6)</f>
        <v>591.56999999999994</v>
      </c>
      <c r="D201" s="68">
        <f t="shared" si="12"/>
        <v>379.80000000000007</v>
      </c>
      <c r="E201" s="64">
        <f t="shared" si="13"/>
        <v>975</v>
      </c>
    </row>
    <row r="202" spans="2:5" x14ac:dyDescent="0.2">
      <c r="B202" s="61">
        <v>980</v>
      </c>
      <c r="C202" s="61">
        <f t="shared" si="11"/>
        <v>588.56999999999994</v>
      </c>
      <c r="D202" s="68">
        <f t="shared" si="12"/>
        <v>382.80000000000007</v>
      </c>
      <c r="E202" s="64">
        <f t="shared" si="13"/>
        <v>980</v>
      </c>
    </row>
    <row r="203" spans="2:5" x14ac:dyDescent="0.2">
      <c r="B203" s="61">
        <v>985</v>
      </c>
      <c r="C203" s="61">
        <f t="shared" si="11"/>
        <v>585.56999999999994</v>
      </c>
      <c r="D203" s="68">
        <f t="shared" si="12"/>
        <v>385.80000000000007</v>
      </c>
      <c r="E203" s="64">
        <f t="shared" si="13"/>
        <v>985</v>
      </c>
    </row>
    <row r="204" spans="2:5" x14ac:dyDescent="0.2">
      <c r="B204" s="61">
        <v>990</v>
      </c>
      <c r="C204" s="61">
        <f t="shared" si="11"/>
        <v>582.56999999999994</v>
      </c>
      <c r="D204" s="68">
        <f t="shared" si="12"/>
        <v>388.80000000000007</v>
      </c>
      <c r="E204" s="64">
        <f t="shared" si="13"/>
        <v>990</v>
      </c>
    </row>
    <row r="205" spans="2:5" x14ac:dyDescent="0.2">
      <c r="B205" s="61">
        <v>995</v>
      </c>
      <c r="C205" s="61">
        <f t="shared" si="11"/>
        <v>579.56999999999994</v>
      </c>
      <c r="D205" s="68">
        <f t="shared" si="12"/>
        <v>391.80000000000007</v>
      </c>
      <c r="E205" s="64">
        <f t="shared" si="13"/>
        <v>995</v>
      </c>
    </row>
    <row r="206" spans="2:5" x14ac:dyDescent="0.2">
      <c r="B206" s="61">
        <v>1000</v>
      </c>
      <c r="C206" s="61">
        <f t="shared" si="11"/>
        <v>576.56999999999994</v>
      </c>
      <c r="D206" s="68">
        <f t="shared" si="12"/>
        <v>394.80000000000007</v>
      </c>
      <c r="E206" s="64">
        <f t="shared" si="13"/>
        <v>1000</v>
      </c>
    </row>
    <row r="207" spans="2:5" x14ac:dyDescent="0.2">
      <c r="B207" s="61">
        <v>1005</v>
      </c>
      <c r="C207" s="61">
        <f t="shared" si="11"/>
        <v>573.56999999999994</v>
      </c>
      <c r="D207" s="68">
        <f t="shared" si="12"/>
        <v>397.80000000000007</v>
      </c>
      <c r="E207" s="64">
        <f t="shared" si="13"/>
        <v>1005</v>
      </c>
    </row>
    <row r="208" spans="2:5" x14ac:dyDescent="0.2">
      <c r="B208" s="61">
        <v>1010</v>
      </c>
      <c r="C208" s="61">
        <f t="shared" si="11"/>
        <v>570.56999999999994</v>
      </c>
      <c r="D208" s="68">
        <f t="shared" si="12"/>
        <v>400.80000000000007</v>
      </c>
      <c r="E208" s="64">
        <f t="shared" si="13"/>
        <v>1010</v>
      </c>
    </row>
    <row r="209" spans="2:5" x14ac:dyDescent="0.2">
      <c r="B209" s="61">
        <v>1015</v>
      </c>
      <c r="C209" s="61">
        <f t="shared" si="11"/>
        <v>567.56999999999994</v>
      </c>
      <c r="D209" s="68">
        <f t="shared" si="12"/>
        <v>403.80000000000007</v>
      </c>
      <c r="E209" s="64">
        <f t="shared" si="13"/>
        <v>1015</v>
      </c>
    </row>
    <row r="210" spans="2:5" x14ac:dyDescent="0.2">
      <c r="B210" s="61">
        <v>1020</v>
      </c>
      <c r="C210" s="61">
        <f t="shared" si="11"/>
        <v>564.56999999999994</v>
      </c>
      <c r="D210" s="68">
        <f t="shared" si="12"/>
        <v>406.80000000000007</v>
      </c>
      <c r="E210" s="64">
        <f t="shared" si="13"/>
        <v>1020</v>
      </c>
    </row>
    <row r="211" spans="2:5" x14ac:dyDescent="0.2">
      <c r="B211" s="61">
        <v>1025</v>
      </c>
      <c r="C211" s="61">
        <f t="shared" si="11"/>
        <v>561.56999999999994</v>
      </c>
      <c r="D211" s="68">
        <f t="shared" si="12"/>
        <v>409.80000000000007</v>
      </c>
      <c r="E211" s="64">
        <f t="shared" si="13"/>
        <v>1025</v>
      </c>
    </row>
    <row r="212" spans="2:5" x14ac:dyDescent="0.2">
      <c r="B212" s="61">
        <v>1030</v>
      </c>
      <c r="C212" s="61">
        <f t="shared" si="11"/>
        <v>558.56999999999994</v>
      </c>
      <c r="D212" s="68">
        <f t="shared" si="12"/>
        <v>412.80000000000007</v>
      </c>
      <c r="E212" s="64">
        <f t="shared" si="13"/>
        <v>1030</v>
      </c>
    </row>
    <row r="213" spans="2:5" x14ac:dyDescent="0.2">
      <c r="B213" s="61">
        <v>1035</v>
      </c>
      <c r="C213" s="61">
        <f t="shared" si="11"/>
        <v>555.56999999999994</v>
      </c>
      <c r="D213" s="68">
        <f t="shared" si="12"/>
        <v>415.80000000000007</v>
      </c>
      <c r="E213" s="64">
        <f t="shared" si="13"/>
        <v>1035</v>
      </c>
    </row>
    <row r="214" spans="2:5" x14ac:dyDescent="0.2">
      <c r="B214" s="61">
        <v>1040</v>
      </c>
      <c r="C214" s="61">
        <f t="shared" si="11"/>
        <v>552.56999999999994</v>
      </c>
      <c r="D214" s="68">
        <f t="shared" si="12"/>
        <v>418.80000000000007</v>
      </c>
      <c r="E214" s="64">
        <f t="shared" si="13"/>
        <v>1040</v>
      </c>
    </row>
    <row r="215" spans="2:5" x14ac:dyDescent="0.2">
      <c r="B215" s="61">
        <v>1045</v>
      </c>
      <c r="C215" s="61">
        <f t="shared" si="11"/>
        <v>549.56999999999994</v>
      </c>
      <c r="D215" s="68">
        <f t="shared" si="12"/>
        <v>421.80000000000007</v>
      </c>
      <c r="E215" s="64">
        <f t="shared" si="13"/>
        <v>1045</v>
      </c>
    </row>
    <row r="216" spans="2:5" x14ac:dyDescent="0.2">
      <c r="B216" s="61">
        <v>1050</v>
      </c>
      <c r="C216" s="61">
        <f t="shared" si="11"/>
        <v>546.56999999999994</v>
      </c>
      <c r="D216" s="68">
        <f t="shared" si="12"/>
        <v>424.80000000000007</v>
      </c>
      <c r="E216" s="64">
        <f t="shared" si="13"/>
        <v>1050</v>
      </c>
    </row>
    <row r="217" spans="2:5" x14ac:dyDescent="0.2">
      <c r="B217" s="61">
        <v>1055</v>
      </c>
      <c r="C217" s="61">
        <f t="shared" si="11"/>
        <v>543.56999999999994</v>
      </c>
      <c r="D217" s="68">
        <f t="shared" si="12"/>
        <v>427.80000000000007</v>
      </c>
      <c r="E217" s="64">
        <f t="shared" si="13"/>
        <v>1055</v>
      </c>
    </row>
    <row r="218" spans="2:5" x14ac:dyDescent="0.2">
      <c r="B218" s="61">
        <v>1060</v>
      </c>
      <c r="C218" s="61">
        <f t="shared" si="11"/>
        <v>540.56999999999994</v>
      </c>
      <c r="D218" s="68">
        <f t="shared" si="12"/>
        <v>430.80000000000007</v>
      </c>
      <c r="E218" s="64">
        <f t="shared" si="13"/>
        <v>1060</v>
      </c>
    </row>
    <row r="219" spans="2:5" x14ac:dyDescent="0.2">
      <c r="B219" s="61">
        <v>1065</v>
      </c>
      <c r="C219" s="61">
        <f t="shared" si="11"/>
        <v>537.56999999999994</v>
      </c>
      <c r="D219" s="68">
        <f t="shared" si="12"/>
        <v>433.80000000000007</v>
      </c>
      <c r="E219" s="64">
        <f t="shared" si="13"/>
        <v>1065</v>
      </c>
    </row>
    <row r="220" spans="2:5" x14ac:dyDescent="0.2">
      <c r="B220" s="61">
        <v>1070</v>
      </c>
      <c r="C220" s="61">
        <f t="shared" si="11"/>
        <v>534.56999999999994</v>
      </c>
      <c r="D220" s="68">
        <f t="shared" si="12"/>
        <v>436.80000000000007</v>
      </c>
      <c r="E220" s="64">
        <f t="shared" si="13"/>
        <v>1070</v>
      </c>
    </row>
    <row r="221" spans="2:5" x14ac:dyDescent="0.2">
      <c r="B221" s="61">
        <v>1075</v>
      </c>
      <c r="C221" s="61">
        <f t="shared" si="11"/>
        <v>531.56999999999994</v>
      </c>
      <c r="D221" s="68">
        <f t="shared" si="12"/>
        <v>439.80000000000007</v>
      </c>
      <c r="E221" s="64">
        <f t="shared" si="13"/>
        <v>1075</v>
      </c>
    </row>
    <row r="222" spans="2:5" x14ac:dyDescent="0.2">
      <c r="B222" s="61">
        <v>1080</v>
      </c>
      <c r="C222" s="61">
        <f t="shared" si="11"/>
        <v>528.56999999999994</v>
      </c>
      <c r="D222" s="68">
        <f t="shared" si="12"/>
        <v>442.80000000000007</v>
      </c>
      <c r="E222" s="64">
        <f t="shared" si="13"/>
        <v>1080</v>
      </c>
    </row>
    <row r="223" spans="2:5" x14ac:dyDescent="0.2">
      <c r="B223" s="61">
        <v>1085</v>
      </c>
      <c r="C223" s="61">
        <f t="shared" si="11"/>
        <v>525.56999999999994</v>
      </c>
      <c r="D223" s="68">
        <f t="shared" si="12"/>
        <v>445.80000000000007</v>
      </c>
      <c r="E223" s="64">
        <f t="shared" si="13"/>
        <v>1085</v>
      </c>
    </row>
    <row r="224" spans="2:5" x14ac:dyDescent="0.2">
      <c r="B224" s="61">
        <v>1090</v>
      </c>
      <c r="C224" s="61">
        <f t="shared" si="11"/>
        <v>522.56999999999994</v>
      </c>
      <c r="D224" s="68">
        <f t="shared" si="12"/>
        <v>448.80000000000007</v>
      </c>
      <c r="E224" s="64">
        <f t="shared" si="13"/>
        <v>1090</v>
      </c>
    </row>
    <row r="225" spans="2:5" x14ac:dyDescent="0.2">
      <c r="B225" s="61">
        <v>1095</v>
      </c>
      <c r="C225" s="61">
        <f t="shared" si="11"/>
        <v>519.56999999999994</v>
      </c>
      <c r="D225" s="68">
        <f t="shared" si="12"/>
        <v>451.80000000000007</v>
      </c>
      <c r="E225" s="64">
        <f t="shared" si="13"/>
        <v>1095</v>
      </c>
    </row>
    <row r="226" spans="2:5" x14ac:dyDescent="0.2">
      <c r="B226" s="61">
        <v>1100</v>
      </c>
      <c r="C226" s="61">
        <f t="shared" si="11"/>
        <v>516.56999999999994</v>
      </c>
      <c r="D226" s="68">
        <f t="shared" si="12"/>
        <v>454.80000000000007</v>
      </c>
      <c r="E226" s="64">
        <f t="shared" si="13"/>
        <v>1100</v>
      </c>
    </row>
    <row r="227" spans="2:5" x14ac:dyDescent="0.2">
      <c r="B227" s="61">
        <v>1105</v>
      </c>
      <c r="C227" s="61">
        <f t="shared" si="11"/>
        <v>513.56999999999994</v>
      </c>
      <c r="D227" s="68">
        <f t="shared" si="12"/>
        <v>457.80000000000007</v>
      </c>
      <c r="E227" s="64">
        <f t="shared" si="13"/>
        <v>1105</v>
      </c>
    </row>
    <row r="228" spans="2:5" x14ac:dyDescent="0.2">
      <c r="B228" s="61">
        <v>1110</v>
      </c>
      <c r="C228" s="61">
        <f t="shared" si="11"/>
        <v>510.57</v>
      </c>
      <c r="D228" s="68">
        <f t="shared" si="12"/>
        <v>460.8</v>
      </c>
      <c r="E228" s="64">
        <f t="shared" si="13"/>
        <v>1110</v>
      </c>
    </row>
    <row r="229" spans="2:5" x14ac:dyDescent="0.2">
      <c r="B229" s="61">
        <v>1115</v>
      </c>
      <c r="C229" s="61">
        <f t="shared" si="11"/>
        <v>507.57</v>
      </c>
      <c r="D229" s="68">
        <f t="shared" si="12"/>
        <v>463.8</v>
      </c>
      <c r="E229" s="64">
        <f t="shared" si="13"/>
        <v>1115</v>
      </c>
    </row>
    <row r="230" spans="2:5" x14ac:dyDescent="0.2">
      <c r="B230" s="61">
        <v>1120</v>
      </c>
      <c r="C230" s="61">
        <f t="shared" si="11"/>
        <v>504.57</v>
      </c>
      <c r="D230" s="68">
        <f t="shared" si="12"/>
        <v>466.8</v>
      </c>
      <c r="E230" s="64">
        <f t="shared" si="13"/>
        <v>1120</v>
      </c>
    </row>
    <row r="231" spans="2:5" x14ac:dyDescent="0.2">
      <c r="B231" s="61">
        <v>1125</v>
      </c>
      <c r="C231" s="61">
        <f t="shared" si="11"/>
        <v>501.57</v>
      </c>
      <c r="D231" s="68">
        <f t="shared" si="12"/>
        <v>469.8</v>
      </c>
      <c r="E231" s="64">
        <f t="shared" si="13"/>
        <v>1125</v>
      </c>
    </row>
    <row r="232" spans="2:5" x14ac:dyDescent="0.2">
      <c r="B232" s="61">
        <v>1130</v>
      </c>
      <c r="C232" s="61">
        <f t="shared" si="11"/>
        <v>498.57</v>
      </c>
      <c r="D232" s="68">
        <f t="shared" si="12"/>
        <v>472.8</v>
      </c>
      <c r="E232" s="64">
        <f t="shared" si="13"/>
        <v>1130</v>
      </c>
    </row>
    <row r="233" spans="2:5" x14ac:dyDescent="0.2">
      <c r="B233" s="61">
        <v>1135</v>
      </c>
      <c r="C233" s="61">
        <f t="shared" si="11"/>
        <v>495.57</v>
      </c>
      <c r="D233" s="68">
        <f t="shared" si="12"/>
        <v>475.8</v>
      </c>
      <c r="E233" s="64">
        <f t="shared" si="13"/>
        <v>1135</v>
      </c>
    </row>
    <row r="234" spans="2:5" x14ac:dyDescent="0.2">
      <c r="B234" s="61">
        <v>1140</v>
      </c>
      <c r="C234" s="61">
        <f t="shared" si="11"/>
        <v>492.57</v>
      </c>
      <c r="D234" s="68">
        <f t="shared" si="12"/>
        <v>478.8</v>
      </c>
      <c r="E234" s="64">
        <f t="shared" si="13"/>
        <v>1140</v>
      </c>
    </row>
    <row r="235" spans="2:5" x14ac:dyDescent="0.2">
      <c r="B235" s="61">
        <v>1145</v>
      </c>
      <c r="C235" s="61">
        <f t="shared" si="11"/>
        <v>489.57</v>
      </c>
      <c r="D235" s="68">
        <f t="shared" si="12"/>
        <v>481.8</v>
      </c>
      <c r="E235" s="64">
        <f t="shared" si="13"/>
        <v>1145</v>
      </c>
    </row>
    <row r="236" spans="2:5" x14ac:dyDescent="0.2">
      <c r="B236" s="61">
        <v>1150</v>
      </c>
      <c r="C236" s="61">
        <f t="shared" si="11"/>
        <v>486.57</v>
      </c>
      <c r="D236" s="68">
        <f t="shared" si="12"/>
        <v>484.8</v>
      </c>
      <c r="E236" s="64">
        <f t="shared" si="13"/>
        <v>1150</v>
      </c>
    </row>
    <row r="237" spans="2:5" x14ac:dyDescent="0.2">
      <c r="B237" s="61">
        <v>1155</v>
      </c>
      <c r="C237" s="61">
        <f t="shared" si="11"/>
        <v>483.57</v>
      </c>
      <c r="D237" s="68">
        <f t="shared" si="12"/>
        <v>487.8</v>
      </c>
      <c r="E237" s="64">
        <f t="shared" si="13"/>
        <v>1155</v>
      </c>
    </row>
    <row r="238" spans="2:5" x14ac:dyDescent="0.2">
      <c r="B238" s="61">
        <v>1160</v>
      </c>
      <c r="C238" s="61">
        <f t="shared" ref="C238:C301" si="14">$B$4-((513*0.2)+(B238-513)*0.6)</f>
        <v>480.57</v>
      </c>
      <c r="D238" s="68">
        <f t="shared" si="12"/>
        <v>490.8</v>
      </c>
      <c r="E238" s="64">
        <f t="shared" si="13"/>
        <v>1160</v>
      </c>
    </row>
    <row r="239" spans="2:5" x14ac:dyDescent="0.2">
      <c r="B239" s="61">
        <v>1165</v>
      </c>
      <c r="C239" s="61">
        <f t="shared" si="14"/>
        <v>477.57</v>
      </c>
      <c r="D239" s="68">
        <f t="shared" si="12"/>
        <v>493.8</v>
      </c>
      <c r="E239" s="64">
        <f t="shared" si="13"/>
        <v>1165</v>
      </c>
    </row>
    <row r="240" spans="2:5" x14ac:dyDescent="0.2">
      <c r="B240" s="61">
        <v>1170</v>
      </c>
      <c r="C240" s="61">
        <f t="shared" si="14"/>
        <v>474.57</v>
      </c>
      <c r="D240" s="68">
        <f t="shared" si="12"/>
        <v>496.8</v>
      </c>
      <c r="E240" s="64">
        <f t="shared" si="13"/>
        <v>1170</v>
      </c>
    </row>
    <row r="241" spans="2:5" x14ac:dyDescent="0.2">
      <c r="B241" s="61">
        <v>1175</v>
      </c>
      <c r="C241" s="61">
        <f t="shared" si="14"/>
        <v>471.57</v>
      </c>
      <c r="D241" s="68">
        <f t="shared" si="12"/>
        <v>499.8</v>
      </c>
      <c r="E241" s="64">
        <f t="shared" si="13"/>
        <v>1175</v>
      </c>
    </row>
    <row r="242" spans="2:5" x14ac:dyDescent="0.2">
      <c r="B242" s="61">
        <v>1180</v>
      </c>
      <c r="C242" s="61">
        <f t="shared" si="14"/>
        <v>468.57</v>
      </c>
      <c r="D242" s="68">
        <f t="shared" si="12"/>
        <v>502.8</v>
      </c>
      <c r="E242" s="64">
        <f t="shared" si="13"/>
        <v>1180</v>
      </c>
    </row>
    <row r="243" spans="2:5" x14ac:dyDescent="0.2">
      <c r="B243" s="61">
        <v>1185</v>
      </c>
      <c r="C243" s="61">
        <f t="shared" si="14"/>
        <v>465.57</v>
      </c>
      <c r="D243" s="68">
        <f t="shared" si="12"/>
        <v>505.8</v>
      </c>
      <c r="E243" s="64">
        <f t="shared" si="13"/>
        <v>1185</v>
      </c>
    </row>
    <row r="244" spans="2:5" x14ac:dyDescent="0.2">
      <c r="B244" s="61">
        <v>1190</v>
      </c>
      <c r="C244" s="61">
        <f t="shared" si="14"/>
        <v>462.57</v>
      </c>
      <c r="D244" s="68">
        <f t="shared" si="12"/>
        <v>508.8</v>
      </c>
      <c r="E244" s="64">
        <f t="shared" si="13"/>
        <v>1190</v>
      </c>
    </row>
    <row r="245" spans="2:5" x14ac:dyDescent="0.2">
      <c r="B245" s="61">
        <v>1195</v>
      </c>
      <c r="C245" s="61">
        <f t="shared" si="14"/>
        <v>459.57</v>
      </c>
      <c r="D245" s="68">
        <f t="shared" si="12"/>
        <v>511.8</v>
      </c>
      <c r="E245" s="64">
        <f t="shared" si="13"/>
        <v>1195</v>
      </c>
    </row>
    <row r="246" spans="2:5" x14ac:dyDescent="0.2">
      <c r="B246" s="61">
        <v>1200</v>
      </c>
      <c r="C246" s="61">
        <f t="shared" si="14"/>
        <v>456.57000000000005</v>
      </c>
      <c r="D246" s="68">
        <f t="shared" si="12"/>
        <v>514.79999999999995</v>
      </c>
      <c r="E246" s="64">
        <f t="shared" si="13"/>
        <v>1200</v>
      </c>
    </row>
    <row r="247" spans="2:5" x14ac:dyDescent="0.2">
      <c r="B247" s="61">
        <v>1205</v>
      </c>
      <c r="C247" s="61">
        <f t="shared" si="14"/>
        <v>453.57000000000005</v>
      </c>
      <c r="D247" s="68">
        <f t="shared" si="12"/>
        <v>517.79999999999995</v>
      </c>
      <c r="E247" s="64">
        <f t="shared" si="13"/>
        <v>1205</v>
      </c>
    </row>
    <row r="248" spans="2:5" x14ac:dyDescent="0.2">
      <c r="B248" s="61">
        <v>1210</v>
      </c>
      <c r="C248" s="61">
        <f t="shared" si="14"/>
        <v>450.57000000000005</v>
      </c>
      <c r="D248" s="68">
        <f t="shared" si="12"/>
        <v>520.79999999999995</v>
      </c>
      <c r="E248" s="64">
        <f t="shared" si="13"/>
        <v>1210</v>
      </c>
    </row>
    <row r="249" spans="2:5" x14ac:dyDescent="0.2">
      <c r="B249" s="61">
        <v>1215</v>
      </c>
      <c r="C249" s="61">
        <f t="shared" si="14"/>
        <v>447.57000000000005</v>
      </c>
      <c r="D249" s="68">
        <f t="shared" si="12"/>
        <v>523.79999999999995</v>
      </c>
      <c r="E249" s="64">
        <f t="shared" si="13"/>
        <v>1215</v>
      </c>
    </row>
    <row r="250" spans="2:5" x14ac:dyDescent="0.2">
      <c r="B250" s="61">
        <v>1220</v>
      </c>
      <c r="C250" s="61">
        <f t="shared" si="14"/>
        <v>444.57000000000005</v>
      </c>
      <c r="D250" s="68">
        <f t="shared" si="12"/>
        <v>526.79999999999995</v>
      </c>
      <c r="E250" s="64">
        <f t="shared" si="13"/>
        <v>1220</v>
      </c>
    </row>
    <row r="251" spans="2:5" x14ac:dyDescent="0.2">
      <c r="B251" s="61">
        <v>1225</v>
      </c>
      <c r="C251" s="61">
        <f t="shared" si="14"/>
        <v>441.57000000000005</v>
      </c>
      <c r="D251" s="68">
        <f t="shared" si="12"/>
        <v>529.79999999999995</v>
      </c>
      <c r="E251" s="64">
        <f t="shared" si="13"/>
        <v>1225</v>
      </c>
    </row>
    <row r="252" spans="2:5" x14ac:dyDescent="0.2">
      <c r="B252" s="61">
        <v>1230</v>
      </c>
      <c r="C252" s="61">
        <f t="shared" si="14"/>
        <v>438.57000000000005</v>
      </c>
      <c r="D252" s="68">
        <f t="shared" si="12"/>
        <v>532.79999999999995</v>
      </c>
      <c r="E252" s="64">
        <f t="shared" si="13"/>
        <v>1230</v>
      </c>
    </row>
    <row r="253" spans="2:5" x14ac:dyDescent="0.2">
      <c r="B253" s="61">
        <v>1235</v>
      </c>
      <c r="C253" s="61">
        <f t="shared" si="14"/>
        <v>435.57000000000005</v>
      </c>
      <c r="D253" s="68">
        <f t="shared" si="12"/>
        <v>535.79999999999995</v>
      </c>
      <c r="E253" s="64">
        <f t="shared" si="13"/>
        <v>1235</v>
      </c>
    </row>
    <row r="254" spans="2:5" x14ac:dyDescent="0.2">
      <c r="B254" s="61">
        <v>1240</v>
      </c>
      <c r="C254" s="61">
        <f t="shared" si="14"/>
        <v>432.57000000000005</v>
      </c>
      <c r="D254" s="68">
        <f t="shared" si="12"/>
        <v>538.79999999999995</v>
      </c>
      <c r="E254" s="64">
        <f t="shared" si="13"/>
        <v>1240</v>
      </c>
    </row>
    <row r="255" spans="2:5" x14ac:dyDescent="0.2">
      <c r="B255" s="61">
        <v>1245</v>
      </c>
      <c r="C255" s="61">
        <f t="shared" si="14"/>
        <v>429.57000000000005</v>
      </c>
      <c r="D255" s="68">
        <f t="shared" si="12"/>
        <v>541.79999999999995</v>
      </c>
      <c r="E255" s="64">
        <f t="shared" si="13"/>
        <v>1245</v>
      </c>
    </row>
    <row r="256" spans="2:5" x14ac:dyDescent="0.2">
      <c r="B256" s="61">
        <v>1250</v>
      </c>
      <c r="C256" s="61">
        <f t="shared" si="14"/>
        <v>426.57000000000005</v>
      </c>
      <c r="D256" s="68">
        <f t="shared" si="12"/>
        <v>544.79999999999995</v>
      </c>
      <c r="E256" s="64">
        <f t="shared" si="13"/>
        <v>1250</v>
      </c>
    </row>
    <row r="257" spans="2:5" x14ac:dyDescent="0.2">
      <c r="B257" s="61">
        <v>1255</v>
      </c>
      <c r="C257" s="61">
        <f t="shared" si="14"/>
        <v>423.57000000000005</v>
      </c>
      <c r="D257" s="68">
        <f t="shared" si="12"/>
        <v>547.79999999999995</v>
      </c>
      <c r="E257" s="64">
        <f t="shared" si="13"/>
        <v>1255</v>
      </c>
    </row>
    <row r="258" spans="2:5" x14ac:dyDescent="0.2">
      <c r="B258" s="61">
        <v>1260</v>
      </c>
      <c r="C258" s="61">
        <f t="shared" si="14"/>
        <v>420.57000000000005</v>
      </c>
      <c r="D258" s="68">
        <f t="shared" si="12"/>
        <v>550.79999999999995</v>
      </c>
      <c r="E258" s="64">
        <f t="shared" si="13"/>
        <v>1260</v>
      </c>
    </row>
    <row r="259" spans="2:5" x14ac:dyDescent="0.2">
      <c r="B259" s="61">
        <v>1265</v>
      </c>
      <c r="C259" s="61">
        <f t="shared" si="14"/>
        <v>417.57000000000005</v>
      </c>
      <c r="D259" s="68">
        <f t="shared" si="12"/>
        <v>553.79999999999995</v>
      </c>
      <c r="E259" s="64">
        <f t="shared" si="13"/>
        <v>1265</v>
      </c>
    </row>
    <row r="260" spans="2:5" x14ac:dyDescent="0.2">
      <c r="B260" s="61">
        <v>1270</v>
      </c>
      <c r="C260" s="61">
        <f t="shared" si="14"/>
        <v>414.57000000000005</v>
      </c>
      <c r="D260" s="68">
        <f t="shared" si="12"/>
        <v>556.79999999999995</v>
      </c>
      <c r="E260" s="64">
        <f t="shared" si="13"/>
        <v>1270</v>
      </c>
    </row>
    <row r="261" spans="2:5" x14ac:dyDescent="0.2">
      <c r="B261" s="61">
        <v>1275</v>
      </c>
      <c r="C261" s="61">
        <f t="shared" si="14"/>
        <v>411.57000000000005</v>
      </c>
      <c r="D261" s="68">
        <f t="shared" si="12"/>
        <v>559.79999999999995</v>
      </c>
      <c r="E261" s="64">
        <f t="shared" si="13"/>
        <v>1275</v>
      </c>
    </row>
    <row r="262" spans="2:5" x14ac:dyDescent="0.2">
      <c r="B262" s="61">
        <v>1280</v>
      </c>
      <c r="C262" s="61">
        <f t="shared" si="14"/>
        <v>408.57000000000005</v>
      </c>
      <c r="D262" s="68">
        <f t="shared" si="12"/>
        <v>562.79999999999995</v>
      </c>
      <c r="E262" s="64">
        <f t="shared" si="13"/>
        <v>1280</v>
      </c>
    </row>
    <row r="263" spans="2:5" x14ac:dyDescent="0.2">
      <c r="B263" s="61">
        <v>1285</v>
      </c>
      <c r="C263" s="61">
        <f t="shared" si="14"/>
        <v>405.57000000000005</v>
      </c>
      <c r="D263" s="68">
        <f t="shared" ref="D263:D326" si="15">+$E$4-C263</f>
        <v>565.79999999999995</v>
      </c>
      <c r="E263" s="64">
        <f t="shared" ref="E263:E326" si="16">B263</f>
        <v>1285</v>
      </c>
    </row>
    <row r="264" spans="2:5" x14ac:dyDescent="0.2">
      <c r="B264" s="61">
        <v>1290</v>
      </c>
      <c r="C264" s="61">
        <f t="shared" si="14"/>
        <v>402.57000000000005</v>
      </c>
      <c r="D264" s="68">
        <f t="shared" si="15"/>
        <v>568.79999999999995</v>
      </c>
      <c r="E264" s="64">
        <f t="shared" si="16"/>
        <v>1290</v>
      </c>
    </row>
    <row r="265" spans="2:5" x14ac:dyDescent="0.2">
      <c r="B265" s="61">
        <v>1295</v>
      </c>
      <c r="C265" s="61">
        <f t="shared" si="14"/>
        <v>399.57000000000005</v>
      </c>
      <c r="D265" s="68">
        <f t="shared" si="15"/>
        <v>571.79999999999995</v>
      </c>
      <c r="E265" s="64">
        <f t="shared" si="16"/>
        <v>1295</v>
      </c>
    </row>
    <row r="266" spans="2:5" x14ac:dyDescent="0.2">
      <c r="B266" s="61">
        <v>1300</v>
      </c>
      <c r="C266" s="61">
        <f t="shared" si="14"/>
        <v>396.57000000000005</v>
      </c>
      <c r="D266" s="68">
        <f t="shared" si="15"/>
        <v>574.79999999999995</v>
      </c>
      <c r="E266" s="64">
        <f t="shared" si="16"/>
        <v>1300</v>
      </c>
    </row>
    <row r="267" spans="2:5" x14ac:dyDescent="0.2">
      <c r="B267" s="61">
        <v>1305</v>
      </c>
      <c r="C267" s="61">
        <f t="shared" si="14"/>
        <v>393.57000000000005</v>
      </c>
      <c r="D267" s="68">
        <f t="shared" si="15"/>
        <v>577.79999999999995</v>
      </c>
      <c r="E267" s="64">
        <f t="shared" si="16"/>
        <v>1305</v>
      </c>
    </row>
    <row r="268" spans="2:5" x14ac:dyDescent="0.2">
      <c r="B268" s="61">
        <v>1310</v>
      </c>
      <c r="C268" s="61">
        <f t="shared" si="14"/>
        <v>390.57000000000005</v>
      </c>
      <c r="D268" s="68">
        <f t="shared" si="15"/>
        <v>580.79999999999995</v>
      </c>
      <c r="E268" s="64">
        <f t="shared" si="16"/>
        <v>1310</v>
      </c>
    </row>
    <row r="269" spans="2:5" x14ac:dyDescent="0.2">
      <c r="B269" s="61">
        <v>1315</v>
      </c>
      <c r="C269" s="61">
        <f t="shared" si="14"/>
        <v>387.57000000000005</v>
      </c>
      <c r="D269" s="68">
        <f t="shared" si="15"/>
        <v>583.79999999999995</v>
      </c>
      <c r="E269" s="64">
        <f t="shared" si="16"/>
        <v>1315</v>
      </c>
    </row>
    <row r="270" spans="2:5" x14ac:dyDescent="0.2">
      <c r="B270" s="61">
        <v>1320</v>
      </c>
      <c r="C270" s="61">
        <f t="shared" si="14"/>
        <v>384.57000000000005</v>
      </c>
      <c r="D270" s="68">
        <f t="shared" si="15"/>
        <v>586.79999999999995</v>
      </c>
      <c r="E270" s="64">
        <f t="shared" si="16"/>
        <v>1320</v>
      </c>
    </row>
    <row r="271" spans="2:5" x14ac:dyDescent="0.2">
      <c r="B271" s="61">
        <v>1325</v>
      </c>
      <c r="C271" s="61">
        <f t="shared" si="14"/>
        <v>381.57000000000005</v>
      </c>
      <c r="D271" s="68">
        <f t="shared" si="15"/>
        <v>589.79999999999995</v>
      </c>
      <c r="E271" s="64">
        <f t="shared" si="16"/>
        <v>1325</v>
      </c>
    </row>
    <row r="272" spans="2:5" x14ac:dyDescent="0.2">
      <c r="B272" s="61">
        <v>1330</v>
      </c>
      <c r="C272" s="61">
        <f t="shared" si="14"/>
        <v>378.57000000000005</v>
      </c>
      <c r="D272" s="68">
        <f t="shared" si="15"/>
        <v>592.79999999999995</v>
      </c>
      <c r="E272" s="64">
        <f t="shared" si="16"/>
        <v>1330</v>
      </c>
    </row>
    <row r="273" spans="2:5" x14ac:dyDescent="0.2">
      <c r="B273" s="61">
        <v>1335</v>
      </c>
      <c r="C273" s="61">
        <f t="shared" si="14"/>
        <v>375.57000000000005</v>
      </c>
      <c r="D273" s="68">
        <f t="shared" si="15"/>
        <v>595.79999999999995</v>
      </c>
      <c r="E273" s="64">
        <f t="shared" si="16"/>
        <v>1335</v>
      </c>
    </row>
    <row r="274" spans="2:5" x14ac:dyDescent="0.2">
      <c r="B274" s="61">
        <v>1340</v>
      </c>
      <c r="C274" s="61">
        <f t="shared" si="14"/>
        <v>372.57000000000005</v>
      </c>
      <c r="D274" s="68">
        <f t="shared" si="15"/>
        <v>598.79999999999995</v>
      </c>
      <c r="E274" s="64">
        <f t="shared" si="16"/>
        <v>1340</v>
      </c>
    </row>
    <row r="275" spans="2:5" x14ac:dyDescent="0.2">
      <c r="B275" s="61">
        <v>1345</v>
      </c>
      <c r="C275" s="61">
        <f t="shared" si="14"/>
        <v>369.57000000000005</v>
      </c>
      <c r="D275" s="68">
        <f t="shared" si="15"/>
        <v>601.79999999999995</v>
      </c>
      <c r="E275" s="64">
        <f t="shared" si="16"/>
        <v>1345</v>
      </c>
    </row>
    <row r="276" spans="2:5" x14ac:dyDescent="0.2">
      <c r="B276" s="61">
        <v>1350</v>
      </c>
      <c r="C276" s="61">
        <f t="shared" si="14"/>
        <v>366.57000000000005</v>
      </c>
      <c r="D276" s="68">
        <f t="shared" si="15"/>
        <v>604.79999999999995</v>
      </c>
      <c r="E276" s="64">
        <f t="shared" si="16"/>
        <v>1350</v>
      </c>
    </row>
    <row r="277" spans="2:5" x14ac:dyDescent="0.2">
      <c r="B277" s="61">
        <v>1355</v>
      </c>
      <c r="C277" s="61">
        <f t="shared" si="14"/>
        <v>363.57000000000005</v>
      </c>
      <c r="D277" s="68">
        <f t="shared" si="15"/>
        <v>607.79999999999995</v>
      </c>
      <c r="E277" s="64">
        <f t="shared" si="16"/>
        <v>1355</v>
      </c>
    </row>
    <row r="278" spans="2:5" x14ac:dyDescent="0.2">
      <c r="B278" s="61">
        <v>1360</v>
      </c>
      <c r="C278" s="61">
        <f t="shared" si="14"/>
        <v>360.57000000000005</v>
      </c>
      <c r="D278" s="68">
        <f t="shared" si="15"/>
        <v>610.79999999999995</v>
      </c>
      <c r="E278" s="64">
        <f t="shared" si="16"/>
        <v>1360</v>
      </c>
    </row>
    <row r="279" spans="2:5" x14ac:dyDescent="0.2">
      <c r="B279" s="61">
        <v>1365</v>
      </c>
      <c r="C279" s="61">
        <f t="shared" si="14"/>
        <v>357.57000000000005</v>
      </c>
      <c r="D279" s="68">
        <f t="shared" si="15"/>
        <v>613.79999999999995</v>
      </c>
      <c r="E279" s="64">
        <f t="shared" si="16"/>
        <v>1365</v>
      </c>
    </row>
    <row r="280" spans="2:5" x14ac:dyDescent="0.2">
      <c r="B280" s="61">
        <v>1370</v>
      </c>
      <c r="C280" s="61">
        <f t="shared" si="14"/>
        <v>354.57000000000005</v>
      </c>
      <c r="D280" s="68">
        <f t="shared" si="15"/>
        <v>616.79999999999995</v>
      </c>
      <c r="E280" s="64">
        <f t="shared" si="16"/>
        <v>1370</v>
      </c>
    </row>
    <row r="281" spans="2:5" x14ac:dyDescent="0.2">
      <c r="B281" s="61">
        <v>1375</v>
      </c>
      <c r="C281" s="61">
        <f t="shared" si="14"/>
        <v>351.57000000000005</v>
      </c>
      <c r="D281" s="68">
        <f t="shared" si="15"/>
        <v>619.79999999999995</v>
      </c>
      <c r="E281" s="64">
        <f t="shared" si="16"/>
        <v>1375</v>
      </c>
    </row>
    <row r="282" spans="2:5" x14ac:dyDescent="0.2">
      <c r="B282" s="61">
        <v>1380</v>
      </c>
      <c r="C282" s="61">
        <f t="shared" si="14"/>
        <v>348.57000000000005</v>
      </c>
      <c r="D282" s="68">
        <f t="shared" si="15"/>
        <v>622.79999999999995</v>
      </c>
      <c r="E282" s="64">
        <f t="shared" si="16"/>
        <v>1380</v>
      </c>
    </row>
    <row r="283" spans="2:5" x14ac:dyDescent="0.2">
      <c r="B283" s="61">
        <v>1385</v>
      </c>
      <c r="C283" s="61">
        <f t="shared" si="14"/>
        <v>345.57000000000005</v>
      </c>
      <c r="D283" s="68">
        <f t="shared" si="15"/>
        <v>625.79999999999995</v>
      </c>
      <c r="E283" s="64">
        <f t="shared" si="16"/>
        <v>1385</v>
      </c>
    </row>
    <row r="284" spans="2:5" x14ac:dyDescent="0.2">
      <c r="B284" s="61">
        <v>1390</v>
      </c>
      <c r="C284" s="61">
        <f t="shared" si="14"/>
        <v>342.57000000000005</v>
      </c>
      <c r="D284" s="68">
        <f t="shared" si="15"/>
        <v>628.79999999999995</v>
      </c>
      <c r="E284" s="64">
        <f t="shared" si="16"/>
        <v>1390</v>
      </c>
    </row>
    <row r="285" spans="2:5" x14ac:dyDescent="0.2">
      <c r="B285" s="61">
        <v>1395</v>
      </c>
      <c r="C285" s="61">
        <f t="shared" si="14"/>
        <v>339.57000000000005</v>
      </c>
      <c r="D285" s="68">
        <f t="shared" si="15"/>
        <v>631.79999999999995</v>
      </c>
      <c r="E285" s="64">
        <f t="shared" si="16"/>
        <v>1395</v>
      </c>
    </row>
    <row r="286" spans="2:5" x14ac:dyDescent="0.2">
      <c r="B286" s="61">
        <v>1400</v>
      </c>
      <c r="C286" s="61">
        <f t="shared" si="14"/>
        <v>336.57000000000005</v>
      </c>
      <c r="D286" s="68">
        <f t="shared" si="15"/>
        <v>634.79999999999995</v>
      </c>
      <c r="E286" s="64">
        <f t="shared" si="16"/>
        <v>1400</v>
      </c>
    </row>
    <row r="287" spans="2:5" x14ac:dyDescent="0.2">
      <c r="B287" s="61">
        <v>1405</v>
      </c>
      <c r="C287" s="61">
        <f t="shared" si="14"/>
        <v>333.57000000000005</v>
      </c>
      <c r="D287" s="68">
        <f t="shared" si="15"/>
        <v>637.79999999999995</v>
      </c>
      <c r="E287" s="64">
        <f t="shared" si="16"/>
        <v>1405</v>
      </c>
    </row>
    <row r="288" spans="2:5" x14ac:dyDescent="0.2">
      <c r="B288" s="61">
        <v>1410</v>
      </c>
      <c r="C288" s="61">
        <f t="shared" si="14"/>
        <v>330.57000000000005</v>
      </c>
      <c r="D288" s="68">
        <f t="shared" si="15"/>
        <v>640.79999999999995</v>
      </c>
      <c r="E288" s="64">
        <f t="shared" si="16"/>
        <v>1410</v>
      </c>
    </row>
    <row r="289" spans="2:5" x14ac:dyDescent="0.2">
      <c r="B289" s="61">
        <v>1415</v>
      </c>
      <c r="C289" s="61">
        <f t="shared" si="14"/>
        <v>327.57000000000005</v>
      </c>
      <c r="D289" s="68">
        <f t="shared" si="15"/>
        <v>643.79999999999995</v>
      </c>
      <c r="E289" s="64">
        <f t="shared" si="16"/>
        <v>1415</v>
      </c>
    </row>
    <row r="290" spans="2:5" x14ac:dyDescent="0.2">
      <c r="B290" s="61">
        <v>1420</v>
      </c>
      <c r="C290" s="61">
        <f t="shared" si="14"/>
        <v>324.57000000000005</v>
      </c>
      <c r="D290" s="68">
        <f t="shared" si="15"/>
        <v>646.79999999999995</v>
      </c>
      <c r="E290" s="64">
        <f t="shared" si="16"/>
        <v>1420</v>
      </c>
    </row>
    <row r="291" spans="2:5" x14ac:dyDescent="0.2">
      <c r="B291" s="61">
        <v>1425</v>
      </c>
      <c r="C291" s="61">
        <f t="shared" si="14"/>
        <v>321.57000000000005</v>
      </c>
      <c r="D291" s="68">
        <f t="shared" si="15"/>
        <v>649.79999999999995</v>
      </c>
      <c r="E291" s="64">
        <f t="shared" si="16"/>
        <v>1425</v>
      </c>
    </row>
    <row r="292" spans="2:5" x14ac:dyDescent="0.2">
      <c r="B292" s="61">
        <v>1430</v>
      </c>
      <c r="C292" s="61">
        <f t="shared" si="14"/>
        <v>318.57000000000005</v>
      </c>
      <c r="D292" s="68">
        <f t="shared" si="15"/>
        <v>652.79999999999995</v>
      </c>
      <c r="E292" s="64">
        <f t="shared" si="16"/>
        <v>1430</v>
      </c>
    </row>
    <row r="293" spans="2:5" x14ac:dyDescent="0.2">
      <c r="B293" s="61">
        <v>1435</v>
      </c>
      <c r="C293" s="61">
        <f t="shared" si="14"/>
        <v>315.57000000000005</v>
      </c>
      <c r="D293" s="68">
        <f t="shared" si="15"/>
        <v>655.8</v>
      </c>
      <c r="E293" s="64">
        <f t="shared" si="16"/>
        <v>1435</v>
      </c>
    </row>
    <row r="294" spans="2:5" x14ac:dyDescent="0.2">
      <c r="B294" s="61">
        <v>1440</v>
      </c>
      <c r="C294" s="61">
        <f t="shared" si="14"/>
        <v>312.57000000000005</v>
      </c>
      <c r="D294" s="68">
        <f t="shared" si="15"/>
        <v>658.8</v>
      </c>
      <c r="E294" s="64">
        <f t="shared" si="16"/>
        <v>1440</v>
      </c>
    </row>
    <row r="295" spans="2:5" x14ac:dyDescent="0.2">
      <c r="B295" s="61">
        <v>1445</v>
      </c>
      <c r="C295" s="61">
        <f t="shared" si="14"/>
        <v>309.57000000000005</v>
      </c>
      <c r="D295" s="68">
        <f t="shared" si="15"/>
        <v>661.8</v>
      </c>
      <c r="E295" s="64">
        <f t="shared" si="16"/>
        <v>1445</v>
      </c>
    </row>
    <row r="296" spans="2:5" x14ac:dyDescent="0.2">
      <c r="B296" s="61">
        <v>1450</v>
      </c>
      <c r="C296" s="61">
        <f t="shared" si="14"/>
        <v>306.57000000000005</v>
      </c>
      <c r="D296" s="68">
        <f t="shared" si="15"/>
        <v>664.8</v>
      </c>
      <c r="E296" s="64">
        <f t="shared" si="16"/>
        <v>1450</v>
      </c>
    </row>
    <row r="297" spans="2:5" x14ac:dyDescent="0.2">
      <c r="B297" s="61">
        <v>1455</v>
      </c>
      <c r="C297" s="61">
        <f t="shared" si="14"/>
        <v>303.57000000000005</v>
      </c>
      <c r="D297" s="68">
        <f t="shared" si="15"/>
        <v>667.8</v>
      </c>
      <c r="E297" s="64">
        <f t="shared" si="16"/>
        <v>1455</v>
      </c>
    </row>
    <row r="298" spans="2:5" x14ac:dyDescent="0.2">
      <c r="B298" s="61">
        <v>1460</v>
      </c>
      <c r="C298" s="61">
        <f t="shared" si="14"/>
        <v>300.57000000000005</v>
      </c>
      <c r="D298" s="68">
        <f t="shared" si="15"/>
        <v>670.8</v>
      </c>
      <c r="E298" s="64">
        <f t="shared" si="16"/>
        <v>1460</v>
      </c>
    </row>
    <row r="299" spans="2:5" x14ac:dyDescent="0.2">
      <c r="B299" s="61">
        <v>1465</v>
      </c>
      <c r="C299" s="61">
        <f t="shared" si="14"/>
        <v>297.57000000000005</v>
      </c>
      <c r="D299" s="68">
        <f t="shared" si="15"/>
        <v>673.8</v>
      </c>
      <c r="E299" s="64">
        <f t="shared" si="16"/>
        <v>1465</v>
      </c>
    </row>
    <row r="300" spans="2:5" x14ac:dyDescent="0.2">
      <c r="B300" s="61">
        <v>1470</v>
      </c>
      <c r="C300" s="61">
        <f t="shared" si="14"/>
        <v>294.57000000000005</v>
      </c>
      <c r="D300" s="68">
        <f t="shared" si="15"/>
        <v>676.8</v>
      </c>
      <c r="E300" s="64">
        <f t="shared" si="16"/>
        <v>1470</v>
      </c>
    </row>
    <row r="301" spans="2:5" x14ac:dyDescent="0.2">
      <c r="B301" s="61">
        <v>1475</v>
      </c>
      <c r="C301" s="61">
        <f t="shared" si="14"/>
        <v>291.57000000000005</v>
      </c>
      <c r="D301" s="68">
        <f t="shared" si="15"/>
        <v>679.8</v>
      </c>
      <c r="E301" s="64">
        <f t="shared" si="16"/>
        <v>1475</v>
      </c>
    </row>
    <row r="302" spans="2:5" x14ac:dyDescent="0.2">
      <c r="B302" s="61">
        <v>1480</v>
      </c>
      <c r="C302" s="61">
        <f t="shared" ref="C302:C365" si="17">$B$4-((513*0.2)+(B302-513)*0.6)</f>
        <v>288.57000000000005</v>
      </c>
      <c r="D302" s="68">
        <f t="shared" si="15"/>
        <v>682.8</v>
      </c>
      <c r="E302" s="64">
        <f t="shared" si="16"/>
        <v>1480</v>
      </c>
    </row>
    <row r="303" spans="2:5" x14ac:dyDescent="0.2">
      <c r="B303" s="61">
        <v>1485</v>
      </c>
      <c r="C303" s="61">
        <f t="shared" si="17"/>
        <v>285.57000000000005</v>
      </c>
      <c r="D303" s="68">
        <f t="shared" si="15"/>
        <v>685.8</v>
      </c>
      <c r="E303" s="64">
        <f t="shared" si="16"/>
        <v>1485</v>
      </c>
    </row>
    <row r="304" spans="2:5" x14ac:dyDescent="0.2">
      <c r="B304" s="61">
        <v>1490</v>
      </c>
      <c r="C304" s="61">
        <f t="shared" si="17"/>
        <v>282.57000000000005</v>
      </c>
      <c r="D304" s="68">
        <f t="shared" si="15"/>
        <v>688.8</v>
      </c>
      <c r="E304" s="64">
        <f t="shared" si="16"/>
        <v>1490</v>
      </c>
    </row>
    <row r="305" spans="2:5" x14ac:dyDescent="0.2">
      <c r="B305" s="61">
        <v>1495</v>
      </c>
      <c r="C305" s="61">
        <f t="shared" si="17"/>
        <v>279.57000000000005</v>
      </c>
      <c r="D305" s="68">
        <f t="shared" si="15"/>
        <v>691.8</v>
      </c>
      <c r="E305" s="64">
        <f t="shared" si="16"/>
        <v>1495</v>
      </c>
    </row>
    <row r="306" spans="2:5" x14ac:dyDescent="0.2">
      <c r="B306" s="61">
        <v>1500</v>
      </c>
      <c r="C306" s="61">
        <f t="shared" si="17"/>
        <v>276.57000000000005</v>
      </c>
      <c r="D306" s="68">
        <f t="shared" si="15"/>
        <v>694.8</v>
      </c>
      <c r="E306" s="64">
        <f t="shared" si="16"/>
        <v>1500</v>
      </c>
    </row>
    <row r="307" spans="2:5" x14ac:dyDescent="0.2">
      <c r="B307" s="61">
        <v>1505</v>
      </c>
      <c r="C307" s="61">
        <f t="shared" si="17"/>
        <v>273.57000000000005</v>
      </c>
      <c r="D307" s="68">
        <f t="shared" si="15"/>
        <v>697.8</v>
      </c>
      <c r="E307" s="64">
        <f t="shared" si="16"/>
        <v>1505</v>
      </c>
    </row>
    <row r="308" spans="2:5" x14ac:dyDescent="0.2">
      <c r="B308" s="61">
        <v>1510</v>
      </c>
      <c r="C308" s="61">
        <f t="shared" si="17"/>
        <v>270.57000000000005</v>
      </c>
      <c r="D308" s="68">
        <f t="shared" si="15"/>
        <v>700.8</v>
      </c>
      <c r="E308" s="64">
        <f t="shared" si="16"/>
        <v>1510</v>
      </c>
    </row>
    <row r="309" spans="2:5" x14ac:dyDescent="0.2">
      <c r="B309" s="61">
        <v>1515</v>
      </c>
      <c r="C309" s="61">
        <f t="shared" si="17"/>
        <v>267.57000000000005</v>
      </c>
      <c r="D309" s="68">
        <f t="shared" si="15"/>
        <v>703.8</v>
      </c>
      <c r="E309" s="64">
        <f t="shared" si="16"/>
        <v>1515</v>
      </c>
    </row>
    <row r="310" spans="2:5" x14ac:dyDescent="0.2">
      <c r="B310" s="61">
        <v>1520</v>
      </c>
      <c r="C310" s="61">
        <f t="shared" si="17"/>
        <v>264.57000000000005</v>
      </c>
      <c r="D310" s="68">
        <f t="shared" si="15"/>
        <v>706.8</v>
      </c>
      <c r="E310" s="64">
        <f t="shared" si="16"/>
        <v>1520</v>
      </c>
    </row>
    <row r="311" spans="2:5" x14ac:dyDescent="0.2">
      <c r="B311" s="61">
        <v>1525</v>
      </c>
      <c r="C311" s="61">
        <f t="shared" si="17"/>
        <v>261.57000000000005</v>
      </c>
      <c r="D311" s="68">
        <f t="shared" si="15"/>
        <v>709.8</v>
      </c>
      <c r="E311" s="64">
        <f t="shared" si="16"/>
        <v>1525</v>
      </c>
    </row>
    <row r="312" spans="2:5" x14ac:dyDescent="0.2">
      <c r="B312" s="61">
        <v>1530</v>
      </c>
      <c r="C312" s="61">
        <f t="shared" si="17"/>
        <v>258.57000000000005</v>
      </c>
      <c r="D312" s="68">
        <f t="shared" si="15"/>
        <v>712.8</v>
      </c>
      <c r="E312" s="64">
        <f t="shared" si="16"/>
        <v>1530</v>
      </c>
    </row>
    <row r="313" spans="2:5" x14ac:dyDescent="0.2">
      <c r="B313" s="61">
        <v>1535</v>
      </c>
      <c r="C313" s="61">
        <f t="shared" si="17"/>
        <v>255.57000000000005</v>
      </c>
      <c r="D313" s="68">
        <f t="shared" si="15"/>
        <v>715.8</v>
      </c>
      <c r="E313" s="64">
        <f t="shared" si="16"/>
        <v>1535</v>
      </c>
    </row>
    <row r="314" spans="2:5" x14ac:dyDescent="0.2">
      <c r="B314" s="61">
        <v>1540</v>
      </c>
      <c r="C314" s="61">
        <f t="shared" si="17"/>
        <v>252.57000000000005</v>
      </c>
      <c r="D314" s="68">
        <f t="shared" si="15"/>
        <v>718.8</v>
      </c>
      <c r="E314" s="64">
        <f t="shared" si="16"/>
        <v>1540</v>
      </c>
    </row>
    <row r="315" spans="2:5" x14ac:dyDescent="0.2">
      <c r="B315" s="61">
        <v>1545</v>
      </c>
      <c r="C315" s="61">
        <f t="shared" si="17"/>
        <v>249.57000000000005</v>
      </c>
      <c r="D315" s="68">
        <f t="shared" si="15"/>
        <v>721.8</v>
      </c>
      <c r="E315" s="64">
        <f t="shared" si="16"/>
        <v>1545</v>
      </c>
    </row>
    <row r="316" spans="2:5" x14ac:dyDescent="0.2">
      <c r="B316" s="61">
        <v>1550</v>
      </c>
      <c r="C316" s="61">
        <f t="shared" si="17"/>
        <v>246.57000000000005</v>
      </c>
      <c r="D316" s="68">
        <f t="shared" si="15"/>
        <v>724.8</v>
      </c>
      <c r="E316" s="64">
        <f t="shared" si="16"/>
        <v>1550</v>
      </c>
    </row>
    <row r="317" spans="2:5" x14ac:dyDescent="0.2">
      <c r="B317" s="61">
        <v>1555</v>
      </c>
      <c r="C317" s="61">
        <f t="shared" si="17"/>
        <v>243.57000000000005</v>
      </c>
      <c r="D317" s="68">
        <f t="shared" si="15"/>
        <v>727.8</v>
      </c>
      <c r="E317" s="64">
        <f t="shared" si="16"/>
        <v>1555</v>
      </c>
    </row>
    <row r="318" spans="2:5" x14ac:dyDescent="0.2">
      <c r="B318" s="61">
        <v>1560</v>
      </c>
      <c r="C318" s="61">
        <f t="shared" si="17"/>
        <v>240.57000000000005</v>
      </c>
      <c r="D318" s="68">
        <f t="shared" si="15"/>
        <v>730.8</v>
      </c>
      <c r="E318" s="64">
        <f t="shared" si="16"/>
        <v>1560</v>
      </c>
    </row>
    <row r="319" spans="2:5" x14ac:dyDescent="0.2">
      <c r="B319" s="61">
        <v>1565</v>
      </c>
      <c r="C319" s="61">
        <f t="shared" si="17"/>
        <v>237.57000000000005</v>
      </c>
      <c r="D319" s="68">
        <f t="shared" si="15"/>
        <v>733.8</v>
      </c>
      <c r="E319" s="64">
        <f t="shared" si="16"/>
        <v>1565</v>
      </c>
    </row>
    <row r="320" spans="2:5" x14ac:dyDescent="0.2">
      <c r="B320" s="61">
        <v>1570</v>
      </c>
      <c r="C320" s="61">
        <f t="shared" si="17"/>
        <v>234.57000000000005</v>
      </c>
      <c r="D320" s="68">
        <f t="shared" si="15"/>
        <v>736.8</v>
      </c>
      <c r="E320" s="64">
        <f t="shared" si="16"/>
        <v>1570</v>
      </c>
    </row>
    <row r="321" spans="2:5" x14ac:dyDescent="0.2">
      <c r="B321" s="61">
        <v>1575</v>
      </c>
      <c r="C321" s="61">
        <f t="shared" si="17"/>
        <v>231.57000000000005</v>
      </c>
      <c r="D321" s="68">
        <f t="shared" si="15"/>
        <v>739.8</v>
      </c>
      <c r="E321" s="64">
        <f t="shared" si="16"/>
        <v>1575</v>
      </c>
    </row>
    <row r="322" spans="2:5" x14ac:dyDescent="0.2">
      <c r="B322" s="61">
        <v>1580</v>
      </c>
      <c r="C322" s="61">
        <f t="shared" si="17"/>
        <v>228.57000000000005</v>
      </c>
      <c r="D322" s="68">
        <f t="shared" si="15"/>
        <v>742.8</v>
      </c>
      <c r="E322" s="64">
        <f t="shared" si="16"/>
        <v>1580</v>
      </c>
    </row>
    <row r="323" spans="2:5" x14ac:dyDescent="0.2">
      <c r="B323" s="61">
        <v>1585</v>
      </c>
      <c r="C323" s="61">
        <f t="shared" si="17"/>
        <v>225.57000000000005</v>
      </c>
      <c r="D323" s="68">
        <f t="shared" si="15"/>
        <v>745.8</v>
      </c>
      <c r="E323" s="64">
        <f t="shared" si="16"/>
        <v>1585</v>
      </c>
    </row>
    <row r="324" spans="2:5" x14ac:dyDescent="0.2">
      <c r="B324" s="61">
        <v>1590</v>
      </c>
      <c r="C324" s="61">
        <f t="shared" si="17"/>
        <v>222.57000000000005</v>
      </c>
      <c r="D324" s="68">
        <f t="shared" si="15"/>
        <v>748.8</v>
      </c>
      <c r="E324" s="64">
        <f t="shared" si="16"/>
        <v>1590</v>
      </c>
    </row>
    <row r="325" spans="2:5" x14ac:dyDescent="0.2">
      <c r="B325" s="61">
        <v>1595</v>
      </c>
      <c r="C325" s="61">
        <f t="shared" si="17"/>
        <v>219.57000000000005</v>
      </c>
      <c r="D325" s="68">
        <f t="shared" si="15"/>
        <v>751.8</v>
      </c>
      <c r="E325" s="64">
        <f t="shared" si="16"/>
        <v>1595</v>
      </c>
    </row>
    <row r="326" spans="2:5" x14ac:dyDescent="0.2">
      <c r="B326" s="61">
        <v>1600</v>
      </c>
      <c r="C326" s="61">
        <f t="shared" si="17"/>
        <v>216.57000000000005</v>
      </c>
      <c r="D326" s="68">
        <f t="shared" si="15"/>
        <v>754.8</v>
      </c>
      <c r="E326" s="64">
        <f t="shared" si="16"/>
        <v>1600</v>
      </c>
    </row>
    <row r="327" spans="2:5" x14ac:dyDescent="0.2">
      <c r="B327" s="61">
        <v>1605</v>
      </c>
      <c r="C327" s="61">
        <f t="shared" si="17"/>
        <v>213.57000000000005</v>
      </c>
      <c r="D327" s="68">
        <f t="shared" ref="D327:D372" si="18">+$E$4-C327</f>
        <v>757.8</v>
      </c>
      <c r="E327" s="64">
        <f t="shared" ref="E327:E390" si="19">B327</f>
        <v>1605</v>
      </c>
    </row>
    <row r="328" spans="2:5" x14ac:dyDescent="0.2">
      <c r="B328" s="61">
        <v>1610</v>
      </c>
      <c r="C328" s="61">
        <f t="shared" si="17"/>
        <v>210.57000000000005</v>
      </c>
      <c r="D328" s="68">
        <f t="shared" si="18"/>
        <v>760.8</v>
      </c>
      <c r="E328" s="64">
        <f t="shared" si="19"/>
        <v>1610</v>
      </c>
    </row>
    <row r="329" spans="2:5" x14ac:dyDescent="0.2">
      <c r="B329" s="61">
        <v>1615</v>
      </c>
      <c r="C329" s="61">
        <f t="shared" si="17"/>
        <v>207.57000000000005</v>
      </c>
      <c r="D329" s="68">
        <f t="shared" si="18"/>
        <v>763.8</v>
      </c>
      <c r="E329" s="64">
        <f t="shared" si="19"/>
        <v>1615</v>
      </c>
    </row>
    <row r="330" spans="2:5" x14ac:dyDescent="0.2">
      <c r="B330" s="61">
        <v>1620</v>
      </c>
      <c r="C330" s="61">
        <f t="shared" si="17"/>
        <v>204.57000000000005</v>
      </c>
      <c r="D330" s="68">
        <f t="shared" si="18"/>
        <v>766.8</v>
      </c>
      <c r="E330" s="64">
        <f t="shared" si="19"/>
        <v>1620</v>
      </c>
    </row>
    <row r="331" spans="2:5" x14ac:dyDescent="0.2">
      <c r="B331" s="61">
        <v>1625</v>
      </c>
      <c r="C331" s="61">
        <f t="shared" si="17"/>
        <v>201.57000000000005</v>
      </c>
      <c r="D331" s="68">
        <f t="shared" si="18"/>
        <v>769.8</v>
      </c>
      <c r="E331" s="64">
        <f t="shared" si="19"/>
        <v>1625</v>
      </c>
    </row>
    <row r="332" spans="2:5" x14ac:dyDescent="0.2">
      <c r="B332" s="61">
        <v>1630</v>
      </c>
      <c r="C332" s="61">
        <f t="shared" si="17"/>
        <v>198.57000000000005</v>
      </c>
      <c r="D332" s="68">
        <f t="shared" si="18"/>
        <v>772.8</v>
      </c>
      <c r="E332" s="64">
        <f t="shared" si="19"/>
        <v>1630</v>
      </c>
    </row>
    <row r="333" spans="2:5" x14ac:dyDescent="0.2">
      <c r="B333" s="61">
        <v>1635</v>
      </c>
      <c r="C333" s="61">
        <f t="shared" si="17"/>
        <v>195.57000000000005</v>
      </c>
      <c r="D333" s="68">
        <f t="shared" si="18"/>
        <v>775.8</v>
      </c>
      <c r="E333" s="64">
        <f t="shared" si="19"/>
        <v>1635</v>
      </c>
    </row>
    <row r="334" spans="2:5" x14ac:dyDescent="0.2">
      <c r="B334" s="61">
        <v>1640</v>
      </c>
      <c r="C334" s="61">
        <f t="shared" si="17"/>
        <v>192.57000000000005</v>
      </c>
      <c r="D334" s="68">
        <f t="shared" si="18"/>
        <v>778.8</v>
      </c>
      <c r="E334" s="64">
        <f t="shared" si="19"/>
        <v>1640</v>
      </c>
    </row>
    <row r="335" spans="2:5" x14ac:dyDescent="0.2">
      <c r="B335" s="61">
        <v>1645</v>
      </c>
      <c r="C335" s="61">
        <f t="shared" si="17"/>
        <v>189.57000000000005</v>
      </c>
      <c r="D335" s="68">
        <f t="shared" si="18"/>
        <v>781.8</v>
      </c>
      <c r="E335" s="64">
        <f t="shared" si="19"/>
        <v>1645</v>
      </c>
    </row>
    <row r="336" spans="2:5" x14ac:dyDescent="0.2">
      <c r="B336" s="61">
        <v>1650</v>
      </c>
      <c r="C336" s="61">
        <f t="shared" si="17"/>
        <v>186.57000000000005</v>
      </c>
      <c r="D336" s="68">
        <f t="shared" si="18"/>
        <v>784.8</v>
      </c>
      <c r="E336" s="64">
        <f t="shared" si="19"/>
        <v>1650</v>
      </c>
    </row>
    <row r="337" spans="2:5" x14ac:dyDescent="0.2">
      <c r="B337" s="61">
        <v>1655</v>
      </c>
      <c r="C337" s="61">
        <f t="shared" si="17"/>
        <v>183.57000000000005</v>
      </c>
      <c r="D337" s="68">
        <f t="shared" si="18"/>
        <v>787.8</v>
      </c>
      <c r="E337" s="64">
        <f t="shared" si="19"/>
        <v>1655</v>
      </c>
    </row>
    <row r="338" spans="2:5" x14ac:dyDescent="0.2">
      <c r="B338" s="61">
        <v>1660</v>
      </c>
      <c r="C338" s="61">
        <f t="shared" si="17"/>
        <v>180.57000000000005</v>
      </c>
      <c r="D338" s="68">
        <f t="shared" si="18"/>
        <v>790.8</v>
      </c>
      <c r="E338" s="64">
        <f t="shared" si="19"/>
        <v>1660</v>
      </c>
    </row>
    <row r="339" spans="2:5" x14ac:dyDescent="0.2">
      <c r="B339" s="61">
        <v>1665</v>
      </c>
      <c r="C339" s="61">
        <f t="shared" si="17"/>
        <v>177.57000000000005</v>
      </c>
      <c r="D339" s="68">
        <f t="shared" si="18"/>
        <v>793.8</v>
      </c>
      <c r="E339" s="64">
        <f t="shared" si="19"/>
        <v>1665</v>
      </c>
    </row>
    <row r="340" spans="2:5" x14ac:dyDescent="0.2">
      <c r="B340" s="61">
        <v>1670</v>
      </c>
      <c r="C340" s="61">
        <f t="shared" si="17"/>
        <v>174.57000000000005</v>
      </c>
      <c r="D340" s="68">
        <f t="shared" si="18"/>
        <v>796.8</v>
      </c>
      <c r="E340" s="64">
        <f t="shared" si="19"/>
        <v>1670</v>
      </c>
    </row>
    <row r="341" spans="2:5" x14ac:dyDescent="0.2">
      <c r="B341" s="61">
        <v>1675</v>
      </c>
      <c r="C341" s="61">
        <f t="shared" si="17"/>
        <v>171.57000000000005</v>
      </c>
      <c r="D341" s="68">
        <f t="shared" si="18"/>
        <v>799.8</v>
      </c>
      <c r="E341" s="64">
        <f t="shared" si="19"/>
        <v>1675</v>
      </c>
    </row>
    <row r="342" spans="2:5" x14ac:dyDescent="0.2">
      <c r="B342" s="61">
        <v>1680</v>
      </c>
      <c r="C342" s="61">
        <f t="shared" si="17"/>
        <v>168.57000000000005</v>
      </c>
      <c r="D342" s="68">
        <f t="shared" si="18"/>
        <v>802.8</v>
      </c>
      <c r="E342" s="64">
        <f t="shared" si="19"/>
        <v>1680</v>
      </c>
    </row>
    <row r="343" spans="2:5" x14ac:dyDescent="0.2">
      <c r="B343" s="61">
        <v>1685</v>
      </c>
      <c r="C343" s="61">
        <f t="shared" si="17"/>
        <v>165.57000000000005</v>
      </c>
      <c r="D343" s="68">
        <f t="shared" si="18"/>
        <v>805.8</v>
      </c>
      <c r="E343" s="64">
        <f t="shared" si="19"/>
        <v>1685</v>
      </c>
    </row>
    <row r="344" spans="2:5" x14ac:dyDescent="0.2">
      <c r="B344" s="61">
        <v>1690</v>
      </c>
      <c r="C344" s="61">
        <f t="shared" si="17"/>
        <v>162.57000000000005</v>
      </c>
      <c r="D344" s="68">
        <f t="shared" si="18"/>
        <v>808.8</v>
      </c>
      <c r="E344" s="64">
        <f t="shared" si="19"/>
        <v>1690</v>
      </c>
    </row>
    <row r="345" spans="2:5" x14ac:dyDescent="0.2">
      <c r="B345" s="61">
        <v>1695</v>
      </c>
      <c r="C345" s="61">
        <f t="shared" si="17"/>
        <v>159.57000000000005</v>
      </c>
      <c r="D345" s="68">
        <f t="shared" si="18"/>
        <v>811.8</v>
      </c>
      <c r="E345" s="64">
        <f t="shared" si="19"/>
        <v>1695</v>
      </c>
    </row>
    <row r="346" spans="2:5" x14ac:dyDescent="0.2">
      <c r="B346" s="61">
        <v>1700</v>
      </c>
      <c r="C346" s="61">
        <f t="shared" si="17"/>
        <v>156.57000000000005</v>
      </c>
      <c r="D346" s="68">
        <f t="shared" si="18"/>
        <v>814.8</v>
      </c>
      <c r="E346" s="64">
        <f t="shared" si="19"/>
        <v>1700</v>
      </c>
    </row>
    <row r="347" spans="2:5" x14ac:dyDescent="0.2">
      <c r="B347" s="61">
        <v>1705</v>
      </c>
      <c r="C347" s="61">
        <f t="shared" si="17"/>
        <v>153.57000000000005</v>
      </c>
      <c r="D347" s="68">
        <f t="shared" si="18"/>
        <v>817.8</v>
      </c>
      <c r="E347" s="64">
        <f t="shared" si="19"/>
        <v>1705</v>
      </c>
    </row>
    <row r="348" spans="2:5" x14ac:dyDescent="0.2">
      <c r="B348" s="61">
        <v>1710</v>
      </c>
      <c r="C348" s="61">
        <f t="shared" si="17"/>
        <v>150.57000000000005</v>
      </c>
      <c r="D348" s="68">
        <f t="shared" si="18"/>
        <v>820.8</v>
      </c>
      <c r="E348" s="64">
        <f t="shared" si="19"/>
        <v>1710</v>
      </c>
    </row>
    <row r="349" spans="2:5" x14ac:dyDescent="0.2">
      <c r="B349" s="61">
        <v>1715</v>
      </c>
      <c r="C349" s="61">
        <f t="shared" si="17"/>
        <v>147.57000000000005</v>
      </c>
      <c r="D349" s="68">
        <f t="shared" si="18"/>
        <v>823.8</v>
      </c>
      <c r="E349" s="64">
        <f t="shared" si="19"/>
        <v>1715</v>
      </c>
    </row>
    <row r="350" spans="2:5" x14ac:dyDescent="0.2">
      <c r="B350" s="61">
        <v>1720</v>
      </c>
      <c r="C350" s="61">
        <f t="shared" si="17"/>
        <v>144.57000000000005</v>
      </c>
      <c r="D350" s="68">
        <f t="shared" si="18"/>
        <v>826.8</v>
      </c>
      <c r="E350" s="64">
        <f t="shared" si="19"/>
        <v>1720</v>
      </c>
    </row>
    <row r="351" spans="2:5" x14ac:dyDescent="0.2">
      <c r="B351" s="61">
        <v>1725</v>
      </c>
      <c r="C351" s="61">
        <f t="shared" si="17"/>
        <v>141.57000000000005</v>
      </c>
      <c r="D351" s="68">
        <f t="shared" si="18"/>
        <v>829.8</v>
      </c>
      <c r="E351" s="64">
        <f t="shared" si="19"/>
        <v>1725</v>
      </c>
    </row>
    <row r="352" spans="2:5" x14ac:dyDescent="0.2">
      <c r="B352" s="61">
        <v>1730</v>
      </c>
      <c r="C352" s="61">
        <f t="shared" si="17"/>
        <v>138.57000000000005</v>
      </c>
      <c r="D352" s="68">
        <f t="shared" si="18"/>
        <v>832.8</v>
      </c>
      <c r="E352" s="64">
        <f t="shared" si="19"/>
        <v>1730</v>
      </c>
    </row>
    <row r="353" spans="2:5" x14ac:dyDescent="0.2">
      <c r="B353" s="61">
        <v>1735</v>
      </c>
      <c r="C353" s="61">
        <f t="shared" si="17"/>
        <v>135.57000000000005</v>
      </c>
      <c r="D353" s="68">
        <f t="shared" si="18"/>
        <v>835.8</v>
      </c>
      <c r="E353" s="64">
        <f t="shared" si="19"/>
        <v>1735</v>
      </c>
    </row>
    <row r="354" spans="2:5" x14ac:dyDescent="0.2">
      <c r="B354" s="61">
        <v>1740</v>
      </c>
      <c r="C354" s="61">
        <f t="shared" si="17"/>
        <v>132.57000000000005</v>
      </c>
      <c r="D354" s="68">
        <f t="shared" si="18"/>
        <v>838.8</v>
      </c>
      <c r="E354" s="64">
        <f t="shared" si="19"/>
        <v>1740</v>
      </c>
    </row>
    <row r="355" spans="2:5" x14ac:dyDescent="0.2">
      <c r="B355" s="61">
        <v>1745</v>
      </c>
      <c r="C355" s="61">
        <f t="shared" si="17"/>
        <v>129.57000000000005</v>
      </c>
      <c r="D355" s="68">
        <f t="shared" si="18"/>
        <v>841.8</v>
      </c>
      <c r="E355" s="64">
        <f t="shared" si="19"/>
        <v>1745</v>
      </c>
    </row>
    <row r="356" spans="2:5" x14ac:dyDescent="0.2">
      <c r="B356" s="61">
        <v>1750</v>
      </c>
      <c r="C356" s="61">
        <f t="shared" si="17"/>
        <v>126.57000000000005</v>
      </c>
      <c r="D356" s="68">
        <f t="shared" si="18"/>
        <v>844.8</v>
      </c>
      <c r="E356" s="64">
        <f t="shared" si="19"/>
        <v>1750</v>
      </c>
    </row>
    <row r="357" spans="2:5" x14ac:dyDescent="0.2">
      <c r="B357" s="61">
        <v>1755</v>
      </c>
      <c r="C357" s="61">
        <f t="shared" si="17"/>
        <v>123.57000000000005</v>
      </c>
      <c r="D357" s="68">
        <f t="shared" si="18"/>
        <v>847.8</v>
      </c>
      <c r="E357" s="64">
        <f t="shared" si="19"/>
        <v>1755</v>
      </c>
    </row>
    <row r="358" spans="2:5" x14ac:dyDescent="0.2">
      <c r="B358" s="61">
        <v>1760</v>
      </c>
      <c r="C358" s="61">
        <f t="shared" si="17"/>
        <v>120.57000000000005</v>
      </c>
      <c r="D358" s="68">
        <f t="shared" si="18"/>
        <v>850.8</v>
      </c>
      <c r="E358" s="64">
        <f t="shared" si="19"/>
        <v>1760</v>
      </c>
    </row>
    <row r="359" spans="2:5" x14ac:dyDescent="0.2">
      <c r="B359" s="61">
        <v>1765</v>
      </c>
      <c r="C359" s="61">
        <f t="shared" si="17"/>
        <v>117.57000000000005</v>
      </c>
      <c r="D359" s="68">
        <f t="shared" si="18"/>
        <v>853.8</v>
      </c>
      <c r="E359" s="64">
        <f t="shared" si="19"/>
        <v>1765</v>
      </c>
    </row>
    <row r="360" spans="2:5" x14ac:dyDescent="0.2">
      <c r="B360" s="61">
        <v>1770</v>
      </c>
      <c r="C360" s="61">
        <f t="shared" si="17"/>
        <v>114.57000000000005</v>
      </c>
      <c r="D360" s="68">
        <f t="shared" si="18"/>
        <v>856.8</v>
      </c>
      <c r="E360" s="64">
        <f t="shared" si="19"/>
        <v>1770</v>
      </c>
    </row>
    <row r="361" spans="2:5" x14ac:dyDescent="0.2">
      <c r="B361" s="61">
        <v>1775</v>
      </c>
      <c r="C361" s="61">
        <f t="shared" si="17"/>
        <v>111.57000000000005</v>
      </c>
      <c r="D361" s="68">
        <f t="shared" si="18"/>
        <v>859.8</v>
      </c>
      <c r="E361" s="64">
        <f t="shared" si="19"/>
        <v>1775</v>
      </c>
    </row>
    <row r="362" spans="2:5" x14ac:dyDescent="0.2">
      <c r="B362" s="61">
        <v>1780</v>
      </c>
      <c r="C362" s="61">
        <f t="shared" si="17"/>
        <v>108.57000000000005</v>
      </c>
      <c r="D362" s="68">
        <f t="shared" si="18"/>
        <v>862.8</v>
      </c>
      <c r="E362" s="64">
        <f t="shared" si="19"/>
        <v>1780</v>
      </c>
    </row>
    <row r="363" spans="2:5" x14ac:dyDescent="0.2">
      <c r="B363" s="61">
        <v>1785</v>
      </c>
      <c r="C363" s="61">
        <f t="shared" si="17"/>
        <v>105.57000000000005</v>
      </c>
      <c r="D363" s="68">
        <f t="shared" si="18"/>
        <v>865.8</v>
      </c>
      <c r="E363" s="64">
        <f t="shared" si="19"/>
        <v>1785</v>
      </c>
    </row>
    <row r="364" spans="2:5" x14ac:dyDescent="0.2">
      <c r="B364" s="61">
        <v>1790</v>
      </c>
      <c r="C364" s="61">
        <f t="shared" si="17"/>
        <v>102.57000000000005</v>
      </c>
      <c r="D364" s="68">
        <f t="shared" si="18"/>
        <v>868.8</v>
      </c>
      <c r="E364" s="64">
        <f t="shared" si="19"/>
        <v>1790</v>
      </c>
    </row>
    <row r="365" spans="2:5" x14ac:dyDescent="0.2">
      <c r="B365" s="61">
        <v>1795</v>
      </c>
      <c r="C365" s="61">
        <f t="shared" si="17"/>
        <v>99.57000000000005</v>
      </c>
      <c r="D365" s="68">
        <f t="shared" si="18"/>
        <v>871.8</v>
      </c>
      <c r="E365" s="64">
        <f t="shared" si="19"/>
        <v>1795</v>
      </c>
    </row>
    <row r="366" spans="2:5" x14ac:dyDescent="0.2">
      <c r="B366" s="61">
        <v>1800</v>
      </c>
      <c r="C366" s="61">
        <f t="shared" ref="C366:C391" si="20">$B$4-((513*0.2)+(B366-513)*0.6)</f>
        <v>96.57000000000005</v>
      </c>
      <c r="D366" s="68">
        <f t="shared" si="18"/>
        <v>874.8</v>
      </c>
      <c r="E366" s="64">
        <f t="shared" si="19"/>
        <v>1800</v>
      </c>
    </row>
    <row r="367" spans="2:5" x14ac:dyDescent="0.2">
      <c r="B367" s="61">
        <v>1805</v>
      </c>
      <c r="C367" s="61">
        <f t="shared" si="20"/>
        <v>93.57000000000005</v>
      </c>
      <c r="D367" s="68">
        <f t="shared" si="18"/>
        <v>877.8</v>
      </c>
      <c r="E367" s="64">
        <f t="shared" si="19"/>
        <v>1805</v>
      </c>
    </row>
    <row r="368" spans="2:5" x14ac:dyDescent="0.2">
      <c r="B368" s="61">
        <v>1810</v>
      </c>
      <c r="C368" s="61">
        <f t="shared" si="20"/>
        <v>90.57000000000005</v>
      </c>
      <c r="D368" s="68">
        <f t="shared" si="18"/>
        <v>880.8</v>
      </c>
      <c r="E368" s="64">
        <f t="shared" si="19"/>
        <v>1810</v>
      </c>
    </row>
    <row r="369" spans="2:5" x14ac:dyDescent="0.2">
      <c r="B369" s="61">
        <v>1815</v>
      </c>
      <c r="C369" s="61">
        <f t="shared" si="20"/>
        <v>87.57000000000005</v>
      </c>
      <c r="D369" s="68">
        <f t="shared" si="18"/>
        <v>883.8</v>
      </c>
      <c r="E369" s="64">
        <f t="shared" si="19"/>
        <v>1815</v>
      </c>
    </row>
    <row r="370" spans="2:5" x14ac:dyDescent="0.2">
      <c r="B370" s="61">
        <v>1820</v>
      </c>
      <c r="C370" s="61">
        <f t="shared" si="20"/>
        <v>84.57000000000005</v>
      </c>
      <c r="D370" s="68">
        <f t="shared" si="18"/>
        <v>886.8</v>
      </c>
      <c r="E370" s="64">
        <f t="shared" si="19"/>
        <v>1820</v>
      </c>
    </row>
    <row r="371" spans="2:5" x14ac:dyDescent="0.2">
      <c r="B371" s="61">
        <v>1825</v>
      </c>
      <c r="C371" s="61">
        <f t="shared" si="20"/>
        <v>81.57000000000005</v>
      </c>
      <c r="D371" s="68">
        <f t="shared" si="18"/>
        <v>889.8</v>
      </c>
      <c r="E371" s="64">
        <f t="shared" si="19"/>
        <v>1825</v>
      </c>
    </row>
    <row r="372" spans="2:5" x14ac:dyDescent="0.2">
      <c r="B372" s="61">
        <v>1830</v>
      </c>
      <c r="C372" s="61">
        <f t="shared" si="20"/>
        <v>78.57000000000005</v>
      </c>
      <c r="D372" s="68">
        <f t="shared" si="18"/>
        <v>892.8</v>
      </c>
      <c r="E372" s="64">
        <f t="shared" si="19"/>
        <v>1830</v>
      </c>
    </row>
    <row r="373" spans="2:5" x14ac:dyDescent="0.2">
      <c r="B373" s="61">
        <v>1835</v>
      </c>
      <c r="C373" s="61">
        <f t="shared" si="20"/>
        <v>75.57000000000005</v>
      </c>
      <c r="D373" s="68">
        <f>+$E$4-C373</f>
        <v>895.8</v>
      </c>
      <c r="E373" s="64">
        <f t="shared" si="19"/>
        <v>1835</v>
      </c>
    </row>
    <row r="374" spans="2:5" x14ac:dyDescent="0.2">
      <c r="B374" s="61">
        <v>1840</v>
      </c>
      <c r="C374" s="61">
        <f t="shared" si="20"/>
        <v>72.57000000000005</v>
      </c>
      <c r="D374" s="68">
        <f>+$E$4-C374</f>
        <v>898.8</v>
      </c>
      <c r="E374" s="64">
        <f t="shared" si="19"/>
        <v>1840</v>
      </c>
    </row>
    <row r="375" spans="2:5" x14ac:dyDescent="0.2">
      <c r="B375" s="61">
        <v>1845</v>
      </c>
      <c r="C375" s="61">
        <f t="shared" si="20"/>
        <v>69.57000000000005</v>
      </c>
      <c r="D375" s="68">
        <f>+$E$4-C375</f>
        <v>901.8</v>
      </c>
      <c r="E375" s="64">
        <f t="shared" si="19"/>
        <v>1845</v>
      </c>
    </row>
    <row r="376" spans="2:5" x14ac:dyDescent="0.2">
      <c r="B376" s="61">
        <v>1850</v>
      </c>
      <c r="C376" s="61">
        <f t="shared" si="20"/>
        <v>66.57000000000005</v>
      </c>
      <c r="D376" s="68">
        <f>+$E$4-C376</f>
        <v>904.8</v>
      </c>
      <c r="E376" s="64">
        <f t="shared" si="19"/>
        <v>1850</v>
      </c>
    </row>
    <row r="377" spans="2:5" x14ac:dyDescent="0.2">
      <c r="B377" s="61">
        <v>1855</v>
      </c>
      <c r="C377" s="61">
        <f t="shared" si="20"/>
        <v>63.57000000000005</v>
      </c>
      <c r="D377" s="68">
        <f>+$E$4-C377</f>
        <v>907.8</v>
      </c>
      <c r="E377" s="64">
        <f t="shared" si="19"/>
        <v>1855</v>
      </c>
    </row>
    <row r="378" spans="2:5" x14ac:dyDescent="0.2">
      <c r="B378" s="61">
        <v>1860</v>
      </c>
      <c r="C378" s="61">
        <f t="shared" si="20"/>
        <v>60.57000000000005</v>
      </c>
      <c r="D378" s="68">
        <f t="shared" ref="D378:D391" si="21">+$E$4-C378</f>
        <v>910.8</v>
      </c>
      <c r="E378" s="64">
        <f t="shared" si="19"/>
        <v>1860</v>
      </c>
    </row>
    <row r="379" spans="2:5" x14ac:dyDescent="0.2">
      <c r="B379" s="61">
        <v>1865</v>
      </c>
      <c r="C379" s="61">
        <f t="shared" si="20"/>
        <v>57.57000000000005</v>
      </c>
      <c r="D379" s="68">
        <f t="shared" si="21"/>
        <v>913.8</v>
      </c>
      <c r="E379" s="64">
        <f t="shared" si="19"/>
        <v>1865</v>
      </c>
    </row>
    <row r="380" spans="2:5" x14ac:dyDescent="0.2">
      <c r="B380" s="61">
        <v>1870</v>
      </c>
      <c r="C380" s="61">
        <f t="shared" si="20"/>
        <v>54.57000000000005</v>
      </c>
      <c r="D380" s="68">
        <f t="shared" si="21"/>
        <v>916.8</v>
      </c>
      <c r="E380" s="64">
        <f t="shared" si="19"/>
        <v>1870</v>
      </c>
    </row>
    <row r="381" spans="2:5" x14ac:dyDescent="0.2">
      <c r="B381" s="61">
        <v>1875</v>
      </c>
      <c r="C381" s="61">
        <f t="shared" si="20"/>
        <v>51.57000000000005</v>
      </c>
      <c r="D381" s="68">
        <f t="shared" si="21"/>
        <v>919.8</v>
      </c>
      <c r="E381" s="64">
        <f t="shared" si="19"/>
        <v>1875</v>
      </c>
    </row>
    <row r="382" spans="2:5" x14ac:dyDescent="0.2">
      <c r="B382" s="61">
        <v>1880</v>
      </c>
      <c r="C382" s="61">
        <f t="shared" si="20"/>
        <v>48.57000000000005</v>
      </c>
      <c r="D382" s="68">
        <f t="shared" si="21"/>
        <v>922.8</v>
      </c>
      <c r="E382" s="64">
        <f t="shared" si="19"/>
        <v>1880</v>
      </c>
    </row>
    <row r="383" spans="2:5" x14ac:dyDescent="0.2">
      <c r="B383" s="61">
        <v>1885</v>
      </c>
      <c r="C383" s="61">
        <f t="shared" si="20"/>
        <v>45.57000000000005</v>
      </c>
      <c r="D383" s="68">
        <f t="shared" si="21"/>
        <v>925.8</v>
      </c>
      <c r="E383" s="64">
        <f t="shared" si="19"/>
        <v>1885</v>
      </c>
    </row>
    <row r="384" spans="2:5" x14ac:dyDescent="0.2">
      <c r="B384" s="61">
        <v>1890</v>
      </c>
      <c r="C384" s="61">
        <f t="shared" si="20"/>
        <v>42.57000000000005</v>
      </c>
      <c r="D384" s="68">
        <f t="shared" si="21"/>
        <v>928.8</v>
      </c>
      <c r="E384" s="64">
        <f t="shared" si="19"/>
        <v>1890</v>
      </c>
    </row>
    <row r="385" spans="2:5" x14ac:dyDescent="0.2">
      <c r="B385" s="61">
        <v>1895</v>
      </c>
      <c r="C385" s="61">
        <f t="shared" si="20"/>
        <v>39.57000000000005</v>
      </c>
      <c r="D385" s="68">
        <f t="shared" si="21"/>
        <v>931.8</v>
      </c>
      <c r="E385" s="64">
        <f t="shared" si="19"/>
        <v>1895</v>
      </c>
    </row>
    <row r="386" spans="2:5" x14ac:dyDescent="0.2">
      <c r="B386" s="61">
        <v>1900</v>
      </c>
      <c r="C386" s="61">
        <f t="shared" si="20"/>
        <v>36.57000000000005</v>
      </c>
      <c r="D386" s="68">
        <f t="shared" si="21"/>
        <v>934.8</v>
      </c>
      <c r="E386" s="64">
        <f t="shared" si="19"/>
        <v>1900</v>
      </c>
    </row>
    <row r="387" spans="2:5" x14ac:dyDescent="0.2">
      <c r="B387" s="61">
        <v>1905</v>
      </c>
      <c r="C387" s="61">
        <f t="shared" si="20"/>
        <v>33.57000000000005</v>
      </c>
      <c r="D387" s="68">
        <f t="shared" si="21"/>
        <v>937.8</v>
      </c>
      <c r="E387" s="64">
        <f t="shared" si="19"/>
        <v>1905</v>
      </c>
    </row>
    <row r="388" spans="2:5" x14ac:dyDescent="0.2">
      <c r="B388" s="61">
        <v>1910</v>
      </c>
      <c r="C388" s="61">
        <f t="shared" si="20"/>
        <v>30.57000000000005</v>
      </c>
      <c r="D388" s="68">
        <f t="shared" si="21"/>
        <v>940.8</v>
      </c>
      <c r="E388" s="64">
        <f t="shared" si="19"/>
        <v>1910</v>
      </c>
    </row>
    <row r="389" spans="2:5" x14ac:dyDescent="0.2">
      <c r="B389" s="61">
        <v>1915</v>
      </c>
      <c r="C389" s="61">
        <f t="shared" si="20"/>
        <v>27.57000000000005</v>
      </c>
      <c r="D389" s="68">
        <f t="shared" si="21"/>
        <v>943.8</v>
      </c>
      <c r="E389" s="64">
        <f t="shared" si="19"/>
        <v>1915</v>
      </c>
    </row>
    <row r="390" spans="2:5" x14ac:dyDescent="0.2">
      <c r="B390" s="61">
        <v>1920</v>
      </c>
      <c r="C390" s="61">
        <f t="shared" si="20"/>
        <v>24.57000000000005</v>
      </c>
      <c r="D390" s="68">
        <f t="shared" si="21"/>
        <v>946.8</v>
      </c>
      <c r="E390" s="64">
        <f t="shared" si="19"/>
        <v>1920</v>
      </c>
    </row>
    <row r="391" spans="2:5" x14ac:dyDescent="0.2">
      <c r="B391" s="68">
        <v>1925</v>
      </c>
      <c r="C391" s="61">
        <f t="shared" si="20"/>
        <v>21.57000000000005</v>
      </c>
      <c r="D391" s="68">
        <f t="shared" si="21"/>
        <v>949.8</v>
      </c>
      <c r="E391" s="69">
        <f t="shared" ref="E391" si="22">B391</f>
        <v>1925</v>
      </c>
    </row>
    <row r="392" spans="2:5" x14ac:dyDescent="0.2">
      <c r="B392" s="68">
        <v>1930</v>
      </c>
      <c r="C392" s="61">
        <f>$B$4-((513*0.2)+(B392-513)*0.6)</f>
        <v>18.57000000000005</v>
      </c>
      <c r="D392" s="68">
        <f t="shared" ref="D392" si="23">+$E$4-C392</f>
        <v>952.8</v>
      </c>
      <c r="E392" s="69">
        <f t="shared" ref="E392" si="24">B392</f>
        <v>1930</v>
      </c>
    </row>
    <row r="393" spans="2:5" x14ac:dyDescent="0.2">
      <c r="B393" s="68">
        <v>1935</v>
      </c>
      <c r="C393" s="61">
        <f>$B$4-((513*0.2)+(B393-513)*0.6)</f>
        <v>15.57000000000005</v>
      </c>
      <c r="D393" s="68">
        <f t="shared" ref="D393" si="25">+$E$4-C393</f>
        <v>955.8</v>
      </c>
      <c r="E393" s="69">
        <f t="shared" ref="E393" si="26">B393</f>
        <v>1935</v>
      </c>
    </row>
    <row r="394" spans="2:5" x14ac:dyDescent="0.2">
      <c r="B394" s="68">
        <v>1940</v>
      </c>
      <c r="C394" s="61">
        <f t="shared" ref="C394:C397" si="27">$B$4-((513*0.2)+(B394-513)*0.6)</f>
        <v>12.57000000000005</v>
      </c>
      <c r="D394" s="68">
        <f t="shared" ref="D394:D395" si="28">+$E$4-C394</f>
        <v>958.8</v>
      </c>
      <c r="E394" s="69">
        <f t="shared" ref="E394:E395" si="29">B394</f>
        <v>1940</v>
      </c>
    </row>
    <row r="395" spans="2:5" x14ac:dyDescent="0.2">
      <c r="B395" s="68">
        <v>1945</v>
      </c>
      <c r="C395" s="61">
        <f t="shared" si="27"/>
        <v>9.57000000000005</v>
      </c>
      <c r="D395" s="68">
        <f t="shared" si="28"/>
        <v>961.8</v>
      </c>
      <c r="E395" s="69">
        <f t="shared" si="29"/>
        <v>1945</v>
      </c>
    </row>
    <row r="396" spans="2:5" x14ac:dyDescent="0.2">
      <c r="B396" s="68">
        <v>1950</v>
      </c>
      <c r="C396" s="61">
        <f t="shared" si="27"/>
        <v>6.57000000000005</v>
      </c>
      <c r="D396" s="68">
        <f t="shared" ref="D396" si="30">+$E$4-C396</f>
        <v>964.8</v>
      </c>
      <c r="E396" s="69">
        <f t="shared" ref="E396" si="31">B396</f>
        <v>1950</v>
      </c>
    </row>
    <row r="397" spans="2:5" x14ac:dyDescent="0.2">
      <c r="B397" s="68">
        <v>1955</v>
      </c>
      <c r="C397" s="61">
        <f t="shared" si="27"/>
        <v>3.57000000000005</v>
      </c>
      <c r="D397" s="68">
        <f t="shared" ref="D397" si="32">+$E$4-C397</f>
        <v>967.8</v>
      </c>
      <c r="E397" s="69">
        <f t="shared" ref="E397" si="33">B397</f>
        <v>1955</v>
      </c>
    </row>
    <row r="398" spans="2:5" x14ac:dyDescent="0.2">
      <c r="B398" s="68">
        <v>1960</v>
      </c>
      <c r="C398" s="61">
        <f>$B$4-((513*0.2)+(B398-513)*0.6)</f>
        <v>0.57000000000005002</v>
      </c>
      <c r="D398" s="68">
        <f t="shared" ref="D398" si="34">+$E$4-C398</f>
        <v>970.8</v>
      </c>
      <c r="E398" s="69">
        <f>B398</f>
        <v>1960</v>
      </c>
    </row>
    <row r="399" spans="2:5" x14ac:dyDescent="0.2">
      <c r="B399" s="68">
        <v>1960.95</v>
      </c>
      <c r="C399" s="61">
        <f>$B$4-((513*0.2)+(B399-513)*0.6)</f>
        <v>0</v>
      </c>
      <c r="D399" s="68">
        <f t="shared" ref="D399" si="35">+$E$4-C399</f>
        <v>971.37</v>
      </c>
      <c r="E399" s="69">
        <f>B399</f>
        <v>1960.95</v>
      </c>
    </row>
    <row r="400" spans="2:5" x14ac:dyDescent="0.2">
      <c r="E400" s="66"/>
    </row>
    <row r="401" spans="2:13" ht="11.25" customHeight="1" x14ac:dyDescent="0.2">
      <c r="B401" s="95" t="s">
        <v>238</v>
      </c>
      <c r="C401" s="95"/>
      <c r="D401" s="95"/>
      <c r="E401" s="95"/>
      <c r="F401" s="59"/>
      <c r="G401" s="59"/>
      <c r="H401" s="59"/>
      <c r="I401" s="59"/>
      <c r="J401" s="59"/>
      <c r="K401" s="59"/>
      <c r="L401" s="59"/>
      <c r="M401" s="59"/>
    </row>
    <row r="402" spans="2:13" ht="10.5" x14ac:dyDescent="0.2">
      <c r="B402" s="95"/>
      <c r="C402" s="95"/>
      <c r="D402" s="95"/>
      <c r="E402" s="95"/>
      <c r="F402" s="59"/>
      <c r="G402" s="59"/>
      <c r="H402" s="59"/>
      <c r="I402" s="59"/>
      <c r="J402" s="59"/>
      <c r="K402" s="59"/>
      <c r="L402" s="59"/>
      <c r="M402" s="59"/>
    </row>
    <row r="403" spans="2:13" ht="10.5" x14ac:dyDescent="0.2">
      <c r="B403" s="95"/>
      <c r="C403" s="95"/>
      <c r="D403" s="95"/>
      <c r="E403" s="95"/>
      <c r="F403" s="59"/>
      <c r="G403" s="59"/>
      <c r="H403" s="59"/>
      <c r="I403" s="59"/>
      <c r="J403" s="59"/>
      <c r="K403" s="59"/>
      <c r="L403" s="59"/>
      <c r="M403" s="59"/>
    </row>
    <row r="404" spans="2:13" ht="10.5" x14ac:dyDescent="0.2">
      <c r="B404" s="95"/>
      <c r="C404" s="95"/>
      <c r="D404" s="95"/>
      <c r="E404" s="95"/>
      <c r="F404" s="59"/>
      <c r="G404" s="59"/>
      <c r="H404" s="59"/>
      <c r="I404" s="59"/>
      <c r="J404" s="59"/>
      <c r="K404" s="59"/>
      <c r="L404" s="59"/>
      <c r="M404" s="59"/>
    </row>
    <row r="405" spans="2:13" ht="10.5" x14ac:dyDescent="0.2">
      <c r="B405" s="95"/>
      <c r="C405" s="95"/>
      <c r="D405" s="95"/>
      <c r="E405" s="95"/>
      <c r="F405" s="59"/>
      <c r="G405" s="59"/>
      <c r="H405" s="59"/>
      <c r="I405" s="59"/>
      <c r="J405" s="59"/>
      <c r="K405" s="59"/>
      <c r="L405" s="59"/>
      <c r="M405" s="59"/>
    </row>
    <row r="406" spans="2:13" ht="10.5" x14ac:dyDescent="0.2">
      <c r="B406" s="95"/>
      <c r="C406" s="95"/>
      <c r="D406" s="95"/>
      <c r="E406" s="95"/>
      <c r="F406" s="59"/>
      <c r="G406" s="59"/>
      <c r="H406" s="59"/>
      <c r="I406" s="59"/>
      <c r="J406" s="59"/>
      <c r="K406" s="59"/>
      <c r="L406" s="59"/>
      <c r="M406" s="59"/>
    </row>
    <row r="407" spans="2:13" ht="10.5" x14ac:dyDescent="0.2">
      <c r="B407" s="95"/>
      <c r="C407" s="95"/>
      <c r="D407" s="95"/>
      <c r="E407" s="95"/>
      <c r="F407" s="59"/>
      <c r="G407" s="59"/>
      <c r="H407" s="59"/>
      <c r="I407" s="59"/>
      <c r="J407" s="59"/>
      <c r="K407" s="59"/>
      <c r="L407" s="59"/>
      <c r="M407" s="59"/>
    </row>
    <row r="408" spans="2:13" x14ac:dyDescent="0.2">
      <c r="B408" s="95"/>
      <c r="C408" s="95"/>
      <c r="D408" s="95"/>
      <c r="E408" s="95"/>
    </row>
    <row r="409" spans="2:13" x14ac:dyDescent="0.2">
      <c r="B409" s="95"/>
      <c r="C409" s="95"/>
      <c r="D409" s="95"/>
      <c r="E409" s="95"/>
    </row>
    <row r="410" spans="2:13" x14ac:dyDescent="0.2">
      <c r="B410" s="95"/>
      <c r="C410" s="95"/>
      <c r="D410" s="95"/>
      <c r="E410" s="95"/>
    </row>
    <row r="411" spans="2:13" x14ac:dyDescent="0.2">
      <c r="B411" s="95"/>
      <c r="C411" s="95"/>
      <c r="D411" s="95"/>
      <c r="E411" s="95"/>
    </row>
    <row r="412" spans="2:13" ht="27" customHeight="1" x14ac:dyDescent="0.2">
      <c r="B412" s="95"/>
      <c r="C412" s="95"/>
      <c r="D412" s="95"/>
      <c r="E412" s="95"/>
    </row>
    <row r="413" spans="2:13" x14ac:dyDescent="0.2">
      <c r="E413" s="66"/>
    </row>
    <row r="414" spans="2:13" x14ac:dyDescent="0.2">
      <c r="E414" s="66"/>
    </row>
    <row r="415" spans="2:13" x14ac:dyDescent="0.2">
      <c r="E415" s="66"/>
    </row>
    <row r="416" spans="2:13" x14ac:dyDescent="0.2">
      <c r="E416" s="66"/>
    </row>
  </sheetData>
  <mergeCells count="2">
    <mergeCell ref="B1:F1"/>
    <mergeCell ref="B401:E41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B1:G44"/>
  <sheetViews>
    <sheetView showGridLines="0" topLeftCell="A15" zoomScaleNormal="100" workbookViewId="0">
      <selection activeCell="B28" sqref="B28:F29"/>
    </sheetView>
  </sheetViews>
  <sheetFormatPr baseColWidth="10" defaultColWidth="11.453125" defaultRowHeight="10" x14ac:dyDescent="0.25"/>
  <cols>
    <col min="1" max="1" width="3.453125" style="31" customWidth="1"/>
    <col min="2" max="2" width="39.81640625" style="31" customWidth="1"/>
    <col min="3" max="6" width="22.6328125" style="31" customWidth="1"/>
    <col min="7" max="16384" width="11.453125" style="31"/>
  </cols>
  <sheetData>
    <row r="1" spans="2:7" ht="10.5" x14ac:dyDescent="0.25">
      <c r="B1" s="98" t="s">
        <v>241</v>
      </c>
      <c r="C1" s="98"/>
      <c r="D1" s="98"/>
      <c r="E1" s="98"/>
      <c r="F1" s="98"/>
    </row>
    <row r="2" spans="2:7" ht="10.5" customHeight="1" x14ac:dyDescent="0.25">
      <c r="B2" s="32"/>
      <c r="C2" s="32"/>
      <c r="D2" s="32"/>
      <c r="E2" s="32"/>
      <c r="F2" s="33" t="s">
        <v>193</v>
      </c>
    </row>
    <row r="3" spans="2:7" ht="10.5" customHeight="1" x14ac:dyDescent="0.25">
      <c r="B3" s="102" t="s">
        <v>217</v>
      </c>
      <c r="C3" s="99" t="s">
        <v>224</v>
      </c>
      <c r="D3" s="100"/>
      <c r="E3" s="101"/>
      <c r="F3" s="102" t="s">
        <v>208</v>
      </c>
    </row>
    <row r="4" spans="2:7" ht="30" customHeight="1" x14ac:dyDescent="0.25">
      <c r="B4" s="103"/>
      <c r="C4" s="76" t="s">
        <v>225</v>
      </c>
      <c r="D4" s="76" t="s">
        <v>226</v>
      </c>
      <c r="E4" s="76" t="s">
        <v>218</v>
      </c>
      <c r="F4" s="104"/>
    </row>
    <row r="5" spans="2:7" ht="11.25" customHeight="1" x14ac:dyDescent="0.25">
      <c r="B5" s="34" t="s">
        <v>201</v>
      </c>
      <c r="C5" s="81">
        <v>615400</v>
      </c>
      <c r="D5" s="82">
        <v>636300</v>
      </c>
      <c r="E5" s="83" t="s">
        <v>235</v>
      </c>
      <c r="F5" s="83">
        <v>49892400</v>
      </c>
    </row>
    <row r="6" spans="2:7" ht="11.25" customHeight="1" x14ac:dyDescent="0.25">
      <c r="B6" s="35" t="s">
        <v>183</v>
      </c>
      <c r="C6" s="84"/>
      <c r="D6" s="84"/>
      <c r="E6" s="85"/>
      <c r="F6" s="85"/>
    </row>
    <row r="7" spans="2:7" ht="11.25" customHeight="1" x14ac:dyDescent="0.25">
      <c r="B7" s="36" t="s">
        <v>196</v>
      </c>
      <c r="C7" s="86">
        <v>49.15506808625932</v>
      </c>
      <c r="D7" s="86">
        <v>47.157515454355625</v>
      </c>
      <c r="E7" s="86">
        <v>48.141573565830541</v>
      </c>
      <c r="F7" s="86">
        <v>52.559006961906505</v>
      </c>
    </row>
    <row r="8" spans="2:7" ht="11.25" customHeight="1" x14ac:dyDescent="0.25">
      <c r="B8" s="37" t="s">
        <v>195</v>
      </c>
      <c r="C8" s="87">
        <v>50.844931913740673</v>
      </c>
      <c r="D8" s="88">
        <v>52.842484545644375</v>
      </c>
      <c r="E8" s="88">
        <v>51.858426434169459</v>
      </c>
      <c r="F8" s="88">
        <v>47.440993038093495</v>
      </c>
    </row>
    <row r="9" spans="2:7" ht="11.25" customHeight="1" x14ac:dyDescent="0.25">
      <c r="B9" s="38" t="s">
        <v>184</v>
      </c>
      <c r="C9" s="89"/>
      <c r="D9" s="84"/>
      <c r="E9" s="84"/>
      <c r="F9" s="84"/>
    </row>
    <row r="10" spans="2:7" ht="11.25" customHeight="1" x14ac:dyDescent="0.25">
      <c r="B10" s="39" t="s">
        <v>189</v>
      </c>
      <c r="C10" s="90">
        <v>15.462956766162495</v>
      </c>
      <c r="D10" s="86">
        <v>10.767158418278136</v>
      </c>
      <c r="E10" s="86">
        <v>13.071820705253417</v>
      </c>
      <c r="F10" s="86">
        <v>14.500035552165039</v>
      </c>
    </row>
    <row r="11" spans="2:7" ht="11.25" customHeight="1" x14ac:dyDescent="0.25">
      <c r="B11" s="39" t="s">
        <v>190</v>
      </c>
      <c r="C11" s="90">
        <v>18.295241600856645</v>
      </c>
      <c r="D11" s="86">
        <v>15.009811286541375</v>
      </c>
      <c r="E11" s="86">
        <v>16.619307083376171</v>
      </c>
      <c r="F11" s="86">
        <v>16.23115213131819</v>
      </c>
    </row>
    <row r="12" spans="2:7" ht="11.25" customHeight="1" x14ac:dyDescent="0.25">
      <c r="B12" s="39" t="s">
        <v>191</v>
      </c>
      <c r="C12" s="90">
        <v>23.963826796948201</v>
      </c>
      <c r="D12" s="86">
        <v>21.074513968940639</v>
      </c>
      <c r="E12" s="86">
        <v>22.48709776909633</v>
      </c>
      <c r="F12" s="86">
        <v>16.887641864473053</v>
      </c>
      <c r="G12" s="40"/>
    </row>
    <row r="13" spans="2:7" ht="11.25" customHeight="1" x14ac:dyDescent="0.25">
      <c r="B13" s="39" t="s">
        <v>192</v>
      </c>
      <c r="C13" s="90">
        <v>34.467273457368492</v>
      </c>
      <c r="D13" s="86">
        <v>30.667232245780824</v>
      </c>
      <c r="E13" s="86">
        <v>32.524560501696307</v>
      </c>
      <c r="F13" s="86">
        <v>17.475038020270219</v>
      </c>
      <c r="G13" s="40"/>
    </row>
    <row r="14" spans="2:7" ht="11.25" customHeight="1" x14ac:dyDescent="0.25">
      <c r="B14" s="39" t="s">
        <v>212</v>
      </c>
      <c r="C14" s="90">
        <v>7.8107013786641684</v>
      </c>
      <c r="D14" s="86">
        <v>22.481284080459027</v>
      </c>
      <c r="E14" s="86">
        <v>15.297213940577773</v>
      </c>
      <c r="F14" s="86">
        <v>34.906132431773585</v>
      </c>
    </row>
    <row r="15" spans="2:7" ht="11.25" customHeight="1" x14ac:dyDescent="0.25">
      <c r="B15" s="41" t="s">
        <v>228</v>
      </c>
      <c r="C15" s="91"/>
      <c r="D15" s="85"/>
      <c r="E15" s="85"/>
      <c r="F15" s="85"/>
    </row>
    <row r="16" spans="2:7" ht="11.25" customHeight="1" x14ac:dyDescent="0.25">
      <c r="B16" s="39" t="s">
        <v>215</v>
      </c>
      <c r="C16" s="90">
        <v>68.14462852765763</v>
      </c>
      <c r="D16" s="86">
        <v>77.434131828607605</v>
      </c>
      <c r="E16" s="86">
        <v>72.863586582955392</v>
      </c>
      <c r="F16" s="86">
        <v>23.944636989447879</v>
      </c>
    </row>
    <row r="17" spans="2:6" ht="11.25" customHeight="1" x14ac:dyDescent="0.25">
      <c r="B17" s="39" t="s">
        <v>216</v>
      </c>
      <c r="C17" s="90">
        <v>8.3416120605166597</v>
      </c>
      <c r="D17" s="86">
        <v>3.3819099463083555</v>
      </c>
      <c r="E17" s="86">
        <v>5.8198848257422036</v>
      </c>
      <c r="F17" s="86">
        <v>8.3557357392433307</v>
      </c>
    </row>
    <row r="18" spans="2:6" ht="11.25" customHeight="1" x14ac:dyDescent="0.25">
      <c r="B18" s="39" t="s">
        <v>206</v>
      </c>
      <c r="C18" s="90">
        <v>12.332627550935078</v>
      </c>
      <c r="D18" s="86">
        <v>12.759575711369775</v>
      </c>
      <c r="E18" s="86">
        <v>12.554142096487217</v>
      </c>
      <c r="F18" s="86">
        <v>31.832246081231759</v>
      </c>
    </row>
    <row r="19" spans="2:6" ht="11.25" customHeight="1" x14ac:dyDescent="0.25">
      <c r="B19" s="42" t="s">
        <v>207</v>
      </c>
      <c r="C19" s="90">
        <v>11.181131860890623</v>
      </c>
      <c r="D19" s="86">
        <v>6.4243825137142734</v>
      </c>
      <c r="E19" s="86">
        <v>8.7623864948151837</v>
      </c>
      <c r="F19" s="87">
        <v>35.867381190077033</v>
      </c>
    </row>
    <row r="20" spans="2:6" ht="11.25" customHeight="1" x14ac:dyDescent="0.25">
      <c r="B20" s="38" t="s">
        <v>185</v>
      </c>
      <c r="C20" s="91"/>
      <c r="D20" s="91"/>
      <c r="E20" s="91"/>
      <c r="F20" s="84"/>
    </row>
    <row r="21" spans="2:6" ht="11.25" customHeight="1" x14ac:dyDescent="0.25">
      <c r="B21" s="39" t="s">
        <v>186</v>
      </c>
      <c r="C21" s="90">
        <v>59.994848791974817</v>
      </c>
      <c r="D21" s="86">
        <v>59.737417588910091</v>
      </c>
      <c r="E21" s="86">
        <v>59.867756798800244</v>
      </c>
      <c r="F21" s="92" t="s">
        <v>214</v>
      </c>
    </row>
    <row r="22" spans="2:6" ht="11.25" customHeight="1" x14ac:dyDescent="0.25">
      <c r="B22" s="39" t="s">
        <v>187</v>
      </c>
      <c r="C22" s="90">
        <v>40.005151208025183</v>
      </c>
      <c r="D22" s="86">
        <v>40.262582411089909</v>
      </c>
      <c r="E22" s="86">
        <v>40.132243201199756</v>
      </c>
      <c r="F22" s="92" t="s">
        <v>214</v>
      </c>
    </row>
    <row r="23" spans="2:6" ht="11.25" customHeight="1" x14ac:dyDescent="0.25">
      <c r="B23" s="41" t="s">
        <v>188</v>
      </c>
      <c r="C23" s="91"/>
      <c r="D23" s="85"/>
      <c r="E23" s="85"/>
      <c r="F23" s="85"/>
    </row>
    <row r="24" spans="2:6" ht="11.25" customHeight="1" x14ac:dyDescent="0.25">
      <c r="B24" s="43" t="s">
        <v>202</v>
      </c>
      <c r="C24" s="78" t="s">
        <v>213</v>
      </c>
      <c r="D24" s="86">
        <v>26.006212497187541</v>
      </c>
      <c r="E24" s="86">
        <v>13.209767119097812</v>
      </c>
      <c r="F24" s="92" t="s">
        <v>214</v>
      </c>
    </row>
    <row r="25" spans="2:6" ht="11.25" customHeight="1" x14ac:dyDescent="0.25">
      <c r="B25" s="44" t="s">
        <v>198</v>
      </c>
      <c r="C25" s="79" t="s">
        <v>213</v>
      </c>
      <c r="D25" s="88">
        <v>8.2882935380640905</v>
      </c>
      <c r="E25" s="88">
        <v>4.2100104913158871</v>
      </c>
      <c r="F25" s="93" t="s">
        <v>214</v>
      </c>
    </row>
    <row r="26" spans="2:6" ht="11.25" customHeight="1" x14ac:dyDescent="0.25">
      <c r="B26" s="45" t="s">
        <v>211</v>
      </c>
      <c r="C26" s="87">
        <v>18.100000000000001</v>
      </c>
      <c r="D26" s="88">
        <v>5.19</v>
      </c>
      <c r="E26" s="88">
        <v>11.53</v>
      </c>
      <c r="F26" s="93" t="s">
        <v>214</v>
      </c>
    </row>
    <row r="28" spans="2:6" ht="11.25" customHeight="1" x14ac:dyDescent="0.25">
      <c r="B28" s="96" t="s">
        <v>233</v>
      </c>
      <c r="C28" s="97"/>
      <c r="D28" s="97"/>
      <c r="E28" s="97"/>
      <c r="F28" s="97"/>
    </row>
    <row r="29" spans="2:6" ht="51" customHeight="1" x14ac:dyDescent="0.25">
      <c r="B29" s="97"/>
      <c r="C29" s="97"/>
      <c r="D29" s="97"/>
      <c r="E29" s="97"/>
      <c r="F29" s="97"/>
    </row>
    <row r="30" spans="2:6" x14ac:dyDescent="0.25">
      <c r="F30" s="40"/>
    </row>
    <row r="40" spans="4:7" x14ac:dyDescent="0.25">
      <c r="D40" s="40"/>
    </row>
    <row r="43" spans="4:7" x14ac:dyDescent="0.25">
      <c r="G43" s="71"/>
    </row>
    <row r="44" spans="4:7" x14ac:dyDescent="0.25">
      <c r="G44" s="71"/>
    </row>
  </sheetData>
  <mergeCells count="5">
    <mergeCell ref="B28:F29"/>
    <mergeCell ref="B1:F1"/>
    <mergeCell ref="C3:E3"/>
    <mergeCell ref="B3:B4"/>
    <mergeCell ref="F3:F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30"/>
  <sheetViews>
    <sheetView showGridLines="0" topLeftCell="A11" zoomScaleNormal="100" workbookViewId="0">
      <selection activeCell="B14" sqref="B14:H30"/>
    </sheetView>
  </sheetViews>
  <sheetFormatPr baseColWidth="10" defaultColWidth="11.453125" defaultRowHeight="10" x14ac:dyDescent="0.2"/>
  <cols>
    <col min="1" max="1" width="3.453125" style="2" customWidth="1"/>
    <col min="2" max="2" width="7.6328125" style="2" customWidth="1"/>
    <col min="3" max="8" width="19.81640625" style="2" customWidth="1"/>
    <col min="9" max="16384" width="11.453125" style="2"/>
  </cols>
  <sheetData>
    <row r="1" spans="2:12" ht="10.5" x14ac:dyDescent="0.2">
      <c r="B1" s="107" t="s">
        <v>240</v>
      </c>
      <c r="C1" s="107"/>
      <c r="D1" s="108"/>
      <c r="E1" s="108"/>
      <c r="F1" s="108"/>
      <c r="G1" s="108"/>
      <c r="H1" s="108"/>
      <c r="I1" s="108"/>
      <c r="J1" s="108"/>
      <c r="K1" s="108"/>
      <c r="L1" s="108"/>
    </row>
    <row r="2" spans="2:12" x14ac:dyDescent="0.2">
      <c r="H2" s="58" t="s">
        <v>193</v>
      </c>
    </row>
    <row r="3" spans="2:12" ht="21.75" customHeight="1" x14ac:dyDescent="0.2">
      <c r="B3" s="109"/>
      <c r="C3" s="111" t="s">
        <v>221</v>
      </c>
      <c r="D3" s="112"/>
      <c r="E3" s="111" t="s">
        <v>222</v>
      </c>
      <c r="F3" s="113"/>
      <c r="G3" s="111" t="s">
        <v>220</v>
      </c>
      <c r="H3" s="113"/>
    </row>
    <row r="4" spans="2:12" x14ac:dyDescent="0.2">
      <c r="B4" s="110"/>
      <c r="C4" s="29" t="s">
        <v>223</v>
      </c>
      <c r="D4" s="73" t="s">
        <v>219</v>
      </c>
      <c r="E4" s="73" t="s">
        <v>223</v>
      </c>
      <c r="F4" s="73" t="s">
        <v>219</v>
      </c>
      <c r="G4" s="73" t="s">
        <v>223</v>
      </c>
      <c r="H4" s="74" t="s">
        <v>219</v>
      </c>
    </row>
    <row r="5" spans="2:12" ht="11.25" customHeight="1" x14ac:dyDescent="0.2">
      <c r="B5" s="1">
        <v>2014</v>
      </c>
      <c r="C5" s="46">
        <v>14.71</v>
      </c>
      <c r="D5" s="68">
        <v>7.73</v>
      </c>
      <c r="E5" s="68">
        <v>5.49</v>
      </c>
      <c r="F5" s="68">
        <v>4.92</v>
      </c>
      <c r="G5" s="68">
        <v>9.32</v>
      </c>
      <c r="H5" s="68">
        <v>6.09</v>
      </c>
    </row>
    <row r="6" spans="2:12" ht="11.25" customHeight="1" x14ac:dyDescent="0.2">
      <c r="B6" s="1">
        <v>2015</v>
      </c>
      <c r="C6" s="46">
        <v>15.62</v>
      </c>
      <c r="D6" s="68">
        <v>10.36</v>
      </c>
      <c r="E6" s="68">
        <v>5.35</v>
      </c>
      <c r="F6" s="68">
        <v>5.23</v>
      </c>
      <c r="G6" s="68">
        <v>9.7200000000000006</v>
      </c>
      <c r="H6" s="68">
        <v>7.41</v>
      </c>
    </row>
    <row r="7" spans="2:12" ht="11.25" customHeight="1" x14ac:dyDescent="0.2">
      <c r="B7" s="1">
        <v>2016</v>
      </c>
      <c r="C7" s="46">
        <v>15.55</v>
      </c>
      <c r="D7" s="68">
        <v>10.029999999999999</v>
      </c>
      <c r="E7" s="68">
        <v>5.43</v>
      </c>
      <c r="F7" s="68">
        <v>5.76</v>
      </c>
      <c r="G7" s="68">
        <v>9.8699999999999992</v>
      </c>
      <c r="H7" s="68">
        <v>7.63</v>
      </c>
    </row>
    <row r="8" spans="2:12" ht="11.25" customHeight="1" x14ac:dyDescent="0.2">
      <c r="B8" s="1">
        <v>2017</v>
      </c>
      <c r="C8" s="46">
        <v>15.93</v>
      </c>
      <c r="D8" s="68">
        <v>8.56</v>
      </c>
      <c r="E8" s="68">
        <v>5.67</v>
      </c>
      <c r="F8" s="68">
        <v>5.74</v>
      </c>
      <c r="G8" s="68">
        <v>10.41</v>
      </c>
      <c r="H8" s="68">
        <v>7.03</v>
      </c>
    </row>
    <row r="9" spans="2:12" ht="11.25" customHeight="1" x14ac:dyDescent="0.2">
      <c r="B9" s="1">
        <v>2018</v>
      </c>
      <c r="C9" s="46">
        <v>13.63</v>
      </c>
      <c r="D9" s="68">
        <v>8.64</v>
      </c>
      <c r="E9" s="68">
        <v>6</v>
      </c>
      <c r="F9" s="68">
        <v>5.63</v>
      </c>
      <c r="G9" s="68">
        <v>9.6999999999999993</v>
      </c>
      <c r="H9" s="68">
        <v>7.07</v>
      </c>
    </row>
    <row r="10" spans="2:12" ht="11.25" customHeight="1" x14ac:dyDescent="0.2">
      <c r="B10" s="1">
        <v>2019</v>
      </c>
      <c r="C10" s="46">
        <v>13.48</v>
      </c>
      <c r="D10" s="68">
        <v>8.5500000000000007</v>
      </c>
      <c r="E10" s="68">
        <v>5.89</v>
      </c>
      <c r="F10" s="68">
        <v>5.73</v>
      </c>
      <c r="G10" s="68">
        <v>9.67</v>
      </c>
      <c r="H10" s="68">
        <v>7.12</v>
      </c>
    </row>
    <row r="11" spans="2:12" x14ac:dyDescent="0.2">
      <c r="B11" s="1">
        <v>2020</v>
      </c>
      <c r="C11" s="46">
        <v>12.83</v>
      </c>
      <c r="D11" s="68">
        <v>8.25</v>
      </c>
      <c r="E11" s="68">
        <v>5.69</v>
      </c>
      <c r="F11" s="68">
        <v>5.99</v>
      </c>
      <c r="G11" s="68">
        <v>9.33</v>
      </c>
      <c r="H11" s="68">
        <v>7.14</v>
      </c>
    </row>
    <row r="12" spans="2:12" x14ac:dyDescent="0.2">
      <c r="B12" s="1">
        <v>2021</v>
      </c>
      <c r="C12" s="46">
        <v>13.16</v>
      </c>
      <c r="D12" s="68">
        <v>9.33</v>
      </c>
      <c r="E12" s="68">
        <v>5.58</v>
      </c>
      <c r="F12" s="68">
        <v>6.12</v>
      </c>
      <c r="G12" s="68">
        <v>9.52</v>
      </c>
      <c r="H12" s="68">
        <v>7.78</v>
      </c>
    </row>
    <row r="13" spans="2:12" x14ac:dyDescent="0.2">
      <c r="D13" s="3"/>
      <c r="E13" s="3"/>
      <c r="F13" s="28"/>
      <c r="G13" s="3"/>
      <c r="H13" s="3"/>
    </row>
    <row r="14" spans="2:12" ht="11.25" customHeight="1" x14ac:dyDescent="0.2">
      <c r="B14" s="105" t="s">
        <v>243</v>
      </c>
      <c r="C14" s="106"/>
      <c r="D14" s="106"/>
      <c r="E14" s="106"/>
      <c r="F14" s="106"/>
      <c r="G14" s="106"/>
      <c r="H14" s="106"/>
    </row>
    <row r="15" spans="2:12" x14ac:dyDescent="0.2">
      <c r="B15" s="106"/>
      <c r="C15" s="106"/>
      <c r="D15" s="106"/>
      <c r="E15" s="106"/>
      <c r="F15" s="106"/>
      <c r="G15" s="106"/>
      <c r="H15" s="106"/>
    </row>
    <row r="16" spans="2:12" x14ac:dyDescent="0.2">
      <c r="B16" s="106"/>
      <c r="C16" s="106"/>
      <c r="D16" s="106"/>
      <c r="E16" s="106"/>
      <c r="F16" s="106"/>
      <c r="G16" s="106"/>
      <c r="H16" s="106"/>
    </row>
    <row r="17" spans="2:8" x14ac:dyDescent="0.2">
      <c r="B17" s="106"/>
      <c r="C17" s="106"/>
      <c r="D17" s="106"/>
      <c r="E17" s="106"/>
      <c r="F17" s="106"/>
      <c r="G17" s="106"/>
      <c r="H17" s="106"/>
    </row>
    <row r="18" spans="2:8" x14ac:dyDescent="0.2">
      <c r="B18" s="106"/>
      <c r="C18" s="106"/>
      <c r="D18" s="106"/>
      <c r="E18" s="106"/>
      <c r="F18" s="106"/>
      <c r="G18" s="106"/>
      <c r="H18" s="106"/>
    </row>
    <row r="19" spans="2:8" x14ac:dyDescent="0.2">
      <c r="B19" s="106"/>
      <c r="C19" s="106"/>
      <c r="D19" s="106"/>
      <c r="E19" s="106"/>
      <c r="F19" s="106"/>
      <c r="G19" s="106"/>
      <c r="H19" s="106"/>
    </row>
    <row r="20" spans="2:8" x14ac:dyDescent="0.2">
      <c r="B20" s="106"/>
      <c r="C20" s="106"/>
      <c r="D20" s="106"/>
      <c r="E20" s="106"/>
      <c r="F20" s="106"/>
      <c r="G20" s="106"/>
      <c r="H20" s="106"/>
    </row>
    <row r="21" spans="2:8" x14ac:dyDescent="0.2">
      <c r="B21" s="106"/>
      <c r="C21" s="106"/>
      <c r="D21" s="106"/>
      <c r="E21" s="106"/>
      <c r="F21" s="106"/>
      <c r="G21" s="106"/>
      <c r="H21" s="106"/>
    </row>
    <row r="22" spans="2:8" x14ac:dyDescent="0.2">
      <c r="B22" s="106"/>
      <c r="C22" s="106"/>
      <c r="D22" s="106"/>
      <c r="E22" s="106"/>
      <c r="F22" s="106"/>
      <c r="G22" s="106"/>
      <c r="H22" s="106"/>
    </row>
    <row r="23" spans="2:8" x14ac:dyDescent="0.2">
      <c r="B23" s="106"/>
      <c r="C23" s="106"/>
      <c r="D23" s="106"/>
      <c r="E23" s="106"/>
      <c r="F23" s="106"/>
      <c r="G23" s="106"/>
      <c r="H23" s="106"/>
    </row>
    <row r="24" spans="2:8" x14ac:dyDescent="0.2">
      <c r="B24" s="106"/>
      <c r="C24" s="106"/>
      <c r="D24" s="106"/>
      <c r="E24" s="106"/>
      <c r="F24" s="106"/>
      <c r="G24" s="106"/>
      <c r="H24" s="106"/>
    </row>
    <row r="25" spans="2:8" x14ac:dyDescent="0.2">
      <c r="B25" s="106"/>
      <c r="C25" s="106"/>
      <c r="D25" s="106"/>
      <c r="E25" s="106"/>
      <c r="F25" s="106"/>
      <c r="G25" s="106"/>
      <c r="H25" s="106"/>
    </row>
    <row r="26" spans="2:8" x14ac:dyDescent="0.2">
      <c r="B26" s="106"/>
      <c r="C26" s="106"/>
      <c r="D26" s="106"/>
      <c r="E26" s="106"/>
      <c r="F26" s="106"/>
      <c r="G26" s="106"/>
      <c r="H26" s="106"/>
    </row>
    <row r="27" spans="2:8" x14ac:dyDescent="0.2">
      <c r="B27" s="106"/>
      <c r="C27" s="106"/>
      <c r="D27" s="106"/>
      <c r="E27" s="106"/>
      <c r="F27" s="106"/>
      <c r="G27" s="106"/>
      <c r="H27" s="106"/>
    </row>
    <row r="28" spans="2:8" x14ac:dyDescent="0.2">
      <c r="B28" s="106"/>
      <c r="C28" s="106"/>
      <c r="D28" s="106"/>
      <c r="E28" s="106"/>
      <c r="F28" s="106"/>
      <c r="G28" s="106"/>
      <c r="H28" s="106"/>
    </row>
    <row r="29" spans="2:8" x14ac:dyDescent="0.2">
      <c r="B29" s="106"/>
      <c r="C29" s="106"/>
      <c r="D29" s="106"/>
      <c r="E29" s="106"/>
      <c r="F29" s="106"/>
      <c r="G29" s="106"/>
      <c r="H29" s="106"/>
    </row>
    <row r="30" spans="2:8" ht="47.25" customHeight="1" x14ac:dyDescent="0.2">
      <c r="B30" s="106"/>
      <c r="C30" s="106"/>
      <c r="D30" s="106"/>
      <c r="E30" s="106"/>
      <c r="F30" s="106"/>
      <c r="G30" s="106"/>
      <c r="H30" s="106"/>
    </row>
  </sheetData>
  <mergeCells count="6">
    <mergeCell ref="B14:H30"/>
    <mergeCell ref="B1:L1"/>
    <mergeCell ref="B3:B4"/>
    <mergeCell ref="C3:D3"/>
    <mergeCell ref="E3:F3"/>
    <mergeCell ref="G3:H3"/>
  </mergeCells>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W39"/>
  <sheetViews>
    <sheetView showGridLines="0" topLeftCell="U1" zoomScaleNormal="100" workbookViewId="0">
      <selection activeCell="B12" sqref="B12:S12"/>
    </sheetView>
  </sheetViews>
  <sheetFormatPr baseColWidth="10" defaultColWidth="11.453125" defaultRowHeight="10" x14ac:dyDescent="0.25"/>
  <cols>
    <col min="1" max="1" width="3.453125" style="4" customWidth="1"/>
    <col min="2" max="2" width="30.1796875" style="4" customWidth="1"/>
    <col min="3" max="13" width="5" style="4" bestFit="1" customWidth="1"/>
    <col min="14" max="14" width="5.453125" style="4" customWidth="1"/>
    <col min="15" max="40" width="5.453125" style="4" bestFit="1" customWidth="1"/>
    <col min="41" max="47" width="5.453125" style="4" customWidth="1"/>
    <col min="48" max="16384" width="11.453125" style="4"/>
  </cols>
  <sheetData>
    <row r="1" spans="2:49" ht="10.5" x14ac:dyDescent="0.25">
      <c r="B1" s="114" t="s">
        <v>239</v>
      </c>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row>
    <row r="2" spans="2:49" ht="17.25" customHeight="1" x14ac:dyDescent="0.2">
      <c r="B2" s="5" t="s">
        <v>193</v>
      </c>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2"/>
      <c r="AK2" s="57"/>
      <c r="AL2" s="57"/>
      <c r="AM2" s="57"/>
      <c r="AN2" s="57"/>
    </row>
    <row r="3" spans="2:49" s="9" customFormat="1" ht="10.5" x14ac:dyDescent="0.25">
      <c r="B3" s="6"/>
      <c r="C3" s="7">
        <v>1978</v>
      </c>
      <c r="D3" s="7">
        <v>1979</v>
      </c>
      <c r="E3" s="7">
        <v>1980</v>
      </c>
      <c r="F3" s="7">
        <v>1981</v>
      </c>
      <c r="G3" s="7">
        <v>1982</v>
      </c>
      <c r="H3" s="7">
        <v>1983</v>
      </c>
      <c r="I3" s="7">
        <v>1984</v>
      </c>
      <c r="J3" s="7">
        <v>1985</v>
      </c>
      <c r="K3" s="7">
        <v>1986</v>
      </c>
      <c r="L3" s="7">
        <v>1987</v>
      </c>
      <c r="M3" s="7">
        <v>1988</v>
      </c>
      <c r="N3" s="7">
        <v>1989</v>
      </c>
      <c r="O3" s="7">
        <v>1990</v>
      </c>
      <c r="P3" s="7">
        <v>1991</v>
      </c>
      <c r="Q3" s="7">
        <v>1992</v>
      </c>
      <c r="R3" s="7">
        <v>1993</v>
      </c>
      <c r="S3" s="7">
        <v>1994</v>
      </c>
      <c r="T3" s="7">
        <v>1995</v>
      </c>
      <c r="U3" s="7">
        <v>1996</v>
      </c>
      <c r="V3" s="7">
        <v>1997</v>
      </c>
      <c r="W3" s="7">
        <v>1998</v>
      </c>
      <c r="X3" s="7">
        <v>1999</v>
      </c>
      <c r="Y3" s="7">
        <v>2000</v>
      </c>
      <c r="Z3" s="7">
        <v>2001</v>
      </c>
      <c r="AA3" s="7">
        <v>2002</v>
      </c>
      <c r="AB3" s="7">
        <v>2003</v>
      </c>
      <c r="AC3" s="8">
        <v>2004</v>
      </c>
      <c r="AD3" s="8">
        <v>2005</v>
      </c>
      <c r="AE3" s="8">
        <v>2006</v>
      </c>
      <c r="AF3" s="7">
        <v>2007</v>
      </c>
      <c r="AG3" s="7">
        <v>2008</v>
      </c>
      <c r="AH3" s="7">
        <v>2009</v>
      </c>
      <c r="AI3" s="7">
        <v>2010</v>
      </c>
      <c r="AJ3" s="7">
        <v>2011</v>
      </c>
      <c r="AK3" s="7">
        <v>2012</v>
      </c>
      <c r="AL3" s="7">
        <v>2013</v>
      </c>
      <c r="AM3" s="7">
        <v>2014</v>
      </c>
      <c r="AN3" s="7">
        <v>2015</v>
      </c>
      <c r="AO3" s="7">
        <v>2016</v>
      </c>
      <c r="AP3" s="7">
        <v>2017</v>
      </c>
      <c r="AQ3" s="7">
        <v>2018</v>
      </c>
      <c r="AR3" s="7">
        <v>2019</v>
      </c>
      <c r="AS3" s="7">
        <v>2020</v>
      </c>
      <c r="AT3" s="7">
        <v>2021</v>
      </c>
      <c r="AU3" s="7">
        <v>2022</v>
      </c>
    </row>
    <row r="4" spans="2:49" x14ac:dyDescent="0.25">
      <c r="B4" s="10" t="s">
        <v>209</v>
      </c>
      <c r="C4" s="11">
        <v>243</v>
      </c>
      <c r="D4" s="11">
        <v>300</v>
      </c>
      <c r="E4" s="11">
        <v>356</v>
      </c>
      <c r="F4" s="11">
        <v>406</v>
      </c>
      <c r="G4" s="11">
        <v>428</v>
      </c>
      <c r="H4" s="11">
        <v>451</v>
      </c>
      <c r="I4" s="11">
        <v>458</v>
      </c>
      <c r="J4" s="11">
        <v>457</v>
      </c>
      <c r="K4" s="11">
        <v>459</v>
      </c>
      <c r="L4" s="11">
        <v>471</v>
      </c>
      <c r="M4" s="11">
        <v>491</v>
      </c>
      <c r="N4" s="11">
        <v>505</v>
      </c>
      <c r="O4" s="11">
        <v>519</v>
      </c>
      <c r="P4" s="11">
        <v>533</v>
      </c>
      <c r="Q4" s="11">
        <v>549</v>
      </c>
      <c r="R4" s="11">
        <v>562.70000000000005</v>
      </c>
      <c r="S4" s="11">
        <v>578</v>
      </c>
      <c r="T4" s="12">
        <v>593.5</v>
      </c>
      <c r="U4" s="12">
        <v>609.1</v>
      </c>
      <c r="V4" s="12">
        <v>626.66700000000003</v>
      </c>
      <c r="W4" s="12">
        <v>646.70699999999988</v>
      </c>
      <c r="X4" s="12">
        <v>671.32899999999995</v>
      </c>
      <c r="Y4" s="12">
        <v>689.00800000000004</v>
      </c>
      <c r="Z4" s="12">
        <v>710.81099999999992</v>
      </c>
      <c r="AA4" s="12">
        <v>726.64800000000002</v>
      </c>
      <c r="AB4" s="12">
        <v>741.21100000000001</v>
      </c>
      <c r="AC4" s="12">
        <v>760.07799999999997</v>
      </c>
      <c r="AD4" s="12">
        <v>774.21</v>
      </c>
      <c r="AE4" s="12">
        <v>776.64599999999996</v>
      </c>
      <c r="AF4" s="12">
        <v>786</v>
      </c>
      <c r="AG4" s="12">
        <v>820</v>
      </c>
      <c r="AH4" s="12">
        <v>854</v>
      </c>
      <c r="AI4" s="12">
        <v>885</v>
      </c>
      <c r="AJ4" s="13">
        <v>925</v>
      </c>
      <c r="AK4" s="13">
        <v>965</v>
      </c>
      <c r="AL4" s="13">
        <v>990</v>
      </c>
      <c r="AM4" s="13">
        <v>1007</v>
      </c>
      <c r="AN4" s="13">
        <v>1027</v>
      </c>
      <c r="AO4" s="13">
        <v>1053</v>
      </c>
      <c r="AP4" s="13"/>
      <c r="AQ4" s="13"/>
      <c r="AR4" s="13"/>
      <c r="AS4" s="13"/>
      <c r="AT4" s="13"/>
      <c r="AU4" s="13"/>
    </row>
    <row r="5" spans="2:49" x14ac:dyDescent="0.25">
      <c r="B5" s="14"/>
      <c r="C5" s="15"/>
      <c r="D5" s="15"/>
      <c r="E5" s="15"/>
      <c r="F5" s="15"/>
      <c r="G5" s="15"/>
      <c r="H5" s="15"/>
      <c r="I5" s="15"/>
      <c r="J5" s="15"/>
      <c r="K5" s="15"/>
      <c r="L5" s="15"/>
      <c r="M5" s="15"/>
      <c r="N5" s="15"/>
      <c r="O5" s="15"/>
      <c r="P5" s="15"/>
      <c r="Q5" s="15"/>
      <c r="R5" s="15"/>
      <c r="S5" s="15"/>
      <c r="T5" s="16"/>
      <c r="U5" s="16"/>
      <c r="V5" s="16"/>
      <c r="W5" s="16"/>
      <c r="X5" s="16"/>
      <c r="Y5" s="16"/>
      <c r="Z5" s="16"/>
      <c r="AA5" s="16"/>
      <c r="AB5" s="16"/>
      <c r="AC5" s="16"/>
      <c r="AD5" s="16"/>
      <c r="AE5" s="16"/>
      <c r="AF5" s="16"/>
      <c r="AG5" s="16"/>
      <c r="AH5" s="16"/>
      <c r="AI5" s="16"/>
      <c r="AJ5" s="13"/>
      <c r="AK5" s="13"/>
      <c r="AL5" s="13"/>
      <c r="AM5" s="13"/>
      <c r="AN5" s="13"/>
      <c r="AO5" s="13">
        <v>1090</v>
      </c>
      <c r="AP5" s="13">
        <v>1122</v>
      </c>
      <c r="AQ5" s="13">
        <v>1152.0999999999999</v>
      </c>
      <c r="AR5" s="13">
        <v>1178.1289999999999</v>
      </c>
      <c r="AS5" s="13">
        <v>1193.1469999999999</v>
      </c>
      <c r="AT5" s="75">
        <v>1207.539</v>
      </c>
      <c r="AU5" s="13">
        <v>1248.213</v>
      </c>
    </row>
    <row r="6" spans="2:49" x14ac:dyDescent="0.25">
      <c r="B6" s="17" t="s">
        <v>210</v>
      </c>
      <c r="C6" s="18"/>
      <c r="D6" s="18"/>
      <c r="E6" s="18"/>
      <c r="F6" s="18"/>
      <c r="G6" s="18"/>
      <c r="H6" s="18"/>
      <c r="I6" s="18"/>
      <c r="J6" s="18"/>
      <c r="K6" s="18"/>
      <c r="L6" s="18"/>
      <c r="M6" s="18"/>
      <c r="N6" s="19">
        <v>524</v>
      </c>
      <c r="O6" s="19">
        <v>538.70000000000005</v>
      </c>
      <c r="P6" s="19">
        <v>552.9</v>
      </c>
      <c r="Q6" s="19">
        <v>568.79999999999995</v>
      </c>
      <c r="R6" s="19">
        <v>582.70000000000005</v>
      </c>
      <c r="S6" s="19">
        <v>598.4</v>
      </c>
      <c r="T6" s="19">
        <v>614.29999999999995</v>
      </c>
      <c r="U6" s="19">
        <v>630.6</v>
      </c>
      <c r="V6" s="19">
        <v>648.17200000000003</v>
      </c>
      <c r="W6" s="19">
        <v>668.45500000000004</v>
      </c>
      <c r="X6" s="19">
        <v>694.18</v>
      </c>
      <c r="Y6" s="19">
        <v>712.53800000000001</v>
      </c>
      <c r="Z6" s="19">
        <v>734.755</v>
      </c>
      <c r="AA6" s="19">
        <v>751.12800000000004</v>
      </c>
      <c r="AB6" s="19">
        <v>766.43499999999995</v>
      </c>
      <c r="AC6" s="19">
        <v>786.09899999999993</v>
      </c>
      <c r="AD6" s="19">
        <v>800.95899999999995</v>
      </c>
      <c r="AE6" s="19">
        <v>803.80599999999993</v>
      </c>
      <c r="AF6" s="19">
        <v>813</v>
      </c>
      <c r="AG6" s="18">
        <v>849</v>
      </c>
      <c r="AH6" s="19">
        <v>883</v>
      </c>
      <c r="AI6" s="19">
        <v>915</v>
      </c>
      <c r="AJ6" s="19">
        <v>957</v>
      </c>
      <c r="AK6" s="19">
        <v>997</v>
      </c>
      <c r="AL6" s="19">
        <v>1022</v>
      </c>
      <c r="AM6" s="19">
        <v>1041</v>
      </c>
      <c r="AN6" s="20">
        <v>1062</v>
      </c>
      <c r="AO6" s="19">
        <v>1090</v>
      </c>
      <c r="AP6" s="20"/>
      <c r="AQ6" s="20"/>
      <c r="AR6" s="20"/>
      <c r="AS6" s="20"/>
      <c r="AT6" s="20"/>
      <c r="AU6" s="20"/>
    </row>
    <row r="7" spans="2:49" x14ac:dyDescent="0.25">
      <c r="B7" s="21"/>
      <c r="C7" s="22"/>
      <c r="D7" s="22"/>
      <c r="E7" s="22"/>
      <c r="F7" s="22"/>
      <c r="G7" s="22"/>
      <c r="H7" s="22"/>
      <c r="I7" s="22"/>
      <c r="J7" s="22"/>
      <c r="K7" s="22"/>
      <c r="L7" s="22"/>
      <c r="M7" s="22"/>
      <c r="N7" s="23"/>
      <c r="O7" s="23"/>
      <c r="P7" s="23"/>
      <c r="Q7" s="23"/>
      <c r="R7" s="23"/>
      <c r="S7" s="23"/>
      <c r="T7" s="23"/>
      <c r="U7" s="23"/>
      <c r="V7" s="23"/>
      <c r="W7" s="23"/>
      <c r="X7" s="23"/>
      <c r="Y7" s="23"/>
      <c r="Z7" s="23"/>
      <c r="AA7" s="23"/>
      <c r="AB7" s="23"/>
      <c r="AC7" s="23"/>
      <c r="AD7" s="23"/>
      <c r="AE7" s="23"/>
      <c r="AF7" s="23"/>
      <c r="AG7" s="22"/>
      <c r="AH7" s="23"/>
      <c r="AI7" s="23"/>
      <c r="AJ7" s="23"/>
      <c r="AK7" s="23"/>
      <c r="AL7" s="23"/>
      <c r="AM7" s="23"/>
      <c r="AN7" s="13"/>
      <c r="AO7" s="23"/>
      <c r="AP7" s="13"/>
      <c r="AQ7" s="13"/>
      <c r="AR7" s="13"/>
      <c r="AS7" s="13"/>
      <c r="AT7" s="13"/>
      <c r="AU7" s="13"/>
    </row>
    <row r="8" spans="2:49" x14ac:dyDescent="0.25">
      <c r="B8" s="21"/>
      <c r="C8" s="22"/>
      <c r="D8" s="22"/>
      <c r="E8" s="22"/>
      <c r="F8" s="22"/>
      <c r="G8" s="22"/>
      <c r="H8" s="22"/>
      <c r="I8" s="22"/>
      <c r="J8" s="22"/>
      <c r="K8" s="22"/>
      <c r="L8" s="22"/>
      <c r="M8" s="22"/>
      <c r="N8" s="23"/>
      <c r="O8" s="23"/>
      <c r="P8" s="23"/>
      <c r="Q8" s="23"/>
      <c r="R8" s="23"/>
      <c r="S8" s="23"/>
      <c r="T8" s="23"/>
      <c r="U8" s="23"/>
      <c r="V8" s="23"/>
      <c r="W8" s="23"/>
      <c r="X8" s="23"/>
      <c r="Y8" s="23"/>
      <c r="Z8" s="23"/>
      <c r="AA8" s="23"/>
      <c r="AB8" s="23"/>
      <c r="AC8" s="23"/>
      <c r="AD8" s="23"/>
      <c r="AE8" s="23"/>
      <c r="AF8" s="23"/>
      <c r="AG8" s="22"/>
      <c r="AH8" s="23"/>
      <c r="AI8" s="23"/>
      <c r="AJ8" s="23"/>
      <c r="AK8" s="23"/>
      <c r="AL8" s="23"/>
      <c r="AM8" s="23"/>
      <c r="AN8" s="13"/>
      <c r="AO8" s="13">
        <v>1129</v>
      </c>
      <c r="AP8" s="13">
        <v>1163</v>
      </c>
      <c r="AQ8" s="13">
        <v>1194.5</v>
      </c>
      <c r="AR8" s="13">
        <v>1221.4760000000001</v>
      </c>
      <c r="AS8" s="13">
        <v>1237.8050000000001</v>
      </c>
      <c r="AT8" s="13">
        <v>1252.3489999999999</v>
      </c>
      <c r="AU8" s="13">
        <v>1294.6990000000001</v>
      </c>
      <c r="AV8" s="80"/>
      <c r="AW8" s="30"/>
    </row>
    <row r="9" spans="2:49" ht="33.75" customHeight="1" x14ac:dyDescent="0.25">
      <c r="B9" s="24" t="s">
        <v>227</v>
      </c>
      <c r="C9" s="25"/>
      <c r="D9" s="25"/>
      <c r="E9" s="25"/>
      <c r="F9" s="25"/>
      <c r="G9" s="25"/>
      <c r="H9" s="25"/>
      <c r="I9" s="25"/>
      <c r="J9" s="25"/>
      <c r="K9" s="25"/>
      <c r="L9" s="25"/>
      <c r="M9" s="25"/>
      <c r="N9" s="26">
        <v>1.2556008423835636</v>
      </c>
      <c r="O9" s="26">
        <v>1.2790495856681867</v>
      </c>
      <c r="P9" s="26">
        <v>1.2997878212161482</v>
      </c>
      <c r="Q9" s="26">
        <v>1.3240528279387065</v>
      </c>
      <c r="R9" s="26">
        <v>1.3449330403608937</v>
      </c>
      <c r="S9" s="26">
        <v>1.3715505755149067</v>
      </c>
      <c r="T9" s="26">
        <v>1.4005756792393051</v>
      </c>
      <c r="U9" s="26">
        <v>1.4310862525624408</v>
      </c>
      <c r="V9" s="26">
        <v>1.463193638656781</v>
      </c>
      <c r="W9" s="26">
        <v>1.5012185167838432</v>
      </c>
      <c r="X9" s="26">
        <v>1.5466948415951243</v>
      </c>
      <c r="Y9" s="26">
        <v>1.5732666766040297</v>
      </c>
      <c r="Z9" s="26">
        <v>1.6075867513873889</v>
      </c>
      <c r="AA9" s="26">
        <v>1.6288441653034562</v>
      </c>
      <c r="AB9" s="26">
        <v>1.6494147072565701</v>
      </c>
      <c r="AC9" s="26">
        <v>1.6767722487760675</v>
      </c>
      <c r="AD9" s="26">
        <v>1.6934179795309621</v>
      </c>
      <c r="AE9" s="26">
        <v>1.6859799210057809</v>
      </c>
      <c r="AF9" s="26">
        <v>1.6932923171974308</v>
      </c>
      <c r="AG9" s="26">
        <v>1.7567749435969713</v>
      </c>
      <c r="AH9" s="26">
        <v>1.8167825607967869</v>
      </c>
      <c r="AI9" s="26">
        <v>1.8713520139940316</v>
      </c>
      <c r="AJ9" s="26">
        <v>1.9453541284439477</v>
      </c>
      <c r="AK9" s="26">
        <v>2.0154168269111716</v>
      </c>
      <c r="AL9" s="26">
        <v>2.0507887259194111</v>
      </c>
      <c r="AM9" s="26">
        <v>2.0782053632631103</v>
      </c>
      <c r="AN9" s="26">
        <v>2.1100651718066921</v>
      </c>
      <c r="AO9" s="26">
        <v>2.1563662261612726</v>
      </c>
      <c r="AP9" s="26"/>
      <c r="AQ9" s="26"/>
      <c r="AR9" s="26"/>
      <c r="AS9" s="26"/>
      <c r="AT9" s="26"/>
      <c r="AU9" s="26"/>
    </row>
    <row r="10" spans="2:49" ht="33.75" customHeight="1" x14ac:dyDescent="0.25">
      <c r="B10" s="24"/>
      <c r="C10" s="25"/>
      <c r="D10" s="25"/>
      <c r="E10" s="25"/>
      <c r="F10" s="25"/>
      <c r="G10" s="25"/>
      <c r="H10" s="25"/>
      <c r="I10" s="25"/>
      <c r="J10" s="25"/>
      <c r="K10" s="25"/>
      <c r="L10" s="25"/>
      <c r="M10" s="25"/>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v>2.237484601982044</v>
      </c>
      <c r="AP10" s="26">
        <v>2.2967546049007392</v>
      </c>
      <c r="AQ10" s="26">
        <v>2.3512839013998494</v>
      </c>
      <c r="AR10" s="26">
        <v>2.3960394641240228</v>
      </c>
      <c r="AS10" s="26">
        <v>2.4136639424691544</v>
      </c>
      <c r="AT10" s="26">
        <v>2.4201607211398675</v>
      </c>
      <c r="AU10" s="26">
        <v>2.4887144200976636</v>
      </c>
    </row>
    <row r="11" spans="2:49" x14ac:dyDescent="0.25">
      <c r="V11" s="30"/>
      <c r="W11" s="30"/>
      <c r="X11" s="30"/>
      <c r="Y11" s="30"/>
      <c r="Z11" s="30"/>
      <c r="AA11" s="30"/>
      <c r="AB11" s="30"/>
      <c r="AC11" s="30"/>
      <c r="AD11" s="30"/>
      <c r="AE11" s="30"/>
      <c r="AF11" s="30"/>
      <c r="AG11" s="30"/>
      <c r="AH11" s="30"/>
      <c r="AI11" s="30"/>
      <c r="AJ11" s="30"/>
      <c r="AK11" s="80"/>
      <c r="AL11" s="80"/>
      <c r="AM11" s="80"/>
      <c r="AN11" s="80"/>
      <c r="AO11" s="80"/>
      <c r="AP11" s="80"/>
      <c r="AQ11" s="80"/>
      <c r="AR11" s="80"/>
      <c r="AS11" s="80"/>
      <c r="AT11" s="80"/>
      <c r="AU11" s="80"/>
    </row>
    <row r="12" spans="2:49" ht="133" customHeight="1" x14ac:dyDescent="0.25">
      <c r="B12" s="116" t="s">
        <v>232</v>
      </c>
      <c r="C12" s="117"/>
      <c r="D12" s="117"/>
      <c r="E12" s="117"/>
      <c r="F12" s="117"/>
      <c r="G12" s="117"/>
      <c r="H12" s="117"/>
      <c r="I12" s="117"/>
      <c r="J12" s="117"/>
      <c r="K12" s="117"/>
      <c r="L12" s="117"/>
      <c r="M12" s="117"/>
      <c r="N12" s="117"/>
      <c r="O12" s="117"/>
      <c r="P12" s="117"/>
      <c r="Q12" s="117"/>
      <c r="R12" s="117"/>
      <c r="S12" s="117"/>
      <c r="AQ12" s="30"/>
      <c r="AR12" s="30"/>
      <c r="AS12" s="30"/>
      <c r="AT12" s="30"/>
    </row>
    <row r="13" spans="2:49" x14ac:dyDescent="0.25">
      <c r="AF13" s="30"/>
      <c r="AG13" s="30"/>
      <c r="AH13" s="30"/>
      <c r="AI13" s="30"/>
      <c r="AJ13" s="30"/>
      <c r="AK13" s="30"/>
      <c r="AL13" s="30"/>
      <c r="AM13" s="30"/>
      <c r="AN13" s="30"/>
      <c r="AO13" s="30"/>
      <c r="AP13" s="30"/>
      <c r="AQ13" s="30"/>
      <c r="AR13" s="30"/>
      <c r="AS13" s="30"/>
      <c r="AT13" s="30"/>
      <c r="AU13" s="30"/>
    </row>
    <row r="39" spans="14:14" x14ac:dyDescent="0.25">
      <c r="N39" s="27"/>
    </row>
  </sheetData>
  <mergeCells count="2">
    <mergeCell ref="B1:AN1"/>
    <mergeCell ref="B12:S12"/>
  </mergeCells>
  <pageMargins left="0.78740157499999996" right="0.78740157499999996" top="0.984251969" bottom="0.984251969" header="0.4921259845" footer="0.492125984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dimension ref="B1:J106"/>
  <sheetViews>
    <sheetView showGridLines="0" tabSelected="1" topLeftCell="A102" zoomScaleNormal="100" workbookViewId="0">
      <selection activeCell="B106" sqref="B106:F106"/>
    </sheetView>
  </sheetViews>
  <sheetFormatPr baseColWidth="10" defaultColWidth="11.453125" defaultRowHeight="10" x14ac:dyDescent="0.25"/>
  <cols>
    <col min="1" max="1" width="3.453125" style="31" customWidth="1"/>
    <col min="2" max="2" width="7.453125" style="31" customWidth="1"/>
    <col min="3" max="3" width="20.453125" style="31" customWidth="1"/>
    <col min="4" max="4" width="10.453125" style="31" customWidth="1"/>
    <col min="5" max="5" width="11.453125" style="31" customWidth="1"/>
    <col min="6" max="6" width="10.453125" style="31" customWidth="1"/>
    <col min="7" max="7" width="5.453125" style="31" customWidth="1"/>
    <col min="8" max="10" width="11.453125" style="31" customWidth="1"/>
    <col min="11" max="16384" width="11.453125" style="31"/>
  </cols>
  <sheetData>
    <row r="1" spans="2:7" ht="22.5" customHeight="1" x14ac:dyDescent="0.25">
      <c r="B1" s="118" t="s">
        <v>242</v>
      </c>
      <c r="C1" s="118"/>
      <c r="D1" s="118"/>
      <c r="E1" s="118"/>
      <c r="F1" s="118"/>
      <c r="G1" s="47"/>
    </row>
    <row r="2" spans="2:7" ht="10.5" x14ac:dyDescent="0.25">
      <c r="B2" s="48"/>
      <c r="C2" s="48"/>
      <c r="D2" s="48"/>
      <c r="E2" s="48"/>
      <c r="F2" s="48"/>
      <c r="G2" s="47"/>
    </row>
    <row r="3" spans="2:7" ht="31.5" x14ac:dyDescent="0.25">
      <c r="B3" s="49" t="s">
        <v>0</v>
      </c>
      <c r="C3" s="49" t="s">
        <v>203</v>
      </c>
      <c r="D3" s="49" t="s">
        <v>204</v>
      </c>
      <c r="E3" s="50" t="s">
        <v>229</v>
      </c>
      <c r="F3" s="50" t="s">
        <v>205</v>
      </c>
    </row>
    <row r="4" spans="2:7" x14ac:dyDescent="0.25">
      <c r="B4" s="51">
        <v>1</v>
      </c>
      <c r="C4" s="52" t="s">
        <v>1</v>
      </c>
      <c r="D4" s="53">
        <v>7659</v>
      </c>
      <c r="E4" s="54">
        <v>496327</v>
      </c>
      <c r="F4" s="55">
        <v>1.5431358761461698</v>
      </c>
      <c r="G4" s="56"/>
    </row>
    <row r="5" spans="2:7" x14ac:dyDescent="0.25">
      <c r="B5" s="51">
        <v>2</v>
      </c>
      <c r="C5" s="52" t="s">
        <v>2</v>
      </c>
      <c r="D5" s="53">
        <v>11710</v>
      </c>
      <c r="E5" s="54">
        <v>397395</v>
      </c>
      <c r="F5" s="55">
        <v>2.9466903207136479</v>
      </c>
      <c r="G5" s="56"/>
    </row>
    <row r="6" spans="2:7" x14ac:dyDescent="0.25">
      <c r="B6" s="51">
        <v>3</v>
      </c>
      <c r="C6" s="52" t="s">
        <v>3</v>
      </c>
      <c r="D6" s="53">
        <v>8887</v>
      </c>
      <c r="E6" s="54">
        <v>266793</v>
      </c>
      <c r="F6" s="55">
        <v>3.331046916523297</v>
      </c>
      <c r="G6" s="56"/>
    </row>
    <row r="7" spans="2:7" x14ac:dyDescent="0.25">
      <c r="B7" s="51">
        <v>4</v>
      </c>
      <c r="C7" s="52" t="s">
        <v>4</v>
      </c>
      <c r="D7" s="53">
        <v>3571</v>
      </c>
      <c r="E7" s="54">
        <v>132113</v>
      </c>
      <c r="F7" s="55">
        <v>2.7029891078092239</v>
      </c>
      <c r="G7" s="56"/>
    </row>
    <row r="8" spans="2:7" x14ac:dyDescent="0.25">
      <c r="B8" s="51">
        <v>5</v>
      </c>
      <c r="C8" s="52" t="s">
        <v>5</v>
      </c>
      <c r="D8" s="53">
        <v>2999</v>
      </c>
      <c r="E8" s="54">
        <v>111389</v>
      </c>
      <c r="F8" s="55">
        <v>2.6923663916544722</v>
      </c>
      <c r="G8" s="56"/>
    </row>
    <row r="9" spans="2:7" x14ac:dyDescent="0.25">
      <c r="B9" s="51">
        <v>6</v>
      </c>
      <c r="C9" s="52" t="s">
        <v>6</v>
      </c>
      <c r="D9" s="53">
        <v>22538</v>
      </c>
      <c r="E9" s="54">
        <v>873738</v>
      </c>
      <c r="F9" s="55">
        <v>2.5794917927342063</v>
      </c>
      <c r="G9" s="56"/>
    </row>
    <row r="10" spans="2:7" x14ac:dyDescent="0.25">
      <c r="B10" s="51">
        <v>7</v>
      </c>
      <c r="C10" s="52" t="s">
        <v>7</v>
      </c>
      <c r="D10" s="53">
        <v>6635</v>
      </c>
      <c r="E10" s="54">
        <v>260406</v>
      </c>
      <c r="F10" s="55">
        <v>2.5479443638011414</v>
      </c>
      <c r="G10" s="56"/>
    </row>
    <row r="11" spans="2:7" x14ac:dyDescent="0.25">
      <c r="B11" s="51">
        <v>8</v>
      </c>
      <c r="C11" s="52" t="s">
        <v>8</v>
      </c>
      <c r="D11" s="53">
        <v>6105</v>
      </c>
      <c r="E11" s="54">
        <v>205143</v>
      </c>
      <c r="F11" s="55">
        <v>2.9759728579576197</v>
      </c>
      <c r="G11" s="56"/>
    </row>
    <row r="12" spans="2:7" ht="10.5" customHeight="1" x14ac:dyDescent="0.25">
      <c r="B12" s="51">
        <v>9</v>
      </c>
      <c r="C12" s="52" t="s">
        <v>9</v>
      </c>
      <c r="D12" s="53">
        <v>3450</v>
      </c>
      <c r="E12" s="54">
        <v>123226</v>
      </c>
      <c r="F12" s="55">
        <v>2.7997338224076089</v>
      </c>
      <c r="G12" s="56"/>
    </row>
    <row r="13" spans="2:7" x14ac:dyDescent="0.25">
      <c r="B13" s="51">
        <v>10</v>
      </c>
      <c r="C13" s="52" t="s">
        <v>10</v>
      </c>
      <c r="D13" s="53">
        <v>6080</v>
      </c>
      <c r="E13" s="54">
        <v>235990</v>
      </c>
      <c r="F13" s="55">
        <v>2.5763803550997921</v>
      </c>
      <c r="G13" s="56"/>
    </row>
    <row r="14" spans="2:7" x14ac:dyDescent="0.25">
      <c r="B14" s="51">
        <v>11</v>
      </c>
      <c r="C14" s="52" t="s">
        <v>11</v>
      </c>
      <c r="D14" s="53">
        <v>11358</v>
      </c>
      <c r="E14" s="54">
        <v>299167</v>
      </c>
      <c r="F14" s="55">
        <v>3.7965417308727232</v>
      </c>
      <c r="G14" s="56"/>
    </row>
    <row r="15" spans="2:7" x14ac:dyDescent="0.25">
      <c r="B15" s="51">
        <v>12</v>
      </c>
      <c r="C15" s="52" t="s">
        <v>12</v>
      </c>
      <c r="D15" s="53">
        <v>6108</v>
      </c>
      <c r="E15" s="54">
        <v>224244</v>
      </c>
      <c r="F15" s="55">
        <v>2.7238186974902336</v>
      </c>
      <c r="G15" s="56"/>
    </row>
    <row r="16" spans="2:7" x14ac:dyDescent="0.25">
      <c r="B16" s="51" t="s">
        <v>13</v>
      </c>
      <c r="C16" s="52" t="s">
        <v>14</v>
      </c>
      <c r="D16" s="53">
        <v>36119</v>
      </c>
      <c r="E16" s="54">
        <v>1582585</v>
      </c>
      <c r="F16" s="55">
        <v>2.2822786769746966</v>
      </c>
      <c r="G16" s="56"/>
    </row>
    <row r="17" spans="2:7" x14ac:dyDescent="0.25">
      <c r="B17" s="51" t="s">
        <v>15</v>
      </c>
      <c r="C17" s="52" t="s">
        <v>16</v>
      </c>
      <c r="D17" s="53">
        <v>11352</v>
      </c>
      <c r="E17" s="54">
        <v>538282</v>
      </c>
      <c r="F17" s="55">
        <v>2.1089317495290572</v>
      </c>
      <c r="G17" s="56"/>
    </row>
    <row r="18" spans="2:7" x14ac:dyDescent="0.25">
      <c r="B18" s="51" t="s">
        <v>17</v>
      </c>
      <c r="C18" s="52" t="s">
        <v>18</v>
      </c>
      <c r="D18" s="53">
        <v>3312</v>
      </c>
      <c r="E18" s="54">
        <v>116480</v>
      </c>
      <c r="F18" s="55">
        <v>2.8434065934065935</v>
      </c>
      <c r="G18" s="56"/>
    </row>
    <row r="19" spans="2:7" x14ac:dyDescent="0.25">
      <c r="B19" s="51" t="s">
        <v>19</v>
      </c>
      <c r="C19" s="52" t="s">
        <v>20</v>
      </c>
      <c r="D19" s="53">
        <v>7388</v>
      </c>
      <c r="E19" s="54">
        <v>278853</v>
      </c>
      <c r="F19" s="55">
        <v>2.6494246072303329</v>
      </c>
      <c r="G19" s="56"/>
    </row>
    <row r="20" spans="2:7" x14ac:dyDescent="0.25">
      <c r="B20" s="51" t="s">
        <v>21</v>
      </c>
      <c r="C20" s="52" t="s">
        <v>22</v>
      </c>
      <c r="D20" s="53">
        <v>14338</v>
      </c>
      <c r="E20" s="54">
        <v>532127</v>
      </c>
      <c r="F20" s="55">
        <v>2.6944695533209178</v>
      </c>
      <c r="G20" s="56"/>
    </row>
    <row r="21" spans="2:7" x14ac:dyDescent="0.25">
      <c r="B21" s="51" t="s">
        <v>23</v>
      </c>
      <c r="C21" s="52" t="s">
        <v>24</v>
      </c>
      <c r="D21" s="53">
        <v>7865</v>
      </c>
      <c r="E21" s="54">
        <v>235933</v>
      </c>
      <c r="F21" s="55">
        <v>3.3335735145147143</v>
      </c>
      <c r="G21" s="56"/>
    </row>
    <row r="22" spans="2:7" x14ac:dyDescent="0.25">
      <c r="B22" s="51" t="s">
        <v>25</v>
      </c>
      <c r="C22" s="52" t="s">
        <v>26</v>
      </c>
      <c r="D22" s="53">
        <v>5401</v>
      </c>
      <c r="E22" s="54">
        <v>191438</v>
      </c>
      <c r="F22" s="55">
        <v>2.8212789519322179</v>
      </c>
      <c r="G22" s="56"/>
    </row>
    <row r="23" spans="2:7" x14ac:dyDescent="0.25">
      <c r="B23" s="51" t="s">
        <v>27</v>
      </c>
      <c r="C23" s="52" t="s">
        <v>28</v>
      </c>
      <c r="D23" s="53">
        <v>3715</v>
      </c>
      <c r="E23" s="54">
        <v>129903</v>
      </c>
      <c r="F23" s="55">
        <v>2.8598261779943495</v>
      </c>
      <c r="G23" s="56"/>
    </row>
    <row r="24" spans="2:7" x14ac:dyDescent="0.25">
      <c r="B24" s="51" t="s">
        <v>29</v>
      </c>
      <c r="C24" s="52" t="s">
        <v>30</v>
      </c>
      <c r="D24" s="53">
        <v>4754</v>
      </c>
      <c r="E24" s="54">
        <v>149675</v>
      </c>
      <c r="F24" s="55">
        <v>3.1762151327877066</v>
      </c>
      <c r="G24" s="56"/>
    </row>
    <row r="25" spans="2:7" x14ac:dyDescent="0.25">
      <c r="B25" s="51" t="s">
        <v>31</v>
      </c>
      <c r="C25" s="52" t="s">
        <v>32</v>
      </c>
      <c r="D25" s="53">
        <v>8576</v>
      </c>
      <c r="E25" s="54">
        <v>416565</v>
      </c>
      <c r="F25" s="55">
        <v>2.0587423331292833</v>
      </c>
      <c r="G25" s="56"/>
    </row>
    <row r="26" spans="2:7" x14ac:dyDescent="0.25">
      <c r="B26" s="51" t="s">
        <v>33</v>
      </c>
      <c r="C26" s="52" t="s">
        <v>230</v>
      </c>
      <c r="D26" s="53">
        <v>11797</v>
      </c>
      <c r="E26" s="54">
        <v>473693</v>
      </c>
      <c r="F26" s="55">
        <v>2.4904315664364898</v>
      </c>
      <c r="G26" s="56"/>
    </row>
    <row r="27" spans="2:7" x14ac:dyDescent="0.25">
      <c r="B27" s="51" t="s">
        <v>34</v>
      </c>
      <c r="C27" s="52" t="s">
        <v>35</v>
      </c>
      <c r="D27" s="53">
        <v>3695</v>
      </c>
      <c r="E27" s="54">
        <v>93648</v>
      </c>
      <c r="F27" s="55">
        <v>3.9456261746113102</v>
      </c>
      <c r="G27" s="56"/>
    </row>
    <row r="28" spans="2:7" x14ac:dyDescent="0.25">
      <c r="B28" s="51" t="s">
        <v>36</v>
      </c>
      <c r="C28" s="52" t="s">
        <v>37</v>
      </c>
      <c r="D28" s="53">
        <v>9222</v>
      </c>
      <c r="E28" s="54">
        <v>335385</v>
      </c>
      <c r="F28" s="55">
        <v>2.7496757457846952</v>
      </c>
      <c r="G28" s="56"/>
    </row>
    <row r="29" spans="2:7" x14ac:dyDescent="0.25">
      <c r="B29" s="51" t="s">
        <v>38</v>
      </c>
      <c r="C29" s="52" t="s">
        <v>39</v>
      </c>
      <c r="D29" s="53">
        <v>10425</v>
      </c>
      <c r="E29" s="54">
        <v>414712</v>
      </c>
      <c r="F29" s="55">
        <v>2.5137927043345742</v>
      </c>
      <c r="G29" s="56"/>
    </row>
    <row r="30" spans="2:7" x14ac:dyDescent="0.25">
      <c r="B30" s="51" t="s">
        <v>40</v>
      </c>
      <c r="C30" s="52" t="s">
        <v>41</v>
      </c>
      <c r="D30" s="53">
        <v>9470</v>
      </c>
      <c r="E30" s="54">
        <v>398815</v>
      </c>
      <c r="F30" s="55">
        <v>2.3745345586299411</v>
      </c>
      <c r="G30" s="56"/>
    </row>
    <row r="31" spans="2:7" x14ac:dyDescent="0.25">
      <c r="B31" s="51" t="s">
        <v>42</v>
      </c>
      <c r="C31" s="52" t="s">
        <v>43</v>
      </c>
      <c r="D31" s="53">
        <v>13767</v>
      </c>
      <c r="E31" s="54">
        <v>447207</v>
      </c>
      <c r="F31" s="55">
        <v>3.0784401854174912</v>
      </c>
      <c r="G31" s="56"/>
    </row>
    <row r="32" spans="2:7" x14ac:dyDescent="0.25">
      <c r="B32" s="51" t="s">
        <v>44</v>
      </c>
      <c r="C32" s="52" t="s">
        <v>45</v>
      </c>
      <c r="D32" s="53">
        <v>6322</v>
      </c>
      <c r="E32" s="54">
        <v>322712</v>
      </c>
      <c r="F32" s="55">
        <v>1.9590222861250899</v>
      </c>
      <c r="G32" s="56"/>
    </row>
    <row r="33" spans="2:7" x14ac:dyDescent="0.25">
      <c r="B33" s="51" t="s">
        <v>46</v>
      </c>
      <c r="C33" s="52" t="s">
        <v>47</v>
      </c>
      <c r="D33" s="53">
        <v>19578</v>
      </c>
      <c r="E33" s="54">
        <v>723518</v>
      </c>
      <c r="F33" s="55">
        <v>2.7059451181587741</v>
      </c>
      <c r="G33" s="56"/>
    </row>
    <row r="34" spans="2:7" x14ac:dyDescent="0.25">
      <c r="B34" s="51" t="s">
        <v>48</v>
      </c>
      <c r="C34" s="52" t="s">
        <v>49</v>
      </c>
      <c r="D34" s="53">
        <v>15095</v>
      </c>
      <c r="E34" s="54">
        <v>586228</v>
      </c>
      <c r="F34" s="55">
        <v>2.5749367140430004</v>
      </c>
      <c r="G34" s="56"/>
    </row>
    <row r="35" spans="2:7" x14ac:dyDescent="0.25">
      <c r="B35" s="51" t="s">
        <v>50</v>
      </c>
      <c r="C35" s="52" t="s">
        <v>51</v>
      </c>
      <c r="D35" s="53">
        <v>28847</v>
      </c>
      <c r="E35" s="54">
        <v>1110317</v>
      </c>
      <c r="F35" s="55">
        <v>2.5980868526736058</v>
      </c>
      <c r="G35" s="56"/>
    </row>
    <row r="36" spans="2:7" x14ac:dyDescent="0.25">
      <c r="B36" s="51" t="s">
        <v>52</v>
      </c>
      <c r="C36" s="52" t="s">
        <v>53</v>
      </c>
      <c r="D36" s="53">
        <v>4788</v>
      </c>
      <c r="E36" s="54">
        <v>154423</v>
      </c>
      <c r="F36" s="55">
        <v>3.1005743963010692</v>
      </c>
      <c r="G36" s="56"/>
    </row>
    <row r="37" spans="2:7" x14ac:dyDescent="0.25">
      <c r="B37" s="51" t="s">
        <v>54</v>
      </c>
      <c r="C37" s="52" t="s">
        <v>55</v>
      </c>
      <c r="D37" s="53">
        <v>29708</v>
      </c>
      <c r="E37" s="54">
        <v>1292751</v>
      </c>
      <c r="F37" s="55">
        <v>2.2980450218178134</v>
      </c>
      <c r="G37" s="56"/>
    </row>
    <row r="38" spans="2:7" x14ac:dyDescent="0.25">
      <c r="B38" s="51" t="s">
        <v>56</v>
      </c>
      <c r="C38" s="52" t="s">
        <v>57</v>
      </c>
      <c r="D38" s="53">
        <v>28937</v>
      </c>
      <c r="E38" s="54">
        <v>942133</v>
      </c>
      <c r="F38" s="55">
        <v>3.0714347125087431</v>
      </c>
      <c r="G38" s="56"/>
    </row>
    <row r="39" spans="2:7" x14ac:dyDescent="0.25">
      <c r="B39" s="51" t="s">
        <v>58</v>
      </c>
      <c r="C39" s="52" t="s">
        <v>59</v>
      </c>
      <c r="D39" s="53">
        <v>22190</v>
      </c>
      <c r="E39" s="54">
        <v>834505</v>
      </c>
      <c r="F39" s="55">
        <v>2.6590613597282222</v>
      </c>
      <c r="G39" s="56"/>
    </row>
    <row r="40" spans="2:7" x14ac:dyDescent="0.25">
      <c r="B40" s="51" t="s">
        <v>60</v>
      </c>
      <c r="C40" s="52" t="s">
        <v>61</v>
      </c>
      <c r="D40" s="53">
        <v>5980</v>
      </c>
      <c r="E40" s="54">
        <v>173844</v>
      </c>
      <c r="F40" s="55">
        <v>3.439865626653781</v>
      </c>
      <c r="G40" s="56"/>
    </row>
    <row r="41" spans="2:7" x14ac:dyDescent="0.25">
      <c r="B41" s="51" t="s">
        <v>62</v>
      </c>
      <c r="C41" s="52" t="s">
        <v>63</v>
      </c>
      <c r="D41" s="53">
        <v>10111</v>
      </c>
      <c r="E41" s="54">
        <v>475077</v>
      </c>
      <c r="F41" s="55">
        <v>2.1282865724924589</v>
      </c>
      <c r="G41" s="56"/>
    </row>
    <row r="42" spans="2:7" x14ac:dyDescent="0.25">
      <c r="B42" s="51" t="s">
        <v>64</v>
      </c>
      <c r="C42" s="52" t="s">
        <v>65</v>
      </c>
      <c r="D42" s="53">
        <v>19230</v>
      </c>
      <c r="E42" s="54">
        <v>966349</v>
      </c>
      <c r="F42" s="55">
        <v>1.9899642882643849</v>
      </c>
      <c r="G42" s="56"/>
    </row>
    <row r="43" spans="2:7" x14ac:dyDescent="0.25">
      <c r="B43" s="51" t="s">
        <v>66</v>
      </c>
      <c r="C43" s="52" t="s">
        <v>67</v>
      </c>
      <c r="D43" s="53">
        <v>5305</v>
      </c>
      <c r="E43" s="54">
        <v>200833</v>
      </c>
      <c r="F43" s="55">
        <v>2.6414981601629215</v>
      </c>
      <c r="G43" s="56"/>
    </row>
    <row r="44" spans="2:7" x14ac:dyDescent="0.25">
      <c r="B44" s="51" t="s">
        <v>68</v>
      </c>
      <c r="C44" s="52" t="s">
        <v>69</v>
      </c>
      <c r="D44" s="53">
        <v>7031</v>
      </c>
      <c r="E44" s="54">
        <v>337990</v>
      </c>
      <c r="F44" s="55">
        <v>2.0802390603272287</v>
      </c>
      <c r="G44" s="56"/>
    </row>
    <row r="45" spans="2:7" x14ac:dyDescent="0.25">
      <c r="B45" s="51" t="s">
        <v>70</v>
      </c>
      <c r="C45" s="52" t="s">
        <v>71</v>
      </c>
      <c r="D45" s="53">
        <v>6253</v>
      </c>
      <c r="E45" s="54">
        <v>254692</v>
      </c>
      <c r="F45" s="55">
        <v>2.455122265324392</v>
      </c>
      <c r="G45" s="56"/>
    </row>
    <row r="46" spans="2:7" x14ac:dyDescent="0.25">
      <c r="B46" s="51" t="s">
        <v>72</v>
      </c>
      <c r="C46" s="52" t="s">
        <v>73</v>
      </c>
      <c r="D46" s="53">
        <v>14997</v>
      </c>
      <c r="E46" s="54">
        <v>585615</v>
      </c>
      <c r="F46" s="55">
        <v>2.560897517993904</v>
      </c>
      <c r="G46" s="56"/>
    </row>
    <row r="47" spans="2:7" x14ac:dyDescent="0.25">
      <c r="B47" s="51" t="s">
        <v>74</v>
      </c>
      <c r="C47" s="52" t="s">
        <v>75</v>
      </c>
      <c r="D47" s="53">
        <v>5765</v>
      </c>
      <c r="E47" s="54">
        <v>177483</v>
      </c>
      <c r="F47" s="55">
        <v>3.2481984190035105</v>
      </c>
      <c r="G47" s="56"/>
    </row>
    <row r="48" spans="2:7" x14ac:dyDescent="0.25">
      <c r="B48" s="51" t="s">
        <v>76</v>
      </c>
      <c r="C48" s="52" t="s">
        <v>77</v>
      </c>
      <c r="D48" s="53">
        <v>23319</v>
      </c>
      <c r="E48" s="54">
        <v>1114950</v>
      </c>
      <c r="F48" s="55">
        <v>2.0914839230458764</v>
      </c>
      <c r="G48" s="56"/>
    </row>
    <row r="49" spans="2:7" x14ac:dyDescent="0.25">
      <c r="B49" s="51" t="s">
        <v>78</v>
      </c>
      <c r="C49" s="52" t="s">
        <v>79</v>
      </c>
      <c r="D49" s="53">
        <v>9439</v>
      </c>
      <c r="E49" s="54">
        <v>514579</v>
      </c>
      <c r="F49" s="55">
        <v>1.8343150420052121</v>
      </c>
      <c r="G49" s="56"/>
    </row>
    <row r="50" spans="2:7" x14ac:dyDescent="0.25">
      <c r="B50" s="51" t="s">
        <v>80</v>
      </c>
      <c r="C50" s="52" t="s">
        <v>81</v>
      </c>
      <c r="D50" s="53">
        <v>3578</v>
      </c>
      <c r="E50" s="54">
        <v>142550</v>
      </c>
      <c r="F50" s="55">
        <v>2.5099964924587863</v>
      </c>
      <c r="G50" s="56"/>
    </row>
    <row r="51" spans="2:7" x14ac:dyDescent="0.25">
      <c r="B51" s="51" t="s">
        <v>82</v>
      </c>
      <c r="C51" s="52" t="s">
        <v>83</v>
      </c>
      <c r="D51" s="53">
        <v>6866</v>
      </c>
      <c r="E51" s="54">
        <v>259608</v>
      </c>
      <c r="F51" s="55">
        <v>2.6447567101167917</v>
      </c>
      <c r="G51" s="56"/>
    </row>
    <row r="52" spans="2:7" x14ac:dyDescent="0.25">
      <c r="B52" s="51" t="s">
        <v>84</v>
      </c>
      <c r="C52" s="52" t="s">
        <v>85</v>
      </c>
      <c r="D52" s="53">
        <v>2918</v>
      </c>
      <c r="E52" s="54">
        <v>60711</v>
      </c>
      <c r="F52" s="55">
        <v>4.8063777569139035</v>
      </c>
      <c r="G52" s="56"/>
    </row>
    <row r="53" spans="2:7" x14ac:dyDescent="0.25">
      <c r="B53" s="51" t="s">
        <v>86</v>
      </c>
      <c r="C53" s="52" t="s">
        <v>87</v>
      </c>
      <c r="D53" s="53">
        <v>11805</v>
      </c>
      <c r="E53" s="54">
        <v>620802</v>
      </c>
      <c r="F53" s="55">
        <v>1.9015724820474162</v>
      </c>
      <c r="G53" s="56"/>
    </row>
    <row r="54" spans="2:7" x14ac:dyDescent="0.25">
      <c r="B54" s="51" t="s">
        <v>88</v>
      </c>
      <c r="C54" s="52" t="s">
        <v>89</v>
      </c>
      <c r="D54" s="53">
        <v>11386</v>
      </c>
      <c r="E54" s="54">
        <v>387736</v>
      </c>
      <c r="F54" s="55">
        <v>2.9365341366290467</v>
      </c>
      <c r="G54" s="56"/>
    </row>
    <row r="55" spans="2:7" x14ac:dyDescent="0.25">
      <c r="B55" s="51" t="s">
        <v>90</v>
      </c>
      <c r="C55" s="52" t="s">
        <v>91</v>
      </c>
      <c r="D55" s="53">
        <v>9763</v>
      </c>
      <c r="E55" s="54">
        <v>430868</v>
      </c>
      <c r="F55" s="55">
        <v>2.2658911778085167</v>
      </c>
      <c r="G55" s="56"/>
    </row>
    <row r="56" spans="2:7" x14ac:dyDescent="0.25">
      <c r="B56" s="51" t="s">
        <v>92</v>
      </c>
      <c r="C56" s="52" t="s">
        <v>93</v>
      </c>
      <c r="D56" s="53">
        <v>4488</v>
      </c>
      <c r="E56" s="54">
        <v>134067</v>
      </c>
      <c r="F56" s="55">
        <v>3.3475799413725973</v>
      </c>
      <c r="G56" s="56"/>
    </row>
    <row r="57" spans="2:7" x14ac:dyDescent="0.25">
      <c r="B57" s="51" t="s">
        <v>94</v>
      </c>
      <c r="C57" s="52" t="s">
        <v>95</v>
      </c>
      <c r="D57" s="53">
        <v>4794</v>
      </c>
      <c r="E57" s="54">
        <v>231283</v>
      </c>
      <c r="F57" s="55">
        <v>2.0727852890182157</v>
      </c>
      <c r="G57" s="56"/>
    </row>
    <row r="58" spans="2:7" x14ac:dyDescent="0.25">
      <c r="B58" s="51" t="s">
        <v>96</v>
      </c>
      <c r="C58" s="52" t="s">
        <v>97</v>
      </c>
      <c r="D58" s="53">
        <v>12285</v>
      </c>
      <c r="E58" s="54">
        <v>562540</v>
      </c>
      <c r="F58" s="55">
        <v>2.1838447043765776</v>
      </c>
      <c r="G58" s="56"/>
    </row>
    <row r="59" spans="2:7" x14ac:dyDescent="0.25">
      <c r="B59" s="51" t="s">
        <v>98</v>
      </c>
      <c r="C59" s="52" t="s">
        <v>99</v>
      </c>
      <c r="D59" s="53">
        <v>3690</v>
      </c>
      <c r="E59" s="54">
        <v>140396</v>
      </c>
      <c r="F59" s="55">
        <v>2.6282800079774353</v>
      </c>
      <c r="G59" s="56"/>
    </row>
    <row r="60" spans="2:7" x14ac:dyDescent="0.25">
      <c r="B60" s="51" t="s">
        <v>100</v>
      </c>
      <c r="C60" s="52" t="s">
        <v>101</v>
      </c>
      <c r="D60" s="53">
        <v>15115</v>
      </c>
      <c r="E60" s="54">
        <v>605077</v>
      </c>
      <c r="F60" s="55">
        <v>2.4980291764519227</v>
      </c>
      <c r="G60" s="56"/>
    </row>
    <row r="61" spans="2:7" x14ac:dyDescent="0.25">
      <c r="B61" s="51" t="s">
        <v>102</v>
      </c>
      <c r="C61" s="52" t="s">
        <v>103</v>
      </c>
      <c r="D61" s="53">
        <v>20947</v>
      </c>
      <c r="E61" s="54">
        <v>818651</v>
      </c>
      <c r="F61" s="55">
        <v>2.5587216042000804</v>
      </c>
      <c r="G61" s="56"/>
    </row>
    <row r="62" spans="2:7" x14ac:dyDescent="0.25">
      <c r="B62" s="51" t="s">
        <v>104</v>
      </c>
      <c r="C62" s="52" t="s">
        <v>105</v>
      </c>
      <c r="D62" s="53">
        <v>6478</v>
      </c>
      <c r="E62" s="54">
        <v>161405</v>
      </c>
      <c r="F62" s="55">
        <v>4.013506396951767</v>
      </c>
      <c r="G62" s="56"/>
    </row>
    <row r="63" spans="2:7" x14ac:dyDescent="0.25">
      <c r="B63" s="51" t="s">
        <v>106</v>
      </c>
      <c r="C63" s="52" t="s">
        <v>107</v>
      </c>
      <c r="D63" s="53">
        <v>61900</v>
      </c>
      <c r="E63" s="54">
        <v>1937527</v>
      </c>
      <c r="F63" s="55">
        <v>3.1947941886745324</v>
      </c>
      <c r="G63" s="56"/>
    </row>
    <row r="64" spans="2:7" x14ac:dyDescent="0.25">
      <c r="B64" s="51" t="s">
        <v>108</v>
      </c>
      <c r="C64" s="52" t="s">
        <v>109</v>
      </c>
      <c r="D64" s="53">
        <v>15230</v>
      </c>
      <c r="E64" s="54">
        <v>614689</v>
      </c>
      <c r="F64" s="55">
        <v>2.4776757026724083</v>
      </c>
      <c r="G64" s="56"/>
    </row>
    <row r="65" spans="2:7" x14ac:dyDescent="0.25">
      <c r="B65" s="51" t="s">
        <v>110</v>
      </c>
      <c r="C65" s="52" t="s">
        <v>111</v>
      </c>
      <c r="D65" s="53">
        <v>5181</v>
      </c>
      <c r="E65" s="54">
        <v>215749</v>
      </c>
      <c r="F65" s="55">
        <v>2.4014016287445132</v>
      </c>
      <c r="G65" s="56"/>
    </row>
    <row r="66" spans="2:7" x14ac:dyDescent="0.25">
      <c r="B66" s="51" t="s">
        <v>112</v>
      </c>
      <c r="C66" s="52" t="s">
        <v>113</v>
      </c>
      <c r="D66" s="53">
        <v>28634</v>
      </c>
      <c r="E66" s="54">
        <v>1093105</v>
      </c>
      <c r="F66" s="55">
        <v>2.6195104770356004</v>
      </c>
      <c r="G66" s="56"/>
    </row>
    <row r="67" spans="2:7" x14ac:dyDescent="0.25">
      <c r="B67" s="51" t="s">
        <v>114</v>
      </c>
      <c r="C67" s="52" t="s">
        <v>115</v>
      </c>
      <c r="D67" s="53">
        <v>11075</v>
      </c>
      <c r="E67" s="54">
        <v>517871</v>
      </c>
      <c r="F67" s="55">
        <v>2.1385634646466012</v>
      </c>
      <c r="G67" s="56"/>
    </row>
    <row r="68" spans="2:7" x14ac:dyDescent="0.25">
      <c r="B68" s="51" t="s">
        <v>116</v>
      </c>
      <c r="C68" s="52" t="s">
        <v>117</v>
      </c>
      <c r="D68" s="53">
        <v>16751</v>
      </c>
      <c r="E68" s="54">
        <v>550490</v>
      </c>
      <c r="F68" s="55">
        <v>3.0429253937401226</v>
      </c>
      <c r="G68" s="56"/>
    </row>
    <row r="69" spans="2:7" x14ac:dyDescent="0.25">
      <c r="B69" s="51" t="s">
        <v>118</v>
      </c>
      <c r="C69" s="52" t="s">
        <v>119</v>
      </c>
      <c r="D69" s="53">
        <v>7027</v>
      </c>
      <c r="E69" s="54">
        <v>185055</v>
      </c>
      <c r="F69" s="55">
        <v>3.7972494663748613</v>
      </c>
      <c r="G69" s="56"/>
    </row>
    <row r="70" spans="2:7" x14ac:dyDescent="0.25">
      <c r="B70" s="51" t="s">
        <v>120</v>
      </c>
      <c r="C70" s="52" t="s">
        <v>121</v>
      </c>
      <c r="D70" s="53">
        <v>12323</v>
      </c>
      <c r="E70" s="54">
        <v>384067</v>
      </c>
      <c r="F70" s="55">
        <v>3.2085547573730624</v>
      </c>
      <c r="G70" s="56"/>
    </row>
    <row r="71" spans="2:7" x14ac:dyDescent="0.25">
      <c r="B71" s="51" t="s">
        <v>122</v>
      </c>
      <c r="C71" s="52" t="s">
        <v>123</v>
      </c>
      <c r="D71" s="53">
        <v>17113</v>
      </c>
      <c r="E71" s="54">
        <v>900160</v>
      </c>
      <c r="F71" s="55">
        <v>1.9011064699608959</v>
      </c>
      <c r="G71" s="56"/>
    </row>
    <row r="72" spans="2:7" x14ac:dyDescent="0.25">
      <c r="B72" s="51" t="s">
        <v>124</v>
      </c>
      <c r="C72" s="52" t="s">
        <v>125</v>
      </c>
      <c r="D72" s="53">
        <v>13271</v>
      </c>
      <c r="E72" s="54">
        <v>594003</v>
      </c>
      <c r="F72" s="55">
        <v>2.2341638005195263</v>
      </c>
      <c r="G72" s="56"/>
    </row>
    <row r="73" spans="2:7" x14ac:dyDescent="0.25">
      <c r="B73" s="51" t="s">
        <v>126</v>
      </c>
      <c r="C73" s="52" t="s">
        <v>127</v>
      </c>
      <c r="D73" s="53">
        <v>32088</v>
      </c>
      <c r="E73" s="54">
        <v>1430498</v>
      </c>
      <c r="F73" s="55">
        <v>2.243134908262717</v>
      </c>
      <c r="G73" s="56"/>
    </row>
    <row r="74" spans="2:7" x14ac:dyDescent="0.25">
      <c r="B74" s="51" t="s">
        <v>128</v>
      </c>
      <c r="C74" s="52" t="s">
        <v>129</v>
      </c>
      <c r="D74" s="53">
        <v>5607</v>
      </c>
      <c r="E74" s="54">
        <v>180146</v>
      </c>
      <c r="F74" s="55">
        <v>3.1124754365903211</v>
      </c>
      <c r="G74" s="56"/>
    </row>
    <row r="75" spans="2:7" x14ac:dyDescent="0.25">
      <c r="B75" s="51" t="s">
        <v>130</v>
      </c>
      <c r="C75" s="52" t="s">
        <v>131</v>
      </c>
      <c r="D75" s="53">
        <v>12275</v>
      </c>
      <c r="E75" s="54">
        <v>431616</v>
      </c>
      <c r="F75" s="55">
        <v>2.8439631524317912</v>
      </c>
      <c r="G75" s="56"/>
    </row>
    <row r="76" spans="2:7" x14ac:dyDescent="0.25">
      <c r="B76" s="51" t="s">
        <v>132</v>
      </c>
      <c r="C76" s="52" t="s">
        <v>133</v>
      </c>
      <c r="D76" s="53">
        <v>9191</v>
      </c>
      <c r="E76" s="54">
        <v>431778</v>
      </c>
      <c r="F76" s="55">
        <v>2.1286401808336692</v>
      </c>
      <c r="G76" s="56"/>
    </row>
    <row r="77" spans="2:7" x14ac:dyDescent="0.25">
      <c r="B77" s="51" t="s">
        <v>134</v>
      </c>
      <c r="C77" s="52" t="s">
        <v>135</v>
      </c>
      <c r="D77" s="53">
        <v>6734</v>
      </c>
      <c r="E77" s="54">
        <v>342628</v>
      </c>
      <c r="F77" s="55">
        <v>1.9653968735771739</v>
      </c>
      <c r="G77" s="56"/>
    </row>
    <row r="78" spans="2:7" x14ac:dyDescent="0.25">
      <c r="B78" s="51" t="s">
        <v>136</v>
      </c>
      <c r="C78" s="52" t="s">
        <v>137</v>
      </c>
      <c r="D78" s="53">
        <v>8492</v>
      </c>
      <c r="E78" s="54">
        <v>643734</v>
      </c>
      <c r="F78" s="55">
        <v>1.3191784184150595</v>
      </c>
      <c r="G78" s="56"/>
    </row>
    <row r="79" spans="2:7" x14ac:dyDescent="0.25">
      <c r="B79" s="51" t="s">
        <v>138</v>
      </c>
      <c r="C79" s="52" t="s">
        <v>139</v>
      </c>
      <c r="D79" s="53">
        <v>31589</v>
      </c>
      <c r="E79" s="54">
        <v>1723990</v>
      </c>
      <c r="F79" s="55">
        <v>1.8323192129884744</v>
      </c>
      <c r="G79" s="56"/>
    </row>
    <row r="80" spans="2:7" x14ac:dyDescent="0.25">
      <c r="B80" s="51" t="s">
        <v>140</v>
      </c>
      <c r="C80" s="52" t="s">
        <v>141</v>
      </c>
      <c r="D80" s="53">
        <v>30673</v>
      </c>
      <c r="E80" s="54">
        <v>953956</v>
      </c>
      <c r="F80" s="55">
        <v>3.2153474583733423</v>
      </c>
      <c r="G80" s="56"/>
    </row>
    <row r="81" spans="2:7" x14ac:dyDescent="0.25">
      <c r="B81" s="51" t="s">
        <v>142</v>
      </c>
      <c r="C81" s="52" t="s">
        <v>143</v>
      </c>
      <c r="D81" s="53">
        <v>19913</v>
      </c>
      <c r="E81" s="54">
        <v>1054866</v>
      </c>
      <c r="F81" s="55">
        <v>1.887727919944334</v>
      </c>
      <c r="G81" s="56"/>
    </row>
    <row r="82" spans="2:7" x14ac:dyDescent="0.25">
      <c r="B82" s="51" t="s">
        <v>144</v>
      </c>
      <c r="C82" s="52" t="s">
        <v>145</v>
      </c>
      <c r="D82" s="53">
        <v>15296</v>
      </c>
      <c r="E82" s="54">
        <v>1071122</v>
      </c>
      <c r="F82" s="55">
        <v>1.4280352751600658</v>
      </c>
      <c r="G82" s="56"/>
    </row>
    <row r="83" spans="2:7" x14ac:dyDescent="0.25">
      <c r="B83" s="51" t="s">
        <v>146</v>
      </c>
      <c r="C83" s="52" t="s">
        <v>147</v>
      </c>
      <c r="D83" s="53">
        <v>7673</v>
      </c>
      <c r="E83" s="54">
        <v>289427</v>
      </c>
      <c r="F83" s="55">
        <v>2.6511002774447441</v>
      </c>
      <c r="G83" s="56"/>
    </row>
    <row r="84" spans="2:7" x14ac:dyDescent="0.25">
      <c r="B84" s="51" t="s">
        <v>148</v>
      </c>
      <c r="C84" s="52" t="s">
        <v>149</v>
      </c>
      <c r="D84" s="53">
        <v>14189</v>
      </c>
      <c r="E84" s="54">
        <v>431408</v>
      </c>
      <c r="F84" s="55">
        <v>3.2889978859919151</v>
      </c>
      <c r="G84" s="56"/>
    </row>
    <row r="85" spans="2:7" x14ac:dyDescent="0.25">
      <c r="B85" s="51" t="s">
        <v>150</v>
      </c>
      <c r="C85" s="52" t="s">
        <v>151</v>
      </c>
      <c r="D85" s="53">
        <v>8471</v>
      </c>
      <c r="E85" s="54">
        <v>309072</v>
      </c>
      <c r="F85" s="55">
        <v>2.7407853186312576</v>
      </c>
      <c r="G85" s="56"/>
    </row>
    <row r="86" spans="2:7" x14ac:dyDescent="0.25">
      <c r="B86" s="51" t="s">
        <v>152</v>
      </c>
      <c r="C86" s="52" t="s">
        <v>153</v>
      </c>
      <c r="D86" s="53">
        <v>6251</v>
      </c>
      <c r="E86" s="54">
        <v>201772</v>
      </c>
      <c r="F86" s="55">
        <v>3.0980512657851436</v>
      </c>
      <c r="G86" s="56"/>
    </row>
    <row r="87" spans="2:7" x14ac:dyDescent="0.25">
      <c r="B87" s="51" t="s">
        <v>154</v>
      </c>
      <c r="C87" s="52" t="s">
        <v>155</v>
      </c>
      <c r="D87" s="53">
        <v>21094</v>
      </c>
      <c r="E87" s="54">
        <v>877533</v>
      </c>
      <c r="F87" s="55">
        <v>2.4037842451508946</v>
      </c>
      <c r="G87" s="56"/>
    </row>
    <row r="88" spans="2:7" x14ac:dyDescent="0.25">
      <c r="B88" s="51" t="s">
        <v>156</v>
      </c>
      <c r="C88" s="52" t="s">
        <v>157</v>
      </c>
      <c r="D88" s="53">
        <v>10428</v>
      </c>
      <c r="E88" s="54">
        <v>431956</v>
      </c>
      <c r="F88" s="55">
        <v>2.4141347729861371</v>
      </c>
      <c r="G88" s="56"/>
    </row>
    <row r="89" spans="2:7" x14ac:dyDescent="0.25">
      <c r="B89" s="51" t="s">
        <v>158</v>
      </c>
      <c r="C89" s="52" t="s">
        <v>159</v>
      </c>
      <c r="D89" s="53">
        <v>10721</v>
      </c>
      <c r="E89" s="54">
        <v>546427</v>
      </c>
      <c r="F89" s="55">
        <v>1.9620187143021848</v>
      </c>
      <c r="G89" s="56"/>
    </row>
    <row r="90" spans="2:7" x14ac:dyDescent="0.25">
      <c r="B90" s="51" t="s">
        <v>160</v>
      </c>
      <c r="C90" s="52" t="s">
        <v>161</v>
      </c>
      <c r="D90" s="53">
        <v>6392</v>
      </c>
      <c r="E90" s="54">
        <v>339920</v>
      </c>
      <c r="F90" s="55">
        <v>1.8804424570487175</v>
      </c>
      <c r="G90" s="56"/>
    </row>
    <row r="91" spans="2:7" x14ac:dyDescent="0.25">
      <c r="B91" s="51" t="s">
        <v>162</v>
      </c>
      <c r="C91" s="52" t="s">
        <v>163</v>
      </c>
      <c r="D91" s="53">
        <v>9028</v>
      </c>
      <c r="E91" s="54">
        <v>293530</v>
      </c>
      <c r="F91" s="55">
        <v>3.075665179027697</v>
      </c>
      <c r="G91" s="56"/>
    </row>
    <row r="92" spans="2:7" x14ac:dyDescent="0.25">
      <c r="B92" s="51" t="s">
        <v>164</v>
      </c>
      <c r="C92" s="52" t="s">
        <v>165</v>
      </c>
      <c r="D92" s="53">
        <v>6939</v>
      </c>
      <c r="E92" s="54">
        <v>281985</v>
      </c>
      <c r="F92" s="55">
        <v>2.4607691898505242</v>
      </c>
      <c r="G92" s="56"/>
    </row>
    <row r="93" spans="2:7" x14ac:dyDescent="0.25">
      <c r="B93" s="51" t="s">
        <v>166</v>
      </c>
      <c r="C93" s="52" t="s">
        <v>167</v>
      </c>
      <c r="D93" s="53">
        <v>8005</v>
      </c>
      <c r="E93" s="54">
        <v>257511</v>
      </c>
      <c r="F93" s="55">
        <v>3.1086050692980103</v>
      </c>
      <c r="G93" s="56"/>
    </row>
    <row r="94" spans="2:7" x14ac:dyDescent="0.25">
      <c r="B94" s="51" t="s">
        <v>168</v>
      </c>
      <c r="C94" s="52" t="s">
        <v>169</v>
      </c>
      <c r="D94" s="53">
        <v>2353</v>
      </c>
      <c r="E94" s="54">
        <v>105698</v>
      </c>
      <c r="F94" s="55">
        <v>2.226153758822305</v>
      </c>
      <c r="G94" s="56"/>
    </row>
    <row r="95" spans="2:7" x14ac:dyDescent="0.25">
      <c r="B95" s="51" t="s">
        <v>170</v>
      </c>
      <c r="C95" s="52" t="s">
        <v>171</v>
      </c>
      <c r="D95" s="53">
        <v>16985</v>
      </c>
      <c r="E95" s="54">
        <v>959721</v>
      </c>
      <c r="F95" s="55">
        <v>1.7697851771504427</v>
      </c>
      <c r="G95" s="56"/>
    </row>
    <row r="96" spans="2:7" x14ac:dyDescent="0.25">
      <c r="B96" s="51" t="s">
        <v>172</v>
      </c>
      <c r="C96" s="52" t="s">
        <v>173</v>
      </c>
      <c r="D96" s="53">
        <v>19636</v>
      </c>
      <c r="E96" s="54">
        <v>1238944</v>
      </c>
      <c r="F96" s="55">
        <v>1.5848981067748018</v>
      </c>
      <c r="G96" s="56"/>
    </row>
    <row r="97" spans="2:10" x14ac:dyDescent="0.25">
      <c r="B97" s="51" t="s">
        <v>174</v>
      </c>
      <c r="C97" s="52" t="s">
        <v>175</v>
      </c>
      <c r="D97" s="53">
        <v>29461</v>
      </c>
      <c r="E97" s="54">
        <v>1191538</v>
      </c>
      <c r="F97" s="55">
        <v>2.4725187111111859</v>
      </c>
      <c r="G97" s="56"/>
    </row>
    <row r="98" spans="2:10" x14ac:dyDescent="0.25">
      <c r="B98" s="51" t="s">
        <v>176</v>
      </c>
      <c r="C98" s="52" t="s">
        <v>177</v>
      </c>
      <c r="D98" s="53">
        <v>18456</v>
      </c>
      <c r="E98" s="54">
        <v>1061484</v>
      </c>
      <c r="F98" s="55">
        <v>1.7386978984139188</v>
      </c>
      <c r="G98" s="56"/>
    </row>
    <row r="99" spans="2:10" x14ac:dyDescent="0.25">
      <c r="B99" s="51" t="s">
        <v>178</v>
      </c>
      <c r="C99" s="52" t="s">
        <v>179</v>
      </c>
      <c r="D99" s="53">
        <v>15790</v>
      </c>
      <c r="E99" s="54">
        <v>907882</v>
      </c>
      <c r="F99" s="55">
        <v>1.7392128051883393</v>
      </c>
      <c r="G99" s="56"/>
    </row>
    <row r="100" spans="2:10" x14ac:dyDescent="0.25">
      <c r="B100" s="51">
        <v>971</v>
      </c>
      <c r="C100" s="52" t="s">
        <v>180</v>
      </c>
      <c r="D100" s="53">
        <v>10534</v>
      </c>
      <c r="E100" s="54">
        <v>289259</v>
      </c>
      <c r="F100" s="55">
        <v>3.6417190130644164</v>
      </c>
    </row>
    <row r="101" spans="2:10" x14ac:dyDescent="0.25">
      <c r="B101" s="51">
        <v>972</v>
      </c>
      <c r="C101" s="52" t="s">
        <v>181</v>
      </c>
      <c r="D101" s="53">
        <v>9078</v>
      </c>
      <c r="E101" s="54">
        <v>277357</v>
      </c>
      <c r="F101" s="55">
        <v>3.2730379979593085</v>
      </c>
    </row>
    <row r="102" spans="2:10" x14ac:dyDescent="0.25">
      <c r="B102" s="51">
        <v>973</v>
      </c>
      <c r="C102" s="52" t="s">
        <v>182</v>
      </c>
      <c r="D102" s="53">
        <v>2988</v>
      </c>
      <c r="E102" s="54">
        <v>174085</v>
      </c>
      <c r="F102" s="55">
        <v>1.7164029066260733</v>
      </c>
    </row>
    <row r="103" spans="2:10" x14ac:dyDescent="0.25">
      <c r="B103" s="51">
        <v>974</v>
      </c>
      <c r="C103" s="52" t="s">
        <v>234</v>
      </c>
      <c r="D103" s="53">
        <v>21589</v>
      </c>
      <c r="E103" s="54">
        <v>616373</v>
      </c>
      <c r="F103" s="55">
        <v>3.502586907603026</v>
      </c>
    </row>
    <row r="104" spans="2:10" x14ac:dyDescent="0.25">
      <c r="B104" s="51">
        <v>976</v>
      </c>
      <c r="C104" s="52" t="s">
        <v>194</v>
      </c>
      <c r="D104" s="53">
        <v>620</v>
      </c>
      <c r="E104" s="54">
        <v>138256</v>
      </c>
      <c r="F104" s="55">
        <v>0.4484434671912973</v>
      </c>
    </row>
    <row r="106" spans="2:10" ht="66" customHeight="1" x14ac:dyDescent="0.25">
      <c r="B106" s="96" t="s">
        <v>237</v>
      </c>
      <c r="C106" s="97"/>
      <c r="D106" s="97"/>
      <c r="E106" s="97"/>
      <c r="F106" s="97"/>
      <c r="J106" s="72"/>
    </row>
  </sheetData>
  <mergeCells count="2">
    <mergeCell ref="B106:F106"/>
    <mergeCell ref="B1:F1"/>
  </mergeCells>
  <phoneticPr fontId="0" type="noConversion"/>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Schéma 1</vt:lpstr>
      <vt:lpstr>Tableau 1</vt:lpstr>
      <vt:lpstr>Graphique 1</vt:lpstr>
      <vt:lpstr>Graphique 2</vt:lpstr>
      <vt:lpstr>Tableau complémentaire</vt:lpstr>
    </vt:vector>
  </TitlesOfParts>
  <Company>Ministère de la Santé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smicheaux</dc:creator>
  <cp:lastModifiedBy>Émilie Morin</cp:lastModifiedBy>
  <dcterms:created xsi:type="dcterms:W3CDTF">2009-07-31T08:13:44Z</dcterms:created>
  <dcterms:modified xsi:type="dcterms:W3CDTF">2023-09-19T15:13:31Z</dcterms:modified>
</cp:coreProperties>
</file>