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COMMUN\ECHANGE-BPC\Panorama Handicap - Ed 2024\8_Fichiers excel\"/>
    </mc:Choice>
  </mc:AlternateContent>
  <xr:revisionPtr revIDLastSave="0" documentId="13_ncr:1_{95EEE3B6-EEC3-4EB0-AFB4-CD4FA9062C82}" xr6:coauthVersionLast="47" xr6:coauthVersionMax="47" xr10:uidLastSave="{00000000-0000-0000-0000-000000000000}"/>
  <bookViews>
    <workbookView xWindow="-110" yWindow="-110" windowWidth="19420" windowHeight="11620" xr2:uid="{00000000-000D-0000-FFFF-FFFF00000000}"/>
  </bookViews>
  <sheets>
    <sheet name="Tableau 1" sheetId="1" r:id="rId1"/>
    <sheet name="Graphique 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5" i="1"/>
  <c r="D14" i="1"/>
  <c r="D12" i="1"/>
  <c r="D11" i="1"/>
  <c r="D10" i="1"/>
  <c r="D9" i="1"/>
  <c r="D8" i="1"/>
  <c r="D7" i="1"/>
  <c r="D6" i="1"/>
  <c r="D5" i="1"/>
  <c r="C13" i="1"/>
  <c r="D13" i="1" s="1"/>
  <c r="C8" i="1"/>
  <c r="C4" i="1"/>
  <c r="C17" i="1" l="1"/>
  <c r="D17" i="1" s="1"/>
  <c r="D4" i="1"/>
  <c r="C18" i="1" l="1"/>
  <c r="D18" i="1" s="1"/>
</calcChain>
</file>

<file path=xl/sharedStrings.xml><?xml version="1.0" encoding="utf-8"?>
<sst xmlns="http://schemas.openxmlformats.org/spreadsheetml/2006/main" count="35" uniqueCount="34">
  <si>
    <t xml:space="preserve">Mesure administrative de placement </t>
  </si>
  <si>
    <t>Pupille de l’État (yc. à titre provisoire)</t>
  </si>
  <si>
    <t>Accueil provisoire de mineurs (AP)</t>
  </si>
  <si>
    <t>Accueil provisoire de jeunes majeurs (APJM)</t>
  </si>
  <si>
    <t>Mesure judiciaire de placement</t>
  </si>
  <si>
    <t>Délégation de l’autorité parentale à l’ASE (DAP)</t>
  </si>
  <si>
    <t>Tutelle déférée à l’ASE</t>
  </si>
  <si>
    <t>Placement à l’ASE au titre de l’assistance éducative</t>
  </si>
  <si>
    <t>Placement direct par le juge</t>
  </si>
  <si>
    <t>Actions éducatives</t>
  </si>
  <si>
    <t>Mesure administrative d’action éducative à domicile (AED)</t>
  </si>
  <si>
    <t xml:space="preserve">Mesure judiciaire d’assistance éducative en milieu ouvert (AEMO) </t>
  </si>
  <si>
    <t>Total mesure ASE</t>
  </si>
  <si>
    <t>Sans mesure ASE</t>
  </si>
  <si>
    <t>Total des enfants et jeunes handicapés accompagnés par des structures médico-sociales</t>
  </si>
  <si>
    <t>Bénéficaire d’une mesure d’ASE</t>
  </si>
  <si>
    <t>Non bénéficiaire</t>
  </si>
  <si>
    <t>Total</t>
  </si>
  <si>
    <t>Services d’éducation spéciale et de soins à domicile (Sessad)</t>
  </si>
  <si>
    <t>Instituts médico-éducatifs (IME)</t>
  </si>
  <si>
    <t>Instituts thérapeutiques, éducatifs et pédagogiques (Itep)</t>
  </si>
  <si>
    <t>Instituts d’éducation motrice (IEM)</t>
  </si>
  <si>
    <t>Établissements pour enfants polyhandicapés</t>
  </si>
  <si>
    <t>Graphique 1. Répartition des jeunes accompagnés selon le type de structure et l’existence d’une mesure d’aide sociale à l’enfance</t>
  </si>
  <si>
    <t>Tableau 1. Les jeunes bénéficiaires de l’ASE dans les structures pour enfants ou adolescents handicapés, selon le type de mesure</t>
  </si>
  <si>
    <t>En effectifs</t>
  </si>
  <si>
    <t>En %</t>
  </si>
  <si>
    <t>Autres³</t>
  </si>
  <si>
    <r>
      <t xml:space="preserve">1. Corrigé des doubles comptes.
2. Lieux de vie et établissements expérimentaux pour personnes handicapées. 
3. Établissements d’accueil temporaire, Jardins d’enfants spécialisés, établissements expérimentaux et foyers d’hébergement pour enfants et adolescents handicapés
4. Instituts pour déficients visuels, instituts pour déficients auditifs, instituts d’éducation sensorielle pour enfants sourds/aveugles.
</t>
    </r>
    <r>
      <rPr>
        <b/>
        <sz val="8"/>
        <color indexed="8"/>
        <rFont val="Marianne"/>
      </rPr>
      <t xml:space="preserve">Lecture </t>
    </r>
    <r>
      <rPr>
        <sz val="8"/>
        <color indexed="8"/>
        <rFont val="Marianne"/>
      </rPr>
      <t xml:space="preserve">&gt;  15 % des jeunes accompagnés par les structures pour enfants et adolescents handicapés bénéficient d’une mesure de l’aide sociale à l’enfance en 2022.
</t>
    </r>
    <r>
      <rPr>
        <b/>
        <sz val="8"/>
        <color indexed="8"/>
        <rFont val="Marianne"/>
      </rPr>
      <t>Champ &gt;</t>
    </r>
    <r>
      <rPr>
        <sz val="8"/>
        <color indexed="8"/>
        <rFont val="Marianne"/>
      </rPr>
      <t xml:space="preserve"> Personnes accueillies dans une structure pour enfants et adolescents handicapés au 31/12/2022, France.
</t>
    </r>
    <r>
      <rPr>
        <b/>
        <sz val="8"/>
        <color indexed="8"/>
        <rFont val="Marianne"/>
      </rPr>
      <t>Source &gt;</t>
    </r>
    <r>
      <rPr>
        <sz val="8"/>
        <color indexed="8"/>
        <rFont val="Marianne"/>
      </rPr>
      <t xml:space="preserve"> DREES, enquête ES-handicap 2022.</t>
    </r>
  </si>
  <si>
    <r>
      <t xml:space="preserve">1. Bénéficiaires d’une aide financière, d’un accompagnement social ou budgétaire ou mesure d’ASE non connue par la structure.
</t>
    </r>
    <r>
      <rPr>
        <b/>
        <sz val="8"/>
        <rFont val="Marianne"/>
      </rPr>
      <t>Lecture</t>
    </r>
    <r>
      <rPr>
        <sz val="8"/>
        <rFont val="Marianne"/>
      </rPr>
      <t xml:space="preserve"> &gt; 1 860 jeunes ont bénéficié d’une mesure administrative de placement de l’ASE parmi les jeunes accompagnés dans les structures pour enfants et adolescents handicapés, soit 1,1 % des jeunes accompagnés par ces structures.
</t>
    </r>
    <r>
      <rPr>
        <b/>
        <sz val="8"/>
        <rFont val="Marianne"/>
      </rPr>
      <t xml:space="preserve">Champ &gt; </t>
    </r>
    <r>
      <rPr>
        <sz val="8"/>
        <rFont val="Marianne"/>
      </rPr>
      <t xml:space="preserve">Personnes accueillies dans une structure pour enfants et adolescents handicapés 
au 31/12/2022, France.
</t>
    </r>
    <r>
      <rPr>
        <b/>
        <sz val="8"/>
        <rFont val="Marianne"/>
      </rPr>
      <t>Source &gt;</t>
    </r>
    <r>
      <rPr>
        <sz val="8"/>
        <rFont val="Marianne"/>
      </rPr>
      <t xml:space="preserve"> DREES, enquête ES-handicap 2022.</t>
    </r>
  </si>
  <si>
    <r>
      <t>Autre mesure</t>
    </r>
    <r>
      <rPr>
        <b/>
        <sz val="8"/>
        <color theme="1"/>
        <rFont val="Arial"/>
        <family val="2"/>
      </rPr>
      <t>¹</t>
    </r>
  </si>
  <si>
    <r>
      <t>Ensemble</t>
    </r>
    <r>
      <rPr>
        <b/>
        <sz val="8"/>
        <color theme="1"/>
        <rFont val="Arial"/>
        <family val="2"/>
      </rPr>
      <t>¹</t>
    </r>
  </si>
  <si>
    <r>
      <t>Établissements pour jeunes et adultes</t>
    </r>
    <r>
      <rPr>
        <sz val="8"/>
        <color theme="1"/>
        <rFont val="Arial"/>
        <family val="2"/>
      </rPr>
      <t>²</t>
    </r>
  </si>
  <si>
    <r>
      <t>Établissements pour jeunes déficients sensoriels</t>
    </r>
    <r>
      <rPr>
        <sz val="8"/>
        <color theme="1"/>
        <rFont val="Arial"/>
        <family val="2"/>
      </rPr>
      <t>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</si>
</sst>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00"/>
  </numFmts>
  <fonts count="10" x14ac:knownFonts="1">
    <font>
      <sz val="11"/>
      <color theme="1"/>
      <name val="Calibri"/>
      <family val="2"/>
      <scheme val="minor"/>
    </font>
    <font>
      <sz val="8"/>
      <color theme="1"/>
      <name val="Marianne"/>
    </font>
    <font>
      <b/>
      <sz val="8"/>
      <color theme="1"/>
      <name val="Marianne"/>
    </font>
    <font>
      <b/>
      <sz val="8"/>
      <color indexed="8"/>
      <name val="Marianne"/>
    </font>
    <font>
      <sz val="8"/>
      <color indexed="8"/>
      <name val="Marianne"/>
    </font>
    <font>
      <b/>
      <i/>
      <sz val="8"/>
      <name val="Marianne"/>
    </font>
    <font>
      <sz val="8"/>
      <name val="Marianne"/>
    </font>
    <font>
      <b/>
      <sz val="8"/>
      <name val="Marianne"/>
    </font>
    <font>
      <b/>
      <sz val="8"/>
      <color theme="1"/>
      <name val="Arial"/>
      <family val="2"/>
    </font>
    <font>
      <sz val="8"/>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horizontal="left"/>
    </xf>
    <xf numFmtId="0" fontId="2" fillId="0" borderId="6" xfId="0" applyFont="1" applyBorder="1" applyAlignment="1">
      <alignment vertical="top"/>
    </xf>
    <xf numFmtId="0" fontId="2" fillId="0" borderId="0" xfId="0" applyFont="1" applyBorder="1" applyAlignment="1">
      <alignment vertical="top"/>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165"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165" fontId="1" fillId="0" borderId="0" xfId="0" applyNumberFormat="1" applyFont="1" applyAlignment="1">
      <alignment vertical="top" wrapText="1"/>
    </xf>
    <xf numFmtId="0" fontId="1" fillId="0" borderId="1" xfId="0" applyFont="1" applyBorder="1" applyAlignment="1">
      <alignment wrapText="1"/>
    </xf>
    <xf numFmtId="0" fontId="1" fillId="0" borderId="1" xfId="0" applyFont="1" applyBorder="1"/>
    <xf numFmtId="0" fontId="2" fillId="0" borderId="1" xfId="0" applyFont="1" applyBorder="1" applyAlignment="1">
      <alignment horizontal="left" vertical="center" wrapText="1"/>
    </xf>
    <xf numFmtId="165"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66" fontId="1" fillId="0" borderId="0" xfId="0" applyNumberFormat="1" applyFont="1"/>
    <xf numFmtId="0" fontId="2" fillId="0" borderId="2" xfId="0" applyFont="1" applyBorder="1" applyAlignment="1">
      <alignment horizontal="left" vertical="center"/>
    </xf>
    <xf numFmtId="3"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1" fillId="0" borderId="3" xfId="0" applyFont="1" applyBorder="1" applyAlignment="1">
      <alignment horizontal="left" vertical="center" wrapText="1"/>
    </xf>
    <xf numFmtId="3"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4" xfId="0" applyFont="1" applyBorder="1" applyAlignment="1">
      <alignment horizontal="left" vertical="center" wrapText="1"/>
    </xf>
    <xf numFmtId="3"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0" xfId="0" applyNumberFormat="1" applyFont="1"/>
    <xf numFmtId="3" fontId="1" fillId="0" borderId="0" xfId="0" applyNumberFormat="1" applyFont="1"/>
    <xf numFmtId="3" fontId="2" fillId="0" borderId="2"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0" xfId="0" applyFont="1" applyAlignment="1">
      <alignment horizontal="right"/>
    </xf>
    <xf numFmtId="3" fontId="2" fillId="0" borderId="1" xfId="0" applyNumberFormat="1" applyFont="1" applyBorder="1" applyAlignment="1">
      <alignment horizontal="left" vertical="center" wrapText="1"/>
    </xf>
    <xf numFmtId="0" fontId="2" fillId="0" borderId="2" xfId="0" applyFont="1" applyBorder="1" applyAlignment="1">
      <alignment horizontal="left" vertical="center" wrapText="1"/>
    </xf>
    <xf numFmtId="3" fontId="1" fillId="0"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5" xfId="0" applyFont="1" applyBorder="1" applyAlignment="1">
      <alignment horizontal="left" vertical="center" wrapText="1"/>
    </xf>
    <xf numFmtId="3"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wrapText="1"/>
    </xf>
    <xf numFmtId="0" fontId="2" fillId="0" borderId="6" xfId="0" applyFont="1" applyBorder="1" applyAlignment="1">
      <alignment horizontal="right" vertical="top"/>
    </xf>
    <xf numFmtId="0" fontId="2" fillId="0" borderId="0" xfId="0" applyFont="1" applyAlignment="1">
      <alignment horizontal="left" vertical="top" wrapText="1"/>
    </xf>
    <xf numFmtId="0" fontId="2" fillId="0" borderId="0" xfId="0" applyFont="1" applyAlignment="1">
      <alignment horizontal="left" vertical="top"/>
    </xf>
    <xf numFmtId="3" fontId="6" fillId="0" borderId="0" xfId="0" applyNumberFormat="1" applyFont="1" applyAlignment="1">
      <alignment horizontal="left"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0"/>
  <sheetViews>
    <sheetView tabSelected="1" zoomScaleNormal="100" workbookViewId="0"/>
  </sheetViews>
  <sheetFormatPr baseColWidth="10" defaultColWidth="9.1796875" defaultRowHeight="12.5" x14ac:dyDescent="0.35"/>
  <cols>
    <col min="1" max="1" width="3.90625" style="1" customWidth="1"/>
    <col min="2" max="2" width="60.26953125" style="1" customWidth="1"/>
    <col min="3" max="3" width="13.81640625" style="1" customWidth="1"/>
    <col min="4" max="16384" width="9.1796875" style="1"/>
  </cols>
  <sheetData>
    <row r="2" spans="2:6" ht="31.5" customHeight="1" x14ac:dyDescent="0.35">
      <c r="B2" s="42" t="s">
        <v>24</v>
      </c>
      <c r="C2" s="43"/>
      <c r="D2" s="43"/>
    </row>
    <row r="3" spans="2:6" x14ac:dyDescent="0.35">
      <c r="B3" s="5"/>
      <c r="C3" s="6" t="s">
        <v>25</v>
      </c>
      <c r="D3" s="6" t="s">
        <v>26</v>
      </c>
    </row>
    <row r="4" spans="2:6" x14ac:dyDescent="0.35">
      <c r="B4" s="17" t="s">
        <v>0</v>
      </c>
      <c r="C4" s="18">
        <f>C5+C6+C7</f>
        <v>1860</v>
      </c>
      <c r="D4" s="19">
        <f>(C4/$C$19)*100</f>
        <v>1.0679834634818559</v>
      </c>
    </row>
    <row r="5" spans="2:6" x14ac:dyDescent="0.35">
      <c r="B5" s="20" t="s">
        <v>1</v>
      </c>
      <c r="C5" s="21">
        <v>460</v>
      </c>
      <c r="D5" s="22">
        <f t="shared" ref="D5:D18" si="0">(C5/$C$19)*100</f>
        <v>0.26412494258153424</v>
      </c>
    </row>
    <row r="6" spans="2:6" x14ac:dyDescent="0.35">
      <c r="B6" s="20" t="s">
        <v>2</v>
      </c>
      <c r="C6" s="21">
        <v>740</v>
      </c>
      <c r="D6" s="22">
        <f t="shared" si="0"/>
        <v>0.42489664676159855</v>
      </c>
    </row>
    <row r="7" spans="2:6" x14ac:dyDescent="0.35">
      <c r="B7" s="23" t="s">
        <v>3</v>
      </c>
      <c r="C7" s="24">
        <v>660</v>
      </c>
      <c r="D7" s="25">
        <f t="shared" si="0"/>
        <v>0.37896187413872301</v>
      </c>
    </row>
    <row r="8" spans="2:6" x14ac:dyDescent="0.35">
      <c r="B8" s="17" t="s">
        <v>4</v>
      </c>
      <c r="C8" s="18">
        <f>C9+C10+C11+C12</f>
        <v>12880</v>
      </c>
      <c r="D8" s="19">
        <f t="shared" si="0"/>
        <v>7.395498392282958</v>
      </c>
      <c r="F8" s="26"/>
    </row>
    <row r="9" spans="2:6" x14ac:dyDescent="0.35">
      <c r="B9" s="20" t="s">
        <v>5</v>
      </c>
      <c r="C9" s="21">
        <v>740</v>
      </c>
      <c r="D9" s="22">
        <f t="shared" si="0"/>
        <v>0.42489664676159855</v>
      </c>
      <c r="F9" s="27"/>
    </row>
    <row r="10" spans="2:6" x14ac:dyDescent="0.35">
      <c r="B10" s="20" t="s">
        <v>6</v>
      </c>
      <c r="C10" s="21">
        <v>240</v>
      </c>
      <c r="D10" s="22">
        <f t="shared" si="0"/>
        <v>0.13780431786862654</v>
      </c>
    </row>
    <row r="11" spans="2:6" x14ac:dyDescent="0.35">
      <c r="B11" s="20" t="s">
        <v>7</v>
      </c>
      <c r="C11" s="21">
        <v>8120</v>
      </c>
      <c r="D11" s="22">
        <f t="shared" si="0"/>
        <v>4.662379421221865</v>
      </c>
    </row>
    <row r="12" spans="2:6" x14ac:dyDescent="0.35">
      <c r="B12" s="23" t="s">
        <v>8</v>
      </c>
      <c r="C12" s="24">
        <v>3780</v>
      </c>
      <c r="D12" s="25">
        <f t="shared" si="0"/>
        <v>2.1704180064308685</v>
      </c>
    </row>
    <row r="13" spans="2:6" x14ac:dyDescent="0.35">
      <c r="B13" s="17" t="s">
        <v>9</v>
      </c>
      <c r="C13" s="28">
        <f>C14+C15</f>
        <v>8090</v>
      </c>
      <c r="D13" s="19">
        <f t="shared" si="0"/>
        <v>4.6451538814882865</v>
      </c>
    </row>
    <row r="14" spans="2:6" x14ac:dyDescent="0.35">
      <c r="B14" s="20" t="s">
        <v>10</v>
      </c>
      <c r="C14" s="29">
        <v>2960</v>
      </c>
      <c r="D14" s="22">
        <f t="shared" si="0"/>
        <v>1.6995865870463942</v>
      </c>
    </row>
    <row r="15" spans="2:6" x14ac:dyDescent="0.35">
      <c r="B15" s="23" t="s">
        <v>11</v>
      </c>
      <c r="C15" s="30">
        <v>5130</v>
      </c>
      <c r="D15" s="25">
        <f t="shared" si="0"/>
        <v>2.9455672944418922</v>
      </c>
    </row>
    <row r="16" spans="2:6" x14ac:dyDescent="0.35">
      <c r="B16" s="13" t="s">
        <v>30</v>
      </c>
      <c r="C16" s="31">
        <v>3120</v>
      </c>
      <c r="D16" s="32">
        <f t="shared" si="0"/>
        <v>1.7914561322921452</v>
      </c>
    </row>
    <row r="17" spans="1:4" x14ac:dyDescent="0.35">
      <c r="A17" s="33"/>
      <c r="B17" s="34" t="s">
        <v>12</v>
      </c>
      <c r="C17" s="31">
        <f>C4+C8+C13+C16</f>
        <v>25950</v>
      </c>
      <c r="D17" s="32">
        <f t="shared" si="0"/>
        <v>14.900091869545246</v>
      </c>
    </row>
    <row r="18" spans="1:4" ht="13" thickBot="1" x14ac:dyDescent="0.4">
      <c r="B18" s="35" t="s">
        <v>13</v>
      </c>
      <c r="C18" s="36">
        <f>C19-C17</f>
        <v>148210</v>
      </c>
      <c r="D18" s="37">
        <f t="shared" si="0"/>
        <v>85.09990813045475</v>
      </c>
    </row>
    <row r="19" spans="1:4" ht="25" x14ac:dyDescent="0.35">
      <c r="B19" s="38" t="s">
        <v>14</v>
      </c>
      <c r="C19" s="39">
        <v>174160</v>
      </c>
      <c r="D19" s="40">
        <v>100</v>
      </c>
    </row>
    <row r="20" spans="1:4" ht="120" customHeight="1" x14ac:dyDescent="0.35">
      <c r="B20" s="44" t="s">
        <v>29</v>
      </c>
      <c r="C20" s="44"/>
      <c r="D20" s="44"/>
    </row>
  </sheetData>
  <mergeCells count="2">
    <mergeCell ref="B2:D2"/>
    <mergeCell ref="B20:D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A2A1A-9D95-4192-8449-D721C8DD3D5B}">
  <dimension ref="B1:H21"/>
  <sheetViews>
    <sheetView zoomScaleNormal="100" workbookViewId="0"/>
  </sheetViews>
  <sheetFormatPr baseColWidth="10" defaultColWidth="11.453125" defaultRowHeight="12.5" x14ac:dyDescent="0.35"/>
  <cols>
    <col min="1" max="1" width="3" style="1" customWidth="1"/>
    <col min="2" max="2" width="39" style="1" customWidth="1"/>
    <col min="3" max="3" width="14.54296875" style="1" customWidth="1"/>
    <col min="4" max="4" width="12.7265625" style="1" customWidth="1"/>
    <col min="5" max="16384" width="11.453125" style="1"/>
  </cols>
  <sheetData>
    <row r="1" spans="2:8" x14ac:dyDescent="0.35">
      <c r="D1" s="2"/>
    </row>
    <row r="2" spans="2:8" x14ac:dyDescent="0.35">
      <c r="B2" s="4" t="s">
        <v>23</v>
      </c>
      <c r="C2" s="4"/>
      <c r="D2" s="4"/>
      <c r="E2" s="4"/>
    </row>
    <row r="3" spans="2:8" x14ac:dyDescent="0.35">
      <c r="B3" s="4"/>
      <c r="C3" s="4"/>
      <c r="D3" s="4"/>
      <c r="E3" s="4"/>
    </row>
    <row r="4" spans="2:8" x14ac:dyDescent="0.35">
      <c r="B4" s="3"/>
      <c r="C4" s="3"/>
      <c r="D4" s="3"/>
      <c r="E4" s="41" t="s">
        <v>26</v>
      </c>
    </row>
    <row r="5" spans="2:8" ht="25" x14ac:dyDescent="0.35">
      <c r="B5" s="5"/>
      <c r="C5" s="6" t="s">
        <v>15</v>
      </c>
      <c r="D5" s="6" t="s">
        <v>16</v>
      </c>
      <c r="E5" s="6" t="s">
        <v>17</v>
      </c>
    </row>
    <row r="6" spans="2:8" x14ac:dyDescent="0.35">
      <c r="B6" s="7" t="s">
        <v>21</v>
      </c>
      <c r="C6" s="8">
        <v>5.7886638883717403</v>
      </c>
      <c r="D6" s="8">
        <v>94.211336111628299</v>
      </c>
      <c r="E6" s="9">
        <v>100</v>
      </c>
    </row>
    <row r="7" spans="2:8" x14ac:dyDescent="0.35">
      <c r="B7" s="7" t="s">
        <v>22</v>
      </c>
      <c r="C7" s="8">
        <v>6.5207491430886098</v>
      </c>
      <c r="D7" s="8">
        <v>93.479250856911406</v>
      </c>
      <c r="E7" s="9">
        <v>100</v>
      </c>
      <c r="H7" s="10"/>
    </row>
    <row r="8" spans="2:8" x14ac:dyDescent="0.35">
      <c r="B8" s="7" t="s">
        <v>33</v>
      </c>
      <c r="C8" s="8">
        <v>7.5454369201405003</v>
      </c>
      <c r="D8" s="8">
        <v>92.454563079859497</v>
      </c>
      <c r="E8" s="9">
        <v>100</v>
      </c>
    </row>
    <row r="9" spans="2:8" ht="25" x14ac:dyDescent="0.35">
      <c r="B9" s="11" t="s">
        <v>18</v>
      </c>
      <c r="C9" s="8">
        <v>10.559189431278099</v>
      </c>
      <c r="D9" s="8">
        <v>89.440810568721901</v>
      </c>
      <c r="E9" s="9">
        <v>100</v>
      </c>
    </row>
    <row r="10" spans="2:8" x14ac:dyDescent="0.35">
      <c r="B10" s="7" t="s">
        <v>27</v>
      </c>
      <c r="C10" s="8">
        <v>10.6384457619959</v>
      </c>
      <c r="D10" s="8">
        <v>89.361554238004103</v>
      </c>
      <c r="E10" s="9">
        <v>100</v>
      </c>
    </row>
    <row r="11" spans="2:8" x14ac:dyDescent="0.35">
      <c r="B11" s="12" t="s">
        <v>19</v>
      </c>
      <c r="C11" s="8">
        <v>15.367896627303001</v>
      </c>
      <c r="D11" s="8">
        <v>84.632103372697003</v>
      </c>
      <c r="E11" s="9">
        <v>100</v>
      </c>
    </row>
    <row r="12" spans="2:8" x14ac:dyDescent="0.35">
      <c r="B12" s="7" t="s">
        <v>32</v>
      </c>
      <c r="C12" s="8">
        <v>18.079517489514998</v>
      </c>
      <c r="D12" s="8">
        <v>81.920482510485002</v>
      </c>
      <c r="E12" s="9">
        <v>100</v>
      </c>
    </row>
    <row r="13" spans="2:8" ht="25" x14ac:dyDescent="0.35">
      <c r="B13" s="7" t="s">
        <v>20</v>
      </c>
      <c r="C13" s="8">
        <v>36.194250173921802</v>
      </c>
      <c r="D13" s="8">
        <v>63.805749826078099</v>
      </c>
      <c r="E13" s="9">
        <v>100</v>
      </c>
    </row>
    <row r="14" spans="2:8" x14ac:dyDescent="0.35">
      <c r="B14" s="13" t="s">
        <v>31</v>
      </c>
      <c r="C14" s="14">
        <v>14.9072600775343</v>
      </c>
      <c r="D14" s="14">
        <v>85.092739922465697</v>
      </c>
      <c r="E14" s="15">
        <v>100</v>
      </c>
    </row>
    <row r="15" spans="2:8" ht="151.5" customHeight="1" x14ac:dyDescent="0.35">
      <c r="B15" s="45" t="s">
        <v>28</v>
      </c>
      <c r="C15" s="45"/>
      <c r="D15" s="45"/>
      <c r="E15" s="45"/>
    </row>
    <row r="16" spans="2:8" x14ac:dyDescent="0.35">
      <c r="D16" s="2"/>
    </row>
    <row r="17" spans="4:4" x14ac:dyDescent="0.35">
      <c r="D17" s="2"/>
    </row>
    <row r="18" spans="4:4" x14ac:dyDescent="0.35">
      <c r="D18" s="2"/>
    </row>
    <row r="19" spans="4:4" x14ac:dyDescent="0.35">
      <c r="D19" s="2"/>
    </row>
    <row r="21" spans="4:4" x14ac:dyDescent="0.35">
      <c r="D21" s="16"/>
    </row>
  </sheetData>
  <mergeCells count="1">
    <mergeCell ref="B15:E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1</vt:lpstr>
      <vt:lpstr>Graphique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FARGES, Audrey (DREES/OSOL/BHD)</dc:creator>
  <cp:lastModifiedBy>CASTAING, Elisabeth (DREES/DIRECTION/BPC)</cp:lastModifiedBy>
  <dcterms:created xsi:type="dcterms:W3CDTF">2015-06-05T18:17:20Z</dcterms:created>
  <dcterms:modified xsi:type="dcterms:W3CDTF">2024-12-13T12:38:54Z</dcterms:modified>
</cp:coreProperties>
</file>