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OSAM\BES\2023_Enquête_Urgences_2023\16_Publications_Bes\ER_PA_1e resultats\"/>
    </mc:Choice>
  </mc:AlternateContent>
  <xr:revisionPtr revIDLastSave="0" documentId="13_ncr:1_{B66845B4-F29D-4D48-B0CA-62954A795C42}" xr6:coauthVersionLast="47" xr6:coauthVersionMax="47" xr10:uidLastSave="{00000000-0000-0000-0000-000000000000}"/>
  <bookViews>
    <workbookView xWindow="-120" yWindow="-120" windowWidth="25440" windowHeight="15390" tabRatio="738" xr2:uid="{69144E7D-33B5-47D5-81D3-A1474C98EA99}"/>
  </bookViews>
  <sheets>
    <sheet name="Sommaire" sheetId="36" r:id="rId1"/>
    <sheet name="Graphique 1" sheetId="18" r:id="rId2"/>
    <sheet name="Graphique 2" sheetId="10" r:id="rId3"/>
    <sheet name="Graphique 3" sheetId="11" r:id="rId4"/>
    <sheet name="Graphique 4" sheetId="34" r:id="rId5"/>
    <sheet name="Graphique 5" sheetId="12" r:id="rId6"/>
    <sheet name="Graphique 6" sheetId="31" r:id="rId7"/>
    <sheet name="Tableau 1" sheetId="23" r:id="rId8"/>
    <sheet name="Schéma 1" sheetId="27" r:id="rId9"/>
    <sheet name="Tableau complementaire A" sheetId="8" r:id="rId10"/>
    <sheet name="Tableau complémentaire B" sheetId="25" r:id="rId11"/>
    <sheet name="Tableau complémentaire C" sheetId="3" r:id="rId12"/>
    <sheet name="Tableau complémentaire D" sheetId="13" r:id="rId13"/>
    <sheet name="Tableau complémentaire E" sheetId="21" r:id="rId14"/>
    <sheet name="Tableau complémentaire F" sheetId="26" r:id="rId15"/>
    <sheet name="Tableau complémentaire G" sheetId="35" r:id="rId16"/>
    <sheet name="Tableau complémentaire H" sheetId="28" r:id="rId17"/>
    <sheet name="Tableau complémentaire I" sheetId="29" r:id="rId18"/>
    <sheet name="Tableau complémentaire J" sheetId="32" r:id="rId19"/>
    <sheet name="Tableau complémentaire K" sheetId="19" r:id="rId20"/>
    <sheet name="Tableau complémentaire L" sheetId="7" r:id="rId21"/>
    <sheet name="Tableau complémentaire M" sheetId="6" r:id="rId22"/>
    <sheet name="Tableau complémentaire N" sheetId="9" r:id="rId23"/>
  </sheets>
  <definedNames>
    <definedName name="_ftnref1" localSheetId="6">'Graphique 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3" l="1"/>
  <c r="F11" i="13"/>
  <c r="E11" i="13"/>
  <c r="C11" i="13"/>
  <c r="D11" i="13"/>
  <c r="G19" i="18" l="1"/>
  <c r="H19" i="18"/>
</calcChain>
</file>

<file path=xl/sharedStrings.xml><?xml version="1.0" encoding="utf-8"?>
<sst xmlns="http://schemas.openxmlformats.org/spreadsheetml/2006/main" count="466" uniqueCount="334">
  <si>
    <t>Total</t>
  </si>
  <si>
    <t>-</t>
  </si>
  <si>
    <t>Ensemble</t>
  </si>
  <si>
    <t>De 5 ans à 10 ans</t>
  </si>
  <si>
    <t>De 10 ans à 15 ans</t>
  </si>
  <si>
    <t>De 15 ans à 25 ans</t>
  </si>
  <si>
    <t>De 25 ans à 35 ans</t>
  </si>
  <si>
    <t>De 35 ans à 45 ans</t>
  </si>
  <si>
    <t>De 45 ans à 55 ans</t>
  </si>
  <si>
    <t>De 55 ans à 65 ans</t>
  </si>
  <si>
    <t>De 65 ans à 75 ans</t>
  </si>
  <si>
    <t>De 75 ans à 85 ans</t>
  </si>
  <si>
    <t>85 ans et plus</t>
  </si>
  <si>
    <t>&gt;= 75 ans</t>
  </si>
  <si>
    <t>SMUR</t>
  </si>
  <si>
    <t>Pompiers</t>
  </si>
  <si>
    <t>Non renseigné</t>
  </si>
  <si>
    <t>Ensemble des patients</t>
  </si>
  <si>
    <t>Décès</t>
  </si>
  <si>
    <t>De 1 à 5 ans</t>
  </si>
  <si>
    <t>Véhicule conduit par un tiers</t>
  </si>
  <si>
    <t>Taxi, VSL</t>
  </si>
  <si>
    <t>Domicile (résidence principale, lieu de vie habituel)</t>
  </si>
  <si>
    <t>Autre lieu de résidence (en vacances, déplacement)</t>
  </si>
  <si>
    <t>Autre</t>
  </si>
  <si>
    <t>Amené par un véhicule de secours (pompiers, SMUR, ambulance)</t>
  </si>
  <si>
    <t>Seules les urgences sont médicalement adaptées pour la prise en charge du problème de santé</t>
  </si>
  <si>
    <t>Possible de consulter un médecin spécialiste (pédiatre, cardiologue, etc.)</t>
  </si>
  <si>
    <t>Proximité des urgences</t>
  </si>
  <si>
    <t>A essayé de se soigner seul, sans résultat</t>
  </si>
  <si>
    <t>A consulté mais ne va pas mieux malgré le traitement</t>
  </si>
  <si>
    <t>Prise en charge possible en dehors des heures de travail</t>
  </si>
  <si>
    <t>Possible de réaliser les examens complémentaires</t>
  </si>
  <si>
    <t>Le patient seul, propre initiative</t>
  </si>
  <si>
    <t>Un proche, une autre personne</t>
  </si>
  <si>
    <t>Un autre professionnel de santé</t>
  </si>
  <si>
    <t>Au moins un acte ou médicament</t>
  </si>
  <si>
    <t>Médicaments</t>
  </si>
  <si>
    <t>Acte de biologie</t>
  </si>
  <si>
    <t>Imagerie</t>
  </si>
  <si>
    <t>Réorientation vers une autre offre de soin (médecine de ville, consultation externe, etc.)</t>
  </si>
  <si>
    <t>Attente assise</t>
  </si>
  <si>
    <t>Attente brancard</t>
  </si>
  <si>
    <t>Box de consultation (accès immédiat)</t>
  </si>
  <si>
    <t>UHCD</t>
  </si>
  <si>
    <t>Troubles mentaux</t>
  </si>
  <si>
    <t>Maladies infectieuses et parasitaires</t>
  </si>
  <si>
    <t>Traumatologie</t>
  </si>
  <si>
    <t>Antalgiques</t>
  </si>
  <si>
    <t>Antibiotiques</t>
  </si>
  <si>
    <t>Psychotropes</t>
  </si>
  <si>
    <t>Aérosol</t>
  </si>
  <si>
    <t>Patients concernés 
(en %)</t>
  </si>
  <si>
    <t>Admission en UHCD</t>
  </si>
  <si>
    <t>Injection, perfusion, intraveineuse</t>
  </si>
  <si>
    <t>Autres</t>
  </si>
  <si>
    <t>Au moins un acte diagnostic ou de soin</t>
  </si>
  <si>
    <t>Autre acte diagnostic (ECG, etc.)</t>
  </si>
  <si>
    <t>Dont :</t>
  </si>
  <si>
    <t>Non conventionnelle (scanner, IRM, échographie spécialisée)</t>
  </si>
  <si>
    <t>Conventionnelle (radio standard)</t>
  </si>
  <si>
    <t>Hospitalisation à la sortie des urgences</t>
  </si>
  <si>
    <t>&lt; 15 ans</t>
  </si>
  <si>
    <t>15-74 ans</t>
  </si>
  <si>
    <t>Patients des urgences</t>
  </si>
  <si>
    <t>Appel téléphonique et échange avec un interlocuteur</t>
  </si>
  <si>
    <t>Essai de prise de rendez-vous sur un site web sans aboutir</t>
  </si>
  <si>
    <t>Consultation, visite, rendez-vous</t>
  </si>
  <si>
    <t>Téléconsultation, visio</t>
  </si>
  <si>
    <t>Médecin traitant</t>
  </si>
  <si>
    <t>Autre médecin</t>
  </si>
  <si>
    <t>SAMU / SAS</t>
  </si>
  <si>
    <t>Pharmacien</t>
  </si>
  <si>
    <t>Autre professionnel de santé</t>
  </si>
  <si>
    <t>Non</t>
  </si>
  <si>
    <t>Oui</t>
  </si>
  <si>
    <t>Besoin surveillance avant probable retour à domicile</t>
  </si>
  <si>
    <t>MCO (court séjour)</t>
  </si>
  <si>
    <t>SSR (moyen séjour)</t>
  </si>
  <si>
    <t>USLD (long séjour)</t>
  </si>
  <si>
    <t>Moins de 1 an</t>
  </si>
  <si>
    <t>1 à 4 ans</t>
  </si>
  <si>
    <t>5 à 9 ans</t>
  </si>
  <si>
    <t>15 à 24 ans</t>
  </si>
  <si>
    <t>35 à 44 ans</t>
  </si>
  <si>
    <t>25 à 34 ans</t>
  </si>
  <si>
    <t>45 à 54 ans</t>
  </si>
  <si>
    <t>55 à 64 ans</t>
  </si>
  <si>
    <t>65 à 74 ans</t>
  </si>
  <si>
    <t>75 à 84 ans</t>
  </si>
  <si>
    <t>85 ans ou plus</t>
  </si>
  <si>
    <t>Cardio-circulatoire</t>
  </si>
  <si>
    <t>Infectiologie</t>
  </si>
  <si>
    <t>Rhumatologie</t>
  </si>
  <si>
    <t>Gastro-enterologie</t>
  </si>
  <si>
    <t>Gastro-entérologie</t>
  </si>
  <si>
    <t>Neurologie</t>
  </si>
  <si>
    <t>Respiratoire</t>
  </si>
  <si>
    <t>Dermatologie</t>
  </si>
  <si>
    <t>Genito-urinaire</t>
  </si>
  <si>
    <t>Psychiatrie</t>
  </si>
  <si>
    <t>Ophtalmologie</t>
  </si>
  <si>
    <t>Intoxication</t>
  </si>
  <si>
    <t>Gynécologie/obstrétique</t>
  </si>
  <si>
    <t>Autre acte diagnostic (ex : ECG)</t>
  </si>
  <si>
    <r>
      <rPr>
        <b/>
        <sz val="8"/>
        <color theme="1"/>
        <rFont val="Arial"/>
        <family val="2"/>
      </rPr>
      <t>Hospitalisation</t>
    </r>
    <r>
      <rPr>
        <sz val="8"/>
        <color theme="1"/>
        <rFont val="Arial"/>
        <family val="2"/>
      </rPr>
      <t xml:space="preserve"> dans un autre établissement</t>
    </r>
  </si>
  <si>
    <r>
      <t xml:space="preserve">Sortie </t>
    </r>
    <r>
      <rPr>
        <sz val="8"/>
        <color theme="1"/>
        <rFont val="Arial"/>
        <family val="2"/>
      </rPr>
      <t>contre avis médical</t>
    </r>
  </si>
  <si>
    <r>
      <rPr>
        <b/>
        <sz val="8"/>
        <color theme="1"/>
        <rFont val="Arial"/>
        <family val="2"/>
      </rPr>
      <t>Parti</t>
    </r>
    <r>
      <rPr>
        <sz val="8"/>
        <color theme="1"/>
        <rFont val="Arial"/>
        <family val="2"/>
      </rPr>
      <t xml:space="preserve"> sans attendre</t>
    </r>
  </si>
  <si>
    <t>Lésions traumatiques, empoisonnements et certaines autres conséquences de causes externes</t>
  </si>
  <si>
    <t>Affections du système digestif</t>
  </si>
  <si>
    <r>
      <t>Psychiatrie</t>
    </r>
    <r>
      <rPr>
        <vertAlign val="superscript"/>
        <sz val="8"/>
        <rFont val="Arial"/>
        <family val="2"/>
      </rPr>
      <t>1</t>
    </r>
  </si>
  <si>
    <t>Maladies endocriniennes, de la nutrition et du métabolisme, et troubles immunitaires</t>
  </si>
  <si>
    <t>Maladies du système ostéo-articulaire, des muscles et du tissus conjonctif</t>
  </si>
  <si>
    <t>Maladies du système nerveux</t>
  </si>
  <si>
    <t>Maladies des organes génito-urinaires</t>
  </si>
  <si>
    <t>Affection de la peau et des tissus sous cutanés</t>
  </si>
  <si>
    <t>Grossesse, accouchement et puerpéralité</t>
  </si>
  <si>
    <t>Maladies du sang et des organes hématopoïétiques</t>
  </si>
  <si>
    <t>Tumeurs malignes</t>
  </si>
  <si>
    <t>UHCD et hospitalisation en dehors des urgences</t>
  </si>
  <si>
    <t>Nombre de patients</t>
  </si>
  <si>
    <t>Hospitalisation hors urgences sans passage UHCD</t>
  </si>
  <si>
    <t>Le 15 (Samu-SAS)</t>
  </si>
  <si>
    <t>&lt;15 ans</t>
  </si>
  <si>
    <t>&gt; 75 ans</t>
  </si>
  <si>
    <t>Graphique 3 - Qui a conseillé au patient de se rendre aux urgences ?</t>
  </si>
  <si>
    <t>En %</t>
  </si>
  <si>
    <t>Médecine</t>
  </si>
  <si>
    <t>Chirurgie</t>
  </si>
  <si>
    <t>Soins critiques</t>
  </si>
  <si>
    <t>Population France</t>
  </si>
  <si>
    <t>²</t>
  </si>
  <si>
    <t>UHCD sans autre hospitalisation</t>
  </si>
  <si>
    <t>Durée médiane en heures</t>
  </si>
  <si>
    <t>Médiane
 (en h:min)</t>
  </si>
  <si>
    <t>Moyenne
 (en h:min)</t>
  </si>
  <si>
    <t>Au moins un contact ou essai de contact avec un des professionnels</t>
  </si>
  <si>
    <t>Autre (neurologie, dermatologie, gynécologie, psychiatrie, etc.)</t>
  </si>
  <si>
    <t>ORL, stomatologie, respiratoire</t>
  </si>
  <si>
    <t>10 à 14 ans</t>
  </si>
  <si>
    <t>dont gériatrie</t>
  </si>
  <si>
    <t>Graphique 6 - Durée médiane entre enregistrement et sortie des urgences selon le type de parcours des patients</t>
  </si>
  <si>
    <t>Dont patients  de 75 ans ou plus</t>
  </si>
  <si>
    <t>Tableau complémentaire B - Démarches effectuées par les patients qui ont essayé de prendre contact dans les 24 h précédant la venue aux urgences</t>
  </si>
  <si>
    <t>Tableau complémentaire F - Mode de sortie des urgences (après UHCD le cas échéant)</t>
  </si>
  <si>
    <t>Âge</t>
  </si>
  <si>
    <t>Graphique 1 - Taux de recours aux urgences selon l’âge</t>
  </si>
  <si>
    <t>Nombre de passages aux urgences les 24 heures de l’enquête</t>
  </si>
  <si>
    <t>Taux de recours aux urgences le jour de l’enquête (en ‰ habitants)</t>
  </si>
  <si>
    <t>Graphique 2 - Raisons de la venue aux urgences plutôt qu’ailleurs</t>
  </si>
  <si>
    <t>Pas besoin d’avancer de l’argent</t>
  </si>
  <si>
    <t>Un médecin (yc. SOS Médecins)</t>
  </si>
  <si>
    <r>
      <t>Les pompiers ou le 18</t>
    </r>
    <r>
      <rPr>
        <b/>
        <vertAlign val="superscript"/>
        <sz val="8"/>
        <color theme="1"/>
        <rFont val="Arial"/>
        <family val="2"/>
      </rPr>
      <t>1</t>
    </r>
  </si>
  <si>
    <t>Graphique 4 - Motif de recours à l’entrée aux urgences selon l’âge des patients</t>
  </si>
  <si>
    <t>Graphique 5 - Examens et soins aux urgences selon l’âge des patients</t>
  </si>
  <si>
    <t>Acte d’imagerie</t>
  </si>
  <si>
    <t>Âge du patient</t>
  </si>
  <si>
    <r>
      <t>Acte de soin</t>
    </r>
    <r>
      <rPr>
        <b/>
        <vertAlign val="superscript"/>
        <sz val="8"/>
        <rFont val="Arial"/>
        <family val="2"/>
      </rPr>
      <t>1</t>
    </r>
  </si>
  <si>
    <t>En % des patients concernés</t>
  </si>
  <si>
    <t>Tableau 1 - Motifs et conditions d’admission en UHCD</t>
  </si>
  <si>
    <t>Besoin d’investigation complémentaires pour décider du devenir du patient</t>
  </si>
  <si>
    <t>Attente du lit d’aval (réservé)</t>
  </si>
  <si>
    <t>Par défaut, pas de lit d’aval</t>
  </si>
  <si>
    <t>Service d’hospitalisation</t>
  </si>
  <si>
    <t>En % de l’ensemble des patients</t>
  </si>
  <si>
    <t>dont UHCD suivie d’hospitalisation ailleurs</t>
  </si>
  <si>
    <t>dont UHCD non suivie d’hospitalisation</t>
  </si>
  <si>
    <t>Plus rapide d’attendre aux urgences que de chercher un médecin</t>
  </si>
  <si>
    <r>
      <t>Ni UHCD ni hospitalisation</t>
    </r>
    <r>
      <rPr>
        <vertAlign val="superscript"/>
        <sz val="8"/>
        <color theme="1"/>
        <rFont val="Arial"/>
        <family val="2"/>
      </rPr>
      <t>3</t>
    </r>
  </si>
  <si>
    <t>Hospitalisation hors des urgences sans passage par l’UHCD</t>
  </si>
  <si>
    <t>Ensemble (tous âges)</t>
  </si>
  <si>
    <t>Tableau complémentaire A - Structure par âge des patients passés aux urgences le jour de l’enquête et de la population française</t>
  </si>
  <si>
    <t>Strictement moins
de 12 mois</t>
  </si>
  <si>
    <t>Autre numéro d’appel</t>
  </si>
  <si>
    <t>Essai d’appels téléphoniques sans aboutir</t>
  </si>
  <si>
    <t>En effectif</t>
  </si>
  <si>
    <t>Tableau complémentaire C - Motif du recours à l’entrée aux urgences</t>
  </si>
  <si>
    <t>ORL/stomatologie</t>
  </si>
  <si>
    <t>En effectifs</t>
  </si>
  <si>
    <t>Tableau complémentaire E - Prise en charge médico-soignante à la suite du tri</t>
  </si>
  <si>
    <t>Prise en charge en salle d’accueil des urgences vitales</t>
  </si>
  <si>
    <t>Voies d’administration du médicament</t>
  </si>
  <si>
    <t>Selon l’âge en 2013</t>
  </si>
  <si>
    <t>Selon l’âge en 2023</t>
  </si>
  <si>
    <t>Ensemble des patients 
(en effectif)</t>
  </si>
  <si>
    <r>
      <rPr>
        <b/>
        <sz val="8"/>
        <color theme="1"/>
        <rFont val="Arial"/>
        <family val="2"/>
      </rPr>
      <t>Retour (</t>
    </r>
    <r>
      <rPr>
        <sz val="8"/>
        <color theme="1"/>
        <rFont val="Arial"/>
        <family val="2"/>
      </rPr>
      <t>domicile, Ehpad, HAD préexistante, etc.)</t>
    </r>
  </si>
  <si>
    <r>
      <rPr>
        <b/>
        <sz val="8"/>
        <color theme="1"/>
        <rFont val="Arial"/>
        <family val="2"/>
      </rPr>
      <t>Réorienté</t>
    </r>
    <r>
      <rPr>
        <sz val="8"/>
        <color theme="1"/>
        <rFont val="Arial"/>
        <family val="2"/>
      </rPr>
      <t xml:space="preserve"> vers une autre offre de soins</t>
    </r>
    <r>
      <rPr>
        <vertAlign val="superscript"/>
        <sz val="8"/>
        <color theme="1"/>
        <rFont val="Arial"/>
        <family val="2"/>
      </rPr>
      <t>2</t>
    </r>
  </si>
  <si>
    <r>
      <rPr>
        <b/>
        <sz val="8"/>
        <color theme="1"/>
        <rFont val="Arial"/>
        <family val="2"/>
      </rPr>
      <t>Hospitalisation</t>
    </r>
    <r>
      <rPr>
        <sz val="8"/>
        <color theme="1"/>
        <rFont val="Arial"/>
        <family val="2"/>
      </rPr>
      <t xml:space="preserve"> dans l’établissement (hors UHCD)</t>
    </r>
    <r>
      <rPr>
        <vertAlign val="superscript"/>
        <sz val="8"/>
        <color theme="1"/>
        <rFont val="Arial"/>
        <family val="2"/>
      </rPr>
      <t>1</t>
    </r>
  </si>
  <si>
    <t>Taux d’évolution 2013 2023</t>
  </si>
  <si>
    <t>Nombre de lits d’hospitalisation complète</t>
  </si>
  <si>
    <r>
      <t xml:space="preserve">MCO : médecine, chirurgie, obstétrique et odontologie ; SSR : soins de suite et de réadaptation ; USLD : unité de soins de longue durée. 
1. Disciplines de psychiatrie générale, infanto-juvénile et pénitentiaire. Il s’agit des capacités d’hospitalisation à plein temps : les capacités des autres formes de prise en charge à temps complet (accueil familial thérapeutique, appartement thérapeutique, etc.) ne sont pas comptabilisées dans ce tableau.
</t>
    </r>
    <r>
      <rPr>
        <b/>
        <sz val="8"/>
        <color theme="1"/>
        <rFont val="Arial"/>
        <family val="2"/>
      </rPr>
      <t>Champ &gt;</t>
    </r>
    <r>
      <rPr>
        <sz val="8"/>
        <color theme="1"/>
        <rFont val="Arial"/>
        <family val="2"/>
      </rPr>
      <t xml:space="preserve"> France, y compris le SSA.
</t>
    </r>
    <r>
      <rPr>
        <b/>
        <sz val="8"/>
        <color theme="1"/>
        <rFont val="Arial"/>
        <family val="2"/>
      </rPr>
      <t>Sources &gt;</t>
    </r>
    <r>
      <rPr>
        <sz val="8"/>
        <color theme="1"/>
        <rFont val="Arial"/>
        <family val="2"/>
      </rPr>
      <t xml:space="preserve"> DREES, SAE 2013-2023, traitements DREES.</t>
    </r>
  </si>
  <si>
    <t>Affections de l’appareil respiratoire</t>
  </si>
  <si>
    <t>Affection de l’appareil cardio-vasculaire</t>
  </si>
  <si>
    <t>Facteurs influant sur l’état de santé et motifs de recours aux services de santé</t>
  </si>
  <si>
    <t>Maladies de l’œil et de ses annexes, de l’oreille de l’apophyse mastoïde</t>
  </si>
  <si>
    <t>Affection de la peau et des tissus sous-cutanés</t>
  </si>
  <si>
    <t>Maladies de l’œil et de ses annexes, de l’oreille de l’apophyse mastoÏde</t>
  </si>
  <si>
    <t>De 8 h à 12 h</t>
  </si>
  <si>
    <t>De 12 h à 16 h</t>
  </si>
  <si>
    <t>De 16 h à 20 h</t>
  </si>
  <si>
    <t>De 20 h à minuit</t>
  </si>
  <si>
    <t>De minuit à 4 h</t>
  </si>
  <si>
    <t>De 4 h à 8 h</t>
  </si>
  <si>
    <t>Par ses propres moyens ou ceux de l’accompagnant pour un enfant</t>
  </si>
  <si>
    <t>Par les forces de l’ordre sous contrainte (ivresse, détenus, etc.)</t>
  </si>
  <si>
    <t>Ambulance privée (yc Croix Rouge)</t>
  </si>
  <si>
    <t xml:space="preserve">Voie publique, travail, école, etc. </t>
  </si>
  <si>
    <t>Une structure de soin non programmé (maison médicale de garde, cabinet médecine de ville, etc.)</t>
  </si>
  <si>
    <t>En provenance d’un établissement de santé</t>
  </si>
  <si>
    <t>En provenance d’une structure médico-sociale</t>
  </si>
  <si>
    <t>n.d.</t>
  </si>
  <si>
    <r>
      <t>En % des patients hospitalisés</t>
    </r>
    <r>
      <rPr>
        <b/>
        <vertAlign val="superscript"/>
        <sz val="8"/>
        <color theme="1"/>
        <rFont val="Arial"/>
        <family val="2"/>
      </rPr>
      <t>1</t>
    </r>
  </si>
  <si>
    <t>Voie orale (ou rectale)</t>
  </si>
  <si>
    <t>Affection système digestif, maladies endocriniennes, de la nutrition et du métabolisme, et troubles immunitaires</t>
  </si>
  <si>
    <r>
      <t>Symptomes, signes et résultats anormaux d’examens cliniques et de laboratoire, non classés ailleurs</t>
    </r>
    <r>
      <rPr>
        <vertAlign val="superscript"/>
        <sz val="8"/>
        <color theme="1"/>
        <rFont val="Arial"/>
        <family val="2"/>
      </rPr>
      <t>1</t>
    </r>
  </si>
  <si>
    <t>Système digestif, endocrinien, troubles immunitaires</t>
  </si>
  <si>
    <t>Maladies ostéo-articulaire, muscles</t>
  </si>
  <si>
    <t>Affections cardio-vasculaire</t>
  </si>
  <si>
    <r>
      <t>Acte de soin</t>
    </r>
    <r>
      <rPr>
        <b/>
        <vertAlign val="superscript"/>
        <sz val="8"/>
        <color rgb="FF000000"/>
        <rFont val="Arial"/>
        <family val="2"/>
      </rPr>
      <t>1</t>
    </r>
  </si>
  <si>
    <t xml:space="preserve">Tableau complémentaire D - Orientation suite à la première évaluation (tri) </t>
  </si>
  <si>
    <t>Admis en UHCD mais séjourne ailleurs dans le service des urgences faute de place en UHCD</t>
  </si>
  <si>
    <t>Autre acte diagnostique (ECG, etc.)</t>
  </si>
  <si>
    <t>Salle d’accueil des urgences vitales (SAUV) - accès immédiat</t>
  </si>
  <si>
    <t>Véhicule des pompiers</t>
  </si>
  <si>
    <r>
      <t>Symptomes, signes non classés ailleurs</t>
    </r>
    <r>
      <rPr>
        <vertAlign val="superscript"/>
        <sz val="8"/>
        <color rgb="FF000000"/>
        <rFont val="Arial"/>
        <family val="2"/>
      </rPr>
      <t>2</t>
    </r>
  </si>
  <si>
    <t>Effectifs</t>
  </si>
  <si>
    <r>
      <t>Patients concernés par l’UHCD</t>
    </r>
    <r>
      <rPr>
        <vertAlign val="superscript"/>
        <sz val="8"/>
        <color rgb="FF000000"/>
        <rFont val="Arial"/>
        <family val="2"/>
      </rPr>
      <t>1</t>
    </r>
  </si>
  <si>
    <t>% parmi les patients admis en UHCD</t>
  </si>
  <si>
    <t>Diagnostic à la sortie des urgences</t>
  </si>
  <si>
    <t>Tableau complémentaire G - Taux d'hospitalisation à la sortie des urgences (ailleurs qu'en UHCD et après UHCD le cas échéant) selon le diagnostic à la sortie</t>
  </si>
  <si>
    <t xml:space="preserve">Tableau complémentaire I - Diagnostics des patients à la sortie des urgences </t>
  </si>
  <si>
    <t>Tableau complémentaire J - Durée de passage et diagnostics des patients à la sortie des urgences</t>
  </si>
  <si>
    <t>Tableau complémentaire K - Prise en charge aux urgences selon les diagnostics à la sortie</t>
  </si>
  <si>
    <t>Tableau complémentaire L - Heure d’enregistrement aux urgences</t>
  </si>
  <si>
    <t xml:space="preserve">Tableau complémentaire M - Mode d’arrivée des patients aux urgences </t>
  </si>
  <si>
    <t>Tableau complémentaire N - Provenance des patients des urgences le jour de l’enquête</t>
  </si>
  <si>
    <t xml:space="preserve">Ensemble des patients </t>
  </si>
  <si>
    <t>Tableau complémentaire H - Évolution du nombre de lits d’hospitalisation complète 2013-2023</t>
  </si>
  <si>
    <r>
      <rPr>
        <b/>
        <sz val="8"/>
        <rFont val="Aptos Narrow"/>
        <family val="2"/>
      </rPr>
      <t>É</t>
    </r>
    <r>
      <rPr>
        <b/>
        <sz val="8"/>
        <rFont val="Arial"/>
        <family val="2"/>
      </rPr>
      <t>volution en nombre de lits</t>
    </r>
  </si>
  <si>
    <r>
      <t>3</t>
    </r>
    <r>
      <rPr>
        <b/>
        <vertAlign val="superscript"/>
        <sz val="8"/>
        <rFont val="Arial"/>
        <family val="2"/>
      </rPr>
      <t>e</t>
    </r>
    <r>
      <rPr>
        <b/>
        <sz val="8"/>
        <rFont val="Arial"/>
        <family val="2"/>
      </rPr>
      <t xml:space="preserve"> quartile 
 (en h:min)</t>
    </r>
  </si>
  <si>
    <t>Affection de la peau et des tissus 
sous-cutanés</t>
  </si>
  <si>
    <r>
      <t>Maladies de l’</t>
    </r>
    <r>
      <rPr>
        <sz val="8"/>
        <color theme="1"/>
        <rFont val="Aptos Narrow"/>
        <family val="2"/>
      </rPr>
      <t>œ</t>
    </r>
    <r>
      <rPr>
        <sz val="8"/>
        <color theme="1"/>
        <rFont val="Arial"/>
        <family val="2"/>
      </rPr>
      <t>il et de ses annexes, 
de l’oreille de l’apophyse mastoïde</t>
    </r>
  </si>
  <si>
    <t>Maladies du système ostéo-articulaire, 
des muscles et du tissu conjonctif</t>
  </si>
  <si>
    <t>Lésions traumatiques, empoisonnements 
et certaines autres conséquences de causes externes</t>
  </si>
  <si>
    <r>
      <t>Symptomes, signes et résultats anormaux d’examens cliniques et de laboratoire,
 non classés ailleurs</t>
    </r>
    <r>
      <rPr>
        <vertAlign val="superscript"/>
        <sz val="8"/>
        <color theme="1"/>
        <rFont val="Arial"/>
        <family val="2"/>
      </rPr>
      <t>1</t>
    </r>
  </si>
  <si>
    <t>Maladies infectieuses 
et parasitaires</t>
  </si>
  <si>
    <t>Lésions traumatiques 
et autres causes extérieures</t>
  </si>
  <si>
    <r>
      <t>Note &gt;</t>
    </r>
    <r>
      <rPr>
        <sz val="8"/>
        <color rgb="FF000000"/>
        <rFont val="Arial"/>
        <family val="2"/>
      </rPr>
      <t xml:space="preserve"> Les patients ont pu donner plusieurs réponses. 
</t>
    </r>
    <r>
      <rPr>
        <b/>
        <sz val="8"/>
        <color rgb="FF000000"/>
        <rFont val="Arial"/>
        <family val="2"/>
      </rPr>
      <t>Lecture &gt;</t>
    </r>
    <r>
      <rPr>
        <sz val="8"/>
        <color rgb="FF000000"/>
        <rFont val="Arial"/>
        <family val="2"/>
      </rPr>
      <t xml:space="preserve"> Parmi les patients ayant essayé de prendre contact avec un quelqu’un durant les 24 heures précédant la venue aux urgence (30 % des patients répondant), 19 % ont échangé par téléphone avec leur médecin traitant ; 56% ont échangé avec au moins un interlocuteur par téléphone.
</t>
    </r>
    <r>
      <rPr>
        <b/>
        <sz val="8"/>
        <color rgb="FF000000"/>
        <rFont val="Arial"/>
        <family val="2"/>
      </rPr>
      <t>Champ &gt;</t>
    </r>
    <r>
      <rPr>
        <sz val="8"/>
        <color rgb="FF000000"/>
        <rFont val="Arial"/>
        <family val="2"/>
      </rPr>
      <t xml:space="preserve"> Patients ayant essayé de prendre contact avec un quelqu’un (professionnel de santé, pompiers, pharmaciens, etc.) durant les 24 heures précédant la venue aux urgence, hors patients provenant d’un établissement de santé ou médico-social, amenés par la police et n’ayant pas pu ou voulu répondre. France, hors Mayotte.
</t>
    </r>
    <r>
      <rPr>
        <b/>
        <sz val="8"/>
        <color rgb="FF000000"/>
        <rFont val="Arial"/>
        <family val="2"/>
      </rPr>
      <t>Source &gt;</t>
    </r>
    <r>
      <rPr>
        <sz val="8"/>
        <color rgb="FF000000"/>
        <rFont val="Arial"/>
        <family val="2"/>
      </rPr>
      <t xml:space="preserve"> DREES, enquête Urgences 2023.</t>
    </r>
  </si>
  <si>
    <r>
      <rPr>
        <b/>
        <sz val="8"/>
        <color theme="1"/>
        <rFont val="Arial"/>
        <family val="2"/>
      </rPr>
      <t>Lecture &gt;</t>
    </r>
    <r>
      <rPr>
        <sz val="8"/>
        <color theme="1"/>
        <rFont val="Arial"/>
        <family val="2"/>
      </rPr>
      <t xml:space="preserve"> Parmi les patients des urgences pour lesquels l’information est disponible, le motif de recours à l’entrée est de nature traumatologique pour 33 % en 2023, contre 37 % en 2013.
</t>
    </r>
    <r>
      <rPr>
        <b/>
        <sz val="8"/>
        <color theme="1"/>
        <rFont val="Arial"/>
        <family val="2"/>
      </rPr>
      <t>Champ &gt;</t>
    </r>
    <r>
      <rPr>
        <sz val="8"/>
        <color theme="1"/>
        <rFont val="Arial"/>
        <family val="2"/>
      </rPr>
      <t xml:space="preserve"> Patients passés dans une structure des urgences le 2</t>
    </r>
    <r>
      <rPr>
        <vertAlign val="superscript"/>
        <sz val="8"/>
        <color theme="1"/>
        <rFont val="Arial"/>
        <family val="2"/>
      </rPr>
      <t>e</t>
    </r>
    <r>
      <rPr>
        <sz val="8"/>
        <color theme="1"/>
        <rFont val="Arial"/>
        <family val="2"/>
      </rPr>
      <t xml:space="preserve"> mardi de juin, hors patients provenant d’un établissement de santé ou médico-social, amenés par la police et n’ayant pas pu ou voulu répondre. France, hors Mayotte.
</t>
    </r>
    <r>
      <rPr>
        <b/>
        <sz val="8"/>
        <color theme="1"/>
        <rFont val="Arial"/>
        <family val="2"/>
      </rPr>
      <t>Source &gt;</t>
    </r>
    <r>
      <rPr>
        <sz val="8"/>
        <color theme="1"/>
        <rFont val="Arial"/>
        <family val="2"/>
      </rPr>
      <t xml:space="preserve"> DREES, enquêtes Urgences 2013 et 2023.</t>
    </r>
  </si>
  <si>
    <r>
      <rPr>
        <b/>
        <sz val="8"/>
        <color rgb="FF000000"/>
        <rFont val="Arial"/>
        <family val="2"/>
      </rPr>
      <t xml:space="preserve">Lecture &gt; </t>
    </r>
    <r>
      <rPr>
        <sz val="8"/>
        <color rgb="FF000000"/>
        <rFont val="Arial"/>
        <family val="2"/>
      </rPr>
      <t>Durant les 24 heures de l’enquête, le 2</t>
    </r>
    <r>
      <rPr>
        <vertAlign val="superscript"/>
        <sz val="8"/>
        <color rgb="FF000000"/>
        <rFont val="Arial"/>
        <family val="2"/>
      </rPr>
      <t xml:space="preserve">e </t>
    </r>
    <r>
      <rPr>
        <sz val="8"/>
        <color rgb="FF000000"/>
        <rFont val="Arial"/>
        <family val="2"/>
      </rPr>
      <t>mardi de juin 2023, les nourrissons de moinsde 1 an représentaient 2,6 % des patients des urgences. Ils représentent 1 % de la population en France au 1</t>
    </r>
    <r>
      <rPr>
        <vertAlign val="superscript"/>
        <sz val="8"/>
        <color rgb="FF000000"/>
        <rFont val="Arial"/>
        <family val="2"/>
      </rPr>
      <t>er</t>
    </r>
    <r>
      <rPr>
        <sz val="8"/>
        <color rgb="FF000000"/>
        <rFont val="Arial"/>
        <family val="2"/>
      </rPr>
      <t xml:space="preserve"> janvier 2023.  
</t>
    </r>
    <r>
      <rPr>
        <b/>
        <sz val="8"/>
        <color rgb="FF000000"/>
        <rFont val="Arial"/>
        <family val="2"/>
      </rPr>
      <t>Champ &gt;</t>
    </r>
    <r>
      <rPr>
        <sz val="8"/>
        <color rgb="FF000000"/>
        <rFont val="Arial"/>
        <family val="2"/>
      </rPr>
      <t xml:space="preserve"> Patients passés dans une structure des urgences le 2</t>
    </r>
    <r>
      <rPr>
        <vertAlign val="superscript"/>
        <sz val="8"/>
        <color rgb="FF000000"/>
        <rFont val="Arial"/>
        <family val="2"/>
      </rPr>
      <t>e</t>
    </r>
    <r>
      <rPr>
        <sz val="8"/>
        <color rgb="FF000000"/>
        <rFont val="Arial"/>
        <family val="2"/>
      </rPr>
      <t xml:space="preserve"> mardi de juin, dont l’âge est renseigné. France, hors Mayotte.
</t>
    </r>
    <r>
      <rPr>
        <b/>
        <sz val="8"/>
        <color rgb="FF000000"/>
        <rFont val="Arial"/>
        <family val="2"/>
      </rPr>
      <t xml:space="preserve">Source &gt; </t>
    </r>
    <r>
      <rPr>
        <sz val="8"/>
        <color rgb="FF000000"/>
        <rFont val="Arial"/>
        <family val="2"/>
      </rPr>
      <t>DREES, enquêtes Urgences 2013 et 2023 ; Insee, données de population.</t>
    </r>
  </si>
  <si>
    <r>
      <t xml:space="preserve">1. En raison de modifications du questionnaire, le chiffre de 2023 inclut les injections, non mentionnées en 2013 mais probablement prises en compte.  
2. Les informations concernant l'administration de médicaments n'étaient pas demandé en 2013. 
</t>
    </r>
    <r>
      <rPr>
        <b/>
        <sz val="8"/>
        <color rgb="FF000000"/>
        <rFont val="Arial"/>
        <family val="2"/>
      </rPr>
      <t>Lecture &gt;</t>
    </r>
    <r>
      <rPr>
        <sz val="8"/>
        <color rgb="FF000000"/>
        <rFont val="Arial"/>
        <family val="2"/>
      </rPr>
      <t xml:space="preserve"> Parmi les patients passés aux urgences le 2</t>
    </r>
    <r>
      <rPr>
        <vertAlign val="superscript"/>
        <sz val="8"/>
        <color rgb="FF000000"/>
        <rFont val="Arial"/>
        <family val="2"/>
      </rPr>
      <t>e</t>
    </r>
    <r>
      <rPr>
        <sz val="8"/>
        <color rgb="FF000000"/>
        <rFont val="Arial"/>
        <family val="2"/>
      </rPr>
      <t xml:space="preserve"> mardi de juin, 31,8 %  ont passé une radiologie standard en 2023, contre 39 % en 2013. 
</t>
    </r>
    <r>
      <rPr>
        <b/>
        <sz val="8"/>
        <color rgb="FF000000"/>
        <rFont val="Arial"/>
        <family val="2"/>
      </rPr>
      <t>Champ &gt;</t>
    </r>
    <r>
      <rPr>
        <sz val="8"/>
        <color rgb="FF000000"/>
        <rFont val="Arial"/>
        <family val="2"/>
      </rPr>
      <t xml:space="preserve"> Patients passés dans une structure des urgences  le 2</t>
    </r>
    <r>
      <rPr>
        <vertAlign val="superscript"/>
        <sz val="8"/>
        <color rgb="FF000000"/>
        <rFont val="Arial"/>
        <family val="2"/>
      </rPr>
      <t>e</t>
    </r>
    <r>
      <rPr>
        <sz val="8"/>
        <color rgb="FF000000"/>
        <rFont val="Arial"/>
        <family val="2"/>
      </rPr>
      <t xml:space="preserve"> mardi de juin, hors patients réorientés vers une autre offre de soins. France, hors Mayotte.
</t>
    </r>
    <r>
      <rPr>
        <b/>
        <sz val="8"/>
        <color rgb="FF000000"/>
        <rFont val="Arial"/>
        <family val="2"/>
      </rPr>
      <t>Source &gt;</t>
    </r>
    <r>
      <rPr>
        <sz val="8"/>
        <color rgb="FF000000"/>
        <rFont val="Arial"/>
        <family val="2"/>
      </rPr>
      <t xml:space="preserve"> DREES, enquêtes Urgences 2013 et 2023.</t>
    </r>
  </si>
  <si>
    <r>
      <rPr>
        <b/>
        <sz val="8"/>
        <color rgb="FF000000"/>
        <rFont val="Arial"/>
        <family val="2"/>
      </rPr>
      <t>Note &gt;</t>
    </r>
    <r>
      <rPr>
        <sz val="8"/>
        <color rgb="FF000000"/>
        <rFont val="Arial"/>
        <family val="2"/>
      </rPr>
      <t xml:space="preserve"> Certains patients peuvent y séjourner aussi plus tard, au cours de leur passage. Au total, 5 % des patients passent par la SAUV (tableau complémentaire E).  
</t>
    </r>
    <r>
      <rPr>
        <b/>
        <sz val="8"/>
        <color rgb="FF000000"/>
        <rFont val="Arial"/>
        <family val="2"/>
      </rPr>
      <t xml:space="preserve">Lecture &gt; </t>
    </r>
    <r>
      <rPr>
        <sz val="8"/>
        <color rgb="FF000000"/>
        <rFont val="Arial"/>
        <family val="2"/>
      </rPr>
      <t xml:space="preserve">Après la première évalution (tri), 3,7 % des patients sont directement admis en salle d’accueil des urgences vitales (SAUV). 
</t>
    </r>
    <r>
      <rPr>
        <b/>
        <sz val="8"/>
        <color rgb="FF000000"/>
        <rFont val="Arial"/>
        <family val="2"/>
      </rPr>
      <t xml:space="preserve">Champ &gt; </t>
    </r>
    <r>
      <rPr>
        <sz val="8"/>
        <color rgb="FF000000"/>
        <rFont val="Arial"/>
        <family val="2"/>
      </rPr>
      <t>Patients passés dans une structure des urgences le 2</t>
    </r>
    <r>
      <rPr>
        <vertAlign val="superscript"/>
        <sz val="8"/>
        <color rgb="FF000000"/>
        <rFont val="Arial"/>
        <family val="2"/>
      </rPr>
      <t>e</t>
    </r>
    <r>
      <rPr>
        <sz val="8"/>
        <color rgb="FF000000"/>
        <rFont val="Arial"/>
        <family val="2"/>
      </rPr>
      <t xml:space="preserve"> mardi de juin. France, hors Mayotte.
</t>
    </r>
    <r>
      <rPr>
        <b/>
        <sz val="8"/>
        <color rgb="FF000000"/>
        <rFont val="Arial"/>
        <family val="2"/>
      </rPr>
      <t>Source &gt;</t>
    </r>
    <r>
      <rPr>
        <sz val="8"/>
        <color rgb="FF000000"/>
        <rFont val="Arial"/>
        <family val="2"/>
      </rPr>
      <t xml:space="preserve"> DREES, enquête Urgences 2023.</t>
    </r>
  </si>
  <si>
    <r>
      <t xml:space="preserve">1. Pour les patients hospitalisés en UHCD (aux urgences), le mode de sortie est renseigné après la sortie de l’UHCD. Un patient qui rentre à domicile après l’UHCD est comptabilisé dans les « retours » et non dans les « hospitalisations ». 
2. En 2013, la réorientation vers une autre offre de soins était marginale, et ne portait dans le questionnaire que sur les réorientations vers les maisons médicales de garde. 
</t>
    </r>
    <r>
      <rPr>
        <b/>
        <sz val="8"/>
        <color theme="1"/>
        <rFont val="Arial"/>
        <family val="2"/>
      </rPr>
      <t>Champ &gt;</t>
    </r>
    <r>
      <rPr>
        <sz val="8"/>
        <color theme="1"/>
        <rFont val="Arial"/>
        <family val="2"/>
      </rPr>
      <t xml:space="preserve"> Patients passés dans une structure des urgences le 2</t>
    </r>
    <r>
      <rPr>
        <vertAlign val="superscript"/>
        <sz val="8"/>
        <color theme="1"/>
        <rFont val="Arial"/>
        <family val="2"/>
      </rPr>
      <t>e</t>
    </r>
    <r>
      <rPr>
        <sz val="8"/>
        <color theme="1"/>
        <rFont val="Arial"/>
        <family val="2"/>
      </rPr>
      <t xml:space="preserve"> mardi de juin. France, hors Mayotte.
</t>
    </r>
    <r>
      <rPr>
        <b/>
        <sz val="8"/>
        <color theme="1"/>
        <rFont val="Arial"/>
        <family val="2"/>
      </rPr>
      <t xml:space="preserve">Source &gt; </t>
    </r>
    <r>
      <rPr>
        <sz val="8"/>
        <color theme="1"/>
        <rFont val="Arial"/>
        <family val="2"/>
      </rPr>
      <t>DREES, enquêtes Urgences 2013 et 2023.</t>
    </r>
  </si>
  <si>
    <r>
      <t xml:space="preserve">1. Dont malaises, fatigue, fièvre, céphalées, symptômes digestifs ou respiratoires, circulatoires.
</t>
    </r>
    <r>
      <rPr>
        <b/>
        <sz val="8"/>
        <color rgb="FF000000"/>
        <rFont val="Arial"/>
        <family val="2"/>
      </rPr>
      <t>Lecture &gt;</t>
    </r>
    <r>
      <rPr>
        <sz val="8"/>
        <color rgb="FF000000"/>
        <rFont val="Arial"/>
        <family val="2"/>
      </rPr>
      <t xml:space="preserve"> Parmi les patients diagnostiqué avec des lésions traumatiques à la sortie des urgences, 8,3 % ont été hospitalisés en dehors du service des urgences à la sortie (ailleurs qu'en UHCD et après le passage UHCD pour les patients concernés).
</t>
    </r>
    <r>
      <rPr>
        <b/>
        <sz val="8"/>
        <color rgb="FF000000"/>
        <rFont val="Arial"/>
        <family val="2"/>
      </rPr>
      <t>Champ &gt;</t>
    </r>
    <r>
      <rPr>
        <sz val="8"/>
        <color rgb="FF000000"/>
        <rFont val="Arial"/>
        <family val="2"/>
      </rPr>
      <t xml:space="preserve"> Patients passés dans une structure des urgences le 2</t>
    </r>
    <r>
      <rPr>
        <vertAlign val="superscript"/>
        <sz val="8"/>
        <color rgb="FF000000"/>
        <rFont val="Arial"/>
        <family val="2"/>
      </rPr>
      <t>e</t>
    </r>
    <r>
      <rPr>
        <sz val="8"/>
        <color rgb="FF000000"/>
        <rFont val="Arial"/>
        <family val="2"/>
      </rPr>
      <t xml:space="preserve"> mardi de juin, hors patients réorientés vers une autre offre de soins. France, hors Mayotte.
</t>
    </r>
    <r>
      <rPr>
        <b/>
        <sz val="8"/>
        <color rgb="FF000000"/>
        <rFont val="Arial"/>
        <family val="2"/>
      </rPr>
      <t xml:space="preserve">Source &gt; </t>
    </r>
    <r>
      <rPr>
        <sz val="8"/>
        <color rgb="FF000000"/>
        <rFont val="Arial"/>
        <family val="2"/>
      </rPr>
      <t>DREES, enquêtes Urgences 2013 et 2023.</t>
    </r>
  </si>
  <si>
    <r>
      <t xml:space="preserve">1. Dont malaises, fatigue, fièvre, céphalées, symptômes digestifs ou respiratoires, circulatoires.
</t>
    </r>
    <r>
      <rPr>
        <b/>
        <sz val="8"/>
        <color rgb="FF000000"/>
        <rFont val="Arial"/>
        <family val="2"/>
      </rPr>
      <t xml:space="preserve">Champ &gt; </t>
    </r>
    <r>
      <rPr>
        <sz val="8"/>
        <color rgb="FF000000"/>
        <rFont val="Arial"/>
        <family val="2"/>
      </rPr>
      <t>Patients passés dans une structure des urgences le 2</t>
    </r>
    <r>
      <rPr>
        <vertAlign val="superscript"/>
        <sz val="8"/>
        <color rgb="FF000000"/>
        <rFont val="Arial"/>
        <family val="2"/>
      </rPr>
      <t>e</t>
    </r>
    <r>
      <rPr>
        <sz val="8"/>
        <color rgb="FF000000"/>
        <rFont val="Arial"/>
        <family val="2"/>
      </rPr>
      <t xml:space="preserve"> mardi de juin, hors patients réorientés vers une autre offre de soins. France, hors Mayotte.
</t>
    </r>
    <r>
      <rPr>
        <b/>
        <sz val="8"/>
        <color rgb="FF000000"/>
        <rFont val="Arial"/>
        <family val="2"/>
      </rPr>
      <t>Source &gt;</t>
    </r>
    <r>
      <rPr>
        <sz val="8"/>
        <color rgb="FF000000"/>
        <rFont val="Arial"/>
        <family val="2"/>
      </rPr>
      <t xml:space="preserve"> DREES, enquêtes Urgences 2013 et 2023.</t>
    </r>
  </si>
  <si>
    <r>
      <rPr>
        <b/>
        <sz val="8"/>
        <color theme="1"/>
        <rFont val="Arial"/>
        <family val="2"/>
      </rPr>
      <t xml:space="preserve">Lecture &gt; </t>
    </r>
    <r>
      <rPr>
        <sz val="8"/>
        <color theme="1"/>
        <rFont val="Arial"/>
        <family val="2"/>
      </rPr>
      <t xml:space="preserve">En 2023, 3 155 personnes se sont présentées aux urgences entre minuit et 4 h le 14 juin, représentant 5,4 % des passages aux urgences durant les 24 heures de l’enquête. 
</t>
    </r>
    <r>
      <rPr>
        <b/>
        <sz val="8"/>
        <color theme="1"/>
        <rFont val="Arial"/>
        <family val="2"/>
      </rPr>
      <t xml:space="preserve">Champ &gt; </t>
    </r>
    <r>
      <rPr>
        <sz val="8"/>
        <color theme="1"/>
        <rFont val="Arial"/>
        <family val="2"/>
      </rPr>
      <t>Patients passés dans une structure des urgences  le 2</t>
    </r>
    <r>
      <rPr>
        <vertAlign val="superscript"/>
        <sz val="8"/>
        <color theme="1"/>
        <rFont val="Arial"/>
        <family val="2"/>
      </rPr>
      <t>e</t>
    </r>
    <r>
      <rPr>
        <sz val="8"/>
        <color theme="1"/>
        <rFont val="Arial"/>
        <family val="2"/>
      </rPr>
      <t xml:space="preserve"> mardi de juin. France, hors Mayotte.
</t>
    </r>
    <r>
      <rPr>
        <b/>
        <sz val="8"/>
        <color theme="1"/>
        <rFont val="Arial"/>
        <family val="2"/>
      </rPr>
      <t>Source &gt;</t>
    </r>
    <r>
      <rPr>
        <sz val="8"/>
        <color theme="1"/>
        <rFont val="Arial"/>
        <family val="2"/>
      </rPr>
      <t xml:space="preserve"> DREES, enquêtes Urgences 2013 et 2023.</t>
    </r>
  </si>
  <si>
    <r>
      <t xml:space="preserve">1. Y compris aérosols et injections.
2. Dont malaises, fatigue, fièvre, céphalées, symptômes digestifs ou respiratoires, circulatoires.
</t>
    </r>
    <r>
      <rPr>
        <b/>
        <sz val="8"/>
        <color rgb="FF000000"/>
        <rFont val="Arial"/>
        <family val="2"/>
      </rPr>
      <t>Lecture &gt;</t>
    </r>
    <r>
      <rPr>
        <sz val="8"/>
        <color rgb="FF000000"/>
        <rFont val="Arial"/>
        <family val="2"/>
      </rPr>
      <t xml:space="preserve"> Parmi les patients dont le diagnostic à la sortie des urgences fait partie des troubles mentaux, 13 % ont fait l'objet d'un acte d'imagerie, 32 % ont reçu des médicaments, 59 % ont fait l'objet d'au moins un acte de soin ou diagnostique et/ou ont reçu un médicament.
</t>
    </r>
    <r>
      <rPr>
        <b/>
        <sz val="8"/>
        <color rgb="FF000000"/>
        <rFont val="Arial"/>
        <family val="2"/>
      </rPr>
      <t>Champ &gt;</t>
    </r>
    <r>
      <rPr>
        <sz val="8"/>
        <color rgb="FF000000"/>
        <rFont val="Arial"/>
        <family val="2"/>
      </rPr>
      <t xml:space="preserve"> Patients passés dans une structure des urgences le 2</t>
    </r>
    <r>
      <rPr>
        <vertAlign val="superscript"/>
        <sz val="8"/>
        <color rgb="FF000000"/>
        <rFont val="Arial"/>
        <family val="2"/>
      </rPr>
      <t>e</t>
    </r>
    <r>
      <rPr>
        <sz val="8"/>
        <color rgb="FF000000"/>
        <rFont val="Arial"/>
        <family val="2"/>
      </rPr>
      <t xml:space="preserve"> mardi de juin, hors patients réorientés vers une autre offre de soins. France, hors Mayotte.
</t>
    </r>
    <r>
      <rPr>
        <b/>
        <sz val="8"/>
        <color rgb="FF000000"/>
        <rFont val="Arial"/>
        <family val="2"/>
      </rPr>
      <t>Source &gt;</t>
    </r>
    <r>
      <rPr>
        <sz val="8"/>
        <color rgb="FF000000"/>
        <rFont val="Arial"/>
        <family val="2"/>
      </rPr>
      <t xml:space="preserve"> DREES, enquête Urgences 2023.</t>
    </r>
  </si>
  <si>
    <r>
      <t xml:space="preserve">1. Dont malaises, fatigue, fièvre, céphalées, symptômes digestifs ou respiratoires, circulatoires.
</t>
    </r>
    <r>
      <rPr>
        <b/>
        <sz val="8"/>
        <color rgb="FF000000"/>
        <rFont val="Arial"/>
        <family val="2"/>
      </rPr>
      <t>Lecture &gt;</t>
    </r>
    <r>
      <rPr>
        <sz val="8"/>
        <color rgb="FF000000"/>
        <rFont val="Arial"/>
        <family val="2"/>
      </rPr>
      <t xml:space="preserve"> Parmi les patients diagnostiqués avec des troubles mentaux à l’issue du passage aux urgences en 2023 (3,9 % des patients), les trois quarts ont passé moins de 9 h 36 entre l’enregistrement administratif et la sortie (un quart y a passé plus de 9 h 36). 
</t>
    </r>
    <r>
      <rPr>
        <b/>
        <sz val="8"/>
        <color rgb="FF000000"/>
        <rFont val="Arial"/>
        <family val="2"/>
      </rPr>
      <t xml:space="preserve">Champ &gt; </t>
    </r>
    <r>
      <rPr>
        <sz val="8"/>
        <color rgb="FF000000"/>
        <rFont val="Arial"/>
        <family val="2"/>
      </rPr>
      <t>Patients passés dans une structure des urgences le 2</t>
    </r>
    <r>
      <rPr>
        <vertAlign val="superscript"/>
        <sz val="8"/>
        <color rgb="FF000000"/>
        <rFont val="Arial"/>
        <family val="2"/>
      </rPr>
      <t>e</t>
    </r>
    <r>
      <rPr>
        <sz val="8"/>
        <color rgb="FF000000"/>
        <rFont val="Arial"/>
        <family val="2"/>
      </rPr>
      <t xml:space="preserve"> mardi de juin, hors patients réorientés vers une autre offre de soins. France, hors Mayotte.
</t>
    </r>
    <r>
      <rPr>
        <b/>
        <sz val="8"/>
        <color rgb="FF000000"/>
        <rFont val="Arial"/>
        <family val="2"/>
      </rPr>
      <t>Source &gt;</t>
    </r>
    <r>
      <rPr>
        <sz val="8"/>
        <color rgb="FF000000"/>
        <rFont val="Arial"/>
        <family val="2"/>
      </rPr>
      <t xml:space="preserve"> DREES, enquêtes Urgences 2013 et 2023.</t>
    </r>
  </si>
  <si>
    <r>
      <rPr>
        <b/>
        <sz val="8"/>
        <color theme="1"/>
        <rFont val="Arial"/>
        <family val="2"/>
      </rPr>
      <t>Champ &gt;</t>
    </r>
    <r>
      <rPr>
        <sz val="8"/>
        <color theme="1"/>
        <rFont val="Arial"/>
        <family val="2"/>
      </rPr>
      <t xml:space="preserve"> Patients passés dans une structure des urgences  le 2</t>
    </r>
    <r>
      <rPr>
        <vertAlign val="superscript"/>
        <sz val="8"/>
        <color theme="1"/>
        <rFont val="Arial"/>
        <family val="2"/>
      </rPr>
      <t>e</t>
    </r>
    <r>
      <rPr>
        <sz val="8"/>
        <color theme="1"/>
        <rFont val="Arial"/>
        <family val="2"/>
      </rPr>
      <t xml:space="preserve"> mardi de juin pour lesquels l’information est disponible. France, hors Mayotte.
</t>
    </r>
    <r>
      <rPr>
        <b/>
        <sz val="8"/>
        <color theme="1"/>
        <rFont val="Arial"/>
        <family val="2"/>
      </rPr>
      <t xml:space="preserve">Source &gt; </t>
    </r>
    <r>
      <rPr>
        <sz val="8"/>
        <color theme="1"/>
        <rFont val="Arial"/>
        <family val="2"/>
      </rPr>
      <t>DREES, enquête Urgences 2023.</t>
    </r>
  </si>
  <si>
    <r>
      <rPr>
        <b/>
        <sz val="8"/>
        <color theme="1"/>
        <rFont val="Arial"/>
        <family val="2"/>
      </rPr>
      <t xml:space="preserve">Champ &gt; </t>
    </r>
    <r>
      <rPr>
        <sz val="8"/>
        <color theme="1"/>
        <rFont val="Arial"/>
        <family val="2"/>
      </rPr>
      <t>Patients passés dans une structure des urgences  le 2</t>
    </r>
    <r>
      <rPr>
        <vertAlign val="superscript"/>
        <sz val="8"/>
        <color theme="1"/>
        <rFont val="Arial"/>
        <family val="2"/>
      </rPr>
      <t>e</t>
    </r>
    <r>
      <rPr>
        <sz val="8"/>
        <color theme="1"/>
        <rFont val="Arial"/>
        <family val="2"/>
      </rPr>
      <t xml:space="preserve"> mardi de juin pour lesquels l’information est disponible. France, hors Mayotte.
</t>
    </r>
    <r>
      <rPr>
        <b/>
        <sz val="8"/>
        <color theme="1"/>
        <rFont val="Arial"/>
        <family val="2"/>
      </rPr>
      <t>Source &gt;</t>
    </r>
    <r>
      <rPr>
        <sz val="8"/>
        <color theme="1"/>
        <rFont val="Arial"/>
        <family val="2"/>
      </rPr>
      <t xml:space="preserve"> DREES, enquête Urgences 2023.</t>
    </r>
  </si>
  <si>
    <r>
      <rPr>
        <b/>
        <sz val="8"/>
        <color rgb="FF000000"/>
        <rFont val="Arial"/>
        <family val="2"/>
      </rPr>
      <t>Lecture &gt;</t>
    </r>
    <r>
      <rPr>
        <sz val="8"/>
        <color rgb="FF000000"/>
        <rFont val="Arial"/>
        <family val="2"/>
      </rPr>
      <t xml:space="preserve"> Durant les 24 heures de l’enquête, le 2e mardi de juin 2023, 2,2 nourissons de moins de 1 an pour 1 000 habitants du même âge en France ont eu recours aux urgences.
</t>
    </r>
    <r>
      <rPr>
        <b/>
        <sz val="8"/>
        <color rgb="FF000000"/>
        <rFont val="Arial"/>
        <family val="2"/>
      </rPr>
      <t>Champ &gt;</t>
    </r>
    <r>
      <rPr>
        <sz val="8"/>
        <color rgb="FF000000"/>
        <rFont val="Arial"/>
        <family val="2"/>
      </rPr>
      <t xml:space="preserve"> Patients passés dans une structure des urgences le 2e mardi de juin, dont l’âge est renseigné. France, hors Mayotte.
</t>
    </r>
    <r>
      <rPr>
        <b/>
        <sz val="8"/>
        <color rgb="FF000000"/>
        <rFont val="Arial"/>
        <family val="2"/>
      </rPr>
      <t>Sources &gt;</t>
    </r>
    <r>
      <rPr>
        <sz val="8"/>
        <color rgb="FF000000"/>
        <rFont val="Arial"/>
        <family val="2"/>
      </rPr>
      <t xml:space="preserve"> DREES, enquêtes Urgences 2013 et 2023 ; Insee, données de population.</t>
    </r>
  </si>
  <si>
    <t>Conseil ou demande d’un médecin (y c. régulation médicale)</t>
  </si>
  <si>
    <r>
      <t xml:space="preserve">SMUR : structure mobile d’urgence et de réanimation.
</t>
    </r>
    <r>
      <rPr>
        <b/>
        <sz val="8"/>
        <color theme="1"/>
        <rFont val="Arial"/>
        <family val="2"/>
      </rPr>
      <t>Lecture &gt;</t>
    </r>
    <r>
      <rPr>
        <sz val="8"/>
        <color theme="1"/>
        <rFont val="Arial"/>
        <family val="2"/>
      </rPr>
      <t xml:space="preserve"> À la question « Pourquoi êtes-vous venu.e aux urgences plutôt qu’ailleurs ? », 14 % des patients indiquent la proximité des urgences (six patients sur dix ont indiqué plusieurs raisons). 
</t>
    </r>
    <r>
      <rPr>
        <b/>
        <sz val="8"/>
        <color theme="1"/>
        <rFont val="Arial"/>
        <family val="2"/>
      </rPr>
      <t>Champ &gt;</t>
    </r>
    <r>
      <rPr>
        <sz val="8"/>
        <color theme="1"/>
        <rFont val="Arial"/>
        <family val="2"/>
      </rPr>
      <t xml:space="preserve"> Patients passés dans une structure des urgences le 2e mardi de juin, hors patients provenant d’un établissement de santé ou médico-social, amenés par la police ou n’ayant pas pu ou voulu répondre. France, hors Mayotte.
</t>
    </r>
    <r>
      <rPr>
        <b/>
        <sz val="8"/>
        <color theme="1"/>
        <rFont val="Arial"/>
        <family val="2"/>
      </rPr>
      <t xml:space="preserve">Source &gt; </t>
    </r>
    <r>
      <rPr>
        <sz val="8"/>
        <color theme="1"/>
        <rFont val="Arial"/>
        <family val="2"/>
      </rPr>
      <t>DREES, enquête Urgences 2023.</t>
    </r>
  </si>
  <si>
    <t>Problème d’accès au soin (absence médecin, pas trouvé de rendez-vous, etc.)</t>
  </si>
  <si>
    <t xml:space="preserve">Est venu en second choix, par défaut, dont : </t>
  </si>
  <si>
    <t xml:space="preserve">Pour un gain de temps, dont : </t>
  </si>
  <si>
    <r>
      <rPr>
        <sz val="8"/>
        <color theme="1"/>
        <rFont val="Aptos Narrow"/>
        <family val="2"/>
      </rPr>
      <t>Cela</t>
    </r>
    <r>
      <rPr>
        <sz val="8"/>
        <color theme="1"/>
        <rFont val="Arial"/>
        <family val="2"/>
      </rPr>
      <t xml:space="preserve"> m’arrange que le problème soit réglé rapidement</t>
    </r>
  </si>
  <si>
    <r>
      <t xml:space="preserve">1. En 2023, 84 % des patients déclarant avoir été conseillés par les pompiers ont été amenés par un véhicule des pompiers (qui a pu être envoyé par le 15).
</t>
    </r>
    <r>
      <rPr>
        <b/>
        <sz val="8"/>
        <color rgb="FF000000"/>
        <rFont val="Arial"/>
        <family val="2"/>
      </rPr>
      <t>Lecture &gt;</t>
    </r>
    <r>
      <rPr>
        <sz val="8"/>
        <color rgb="FF000000"/>
        <rFont val="Arial"/>
        <family val="2"/>
      </rPr>
      <t xml:space="preserve"> En 2023, 16 % des patients répondent que le 15 leur a conseillé de se rendre aux urgences, contre 7 % en 2013.
</t>
    </r>
    <r>
      <rPr>
        <b/>
        <sz val="8"/>
        <color rgb="FF000000"/>
        <rFont val="Arial"/>
        <family val="2"/>
      </rPr>
      <t>Champ &gt;</t>
    </r>
    <r>
      <rPr>
        <sz val="8"/>
        <color rgb="FF000000"/>
        <rFont val="Arial"/>
        <family val="2"/>
      </rPr>
      <t xml:space="preserve"> Patients passés dans une structure des urgences 
le 2</t>
    </r>
    <r>
      <rPr>
        <vertAlign val="superscript"/>
        <sz val="8"/>
        <color rgb="FF000000"/>
        <rFont val="Arial"/>
        <family val="2"/>
      </rPr>
      <t>e</t>
    </r>
    <r>
      <rPr>
        <sz val="8"/>
        <color rgb="FF000000"/>
        <rFont val="Arial"/>
        <family val="2"/>
      </rPr>
      <t xml:space="preserve"> mardi de juin, hors patients provenant d’un établissement de santé ou médico-social, amenés par la police ou n’ayant pas pu ou voulu répondre. France, hors Mayotte.
</t>
    </r>
    <r>
      <rPr>
        <b/>
        <sz val="8"/>
        <color rgb="FF000000"/>
        <rFont val="Arial"/>
        <family val="2"/>
      </rPr>
      <t>Source &gt;</t>
    </r>
    <r>
      <rPr>
        <sz val="8"/>
        <color rgb="FF000000"/>
        <rFont val="Arial"/>
        <family val="2"/>
      </rPr>
      <t xml:space="preserve"> DREES, enquêtes Urgences 2013 et 2023.
</t>
    </r>
  </si>
  <si>
    <r>
      <rPr>
        <b/>
        <sz val="8"/>
        <color rgb="FF000000"/>
        <rFont val="Arial"/>
        <family val="2"/>
      </rPr>
      <t>Lecture &gt;</t>
    </r>
    <r>
      <rPr>
        <sz val="8"/>
        <color rgb="FF000000"/>
        <rFont val="Arial"/>
        <family val="2"/>
      </rPr>
      <t xml:space="preserve"> Parmi les patients âgés de moins de 1 an, 21 % ont un motif gastro-entérologique de recours à l’entrée.
</t>
    </r>
    <r>
      <rPr>
        <b/>
        <sz val="8"/>
        <color rgb="FF000000"/>
        <rFont val="Arial"/>
        <family val="2"/>
      </rPr>
      <t>Champ &gt;</t>
    </r>
    <r>
      <rPr>
        <sz val="8"/>
        <color rgb="FF000000"/>
        <rFont val="Arial"/>
        <family val="2"/>
      </rPr>
      <t xml:space="preserve"> Patients passés dans une structure des urgences le 2e mardi de juin, dont l’âge et le motif du recours à l’entrée sont renseigné. France, hors Mayotte.
</t>
    </r>
    <r>
      <rPr>
        <b/>
        <sz val="8"/>
        <color rgb="FF000000"/>
        <rFont val="Arial"/>
        <family val="2"/>
      </rPr>
      <t>Source &gt;</t>
    </r>
    <r>
      <rPr>
        <sz val="8"/>
        <color rgb="FF000000"/>
        <rFont val="Arial"/>
        <family val="2"/>
      </rPr>
      <t xml:space="preserve"> DREES, enquête Urgences 2023.</t>
    </r>
  </si>
  <si>
    <r>
      <t xml:space="preserve">ECG : électrocardiogramme.
1. Y compris aérosols et injections.
</t>
    </r>
    <r>
      <rPr>
        <b/>
        <sz val="8"/>
        <color rgb="FF000000"/>
        <rFont val="Arial"/>
        <family val="2"/>
      </rPr>
      <t>Lecture &gt;</t>
    </r>
    <r>
      <rPr>
        <sz val="8"/>
        <color rgb="FF000000"/>
        <rFont val="Arial"/>
        <family val="2"/>
      </rPr>
      <t xml:space="preserve"> 13,5 % des patients âgés de moins de 1 an ont reçu un acte d’imagerie lors du passage aux urgences le jour de l’enquête.
</t>
    </r>
    <r>
      <rPr>
        <b/>
        <sz val="8"/>
        <color rgb="FF000000"/>
        <rFont val="Arial"/>
        <family val="2"/>
      </rPr>
      <t>Champ &gt;</t>
    </r>
    <r>
      <rPr>
        <sz val="8"/>
        <color rgb="FF000000"/>
        <rFont val="Arial"/>
        <family val="2"/>
      </rPr>
      <t xml:space="preserve"> Patients passés dans une structure des urgences le 2e mardi de juin, hors patients réorientés vers une autre offre de soin. France, hors Mayotte.
</t>
    </r>
    <r>
      <rPr>
        <b/>
        <sz val="8"/>
        <color rgb="FF000000"/>
        <rFont val="Arial"/>
        <family val="2"/>
      </rPr>
      <t>Source &gt;</t>
    </r>
    <r>
      <rPr>
        <sz val="8"/>
        <color rgb="FF000000"/>
        <rFont val="Arial"/>
        <family val="2"/>
      </rPr>
      <t xml:space="preserve"> DREES, enquête Urgences 2023.</t>
    </r>
  </si>
  <si>
    <t>Hospitalisation1</t>
  </si>
  <si>
    <t>UHCD2</t>
  </si>
  <si>
    <r>
      <t xml:space="preserve">UHCD : unité d’hospitalisation de courte durée.
1. Patients hospitalisés en dehors du service des urgences, qu’il y ait eu passage par l’UHCD ou non.
2. Patients ayant été admis en UHCD, au sein du service des urgences. La patients qui y sont admis peuvent être hospitalisés ailleurs après la sortie des urgences ou non. 
3. Patients non hospitalisés, ni en UHCD ni en dehors du service des urgences.
</t>
    </r>
    <r>
      <rPr>
        <b/>
        <sz val="8"/>
        <rFont val="Arial"/>
        <family val="2"/>
      </rPr>
      <t>Lecture &gt;</t>
    </r>
    <r>
      <rPr>
        <sz val="8"/>
        <rFont val="Arial"/>
        <family val="2"/>
      </rPr>
      <t xml:space="preserve"> Entre le moment de l’enregistrement administratif et la sortie effective du service, la moitié des patients passent plus de 3 heures en 2023, contre 2 heures 15 en 2013 (UHCD comprise le cas échéant).
</t>
    </r>
    <r>
      <rPr>
        <b/>
        <sz val="8"/>
        <rFont val="Arial"/>
        <family val="2"/>
      </rPr>
      <t>Champ &gt;</t>
    </r>
    <r>
      <rPr>
        <sz val="8"/>
        <rFont val="Arial"/>
        <family val="2"/>
      </rPr>
      <t xml:space="preserve"> Patients passés dans une structure des urgences le 2e mardi de juin, hors patients réorientés vers une autre offre de soins. France, hors Mayotte.
</t>
    </r>
    <r>
      <rPr>
        <b/>
        <sz val="8"/>
        <rFont val="Arial"/>
        <family val="2"/>
      </rPr>
      <t>Source &gt;</t>
    </r>
    <r>
      <rPr>
        <sz val="8"/>
        <rFont val="Arial"/>
        <family val="2"/>
      </rPr>
      <t xml:space="preserve"> DREES, enquêtes Urgences 2013 et 2023.</t>
    </r>
  </si>
  <si>
    <t>Motif de l’admission en UHCD</t>
  </si>
  <si>
    <r>
      <t xml:space="preserve">UHCD : unité d’hospitalisation de courte durée.
1. Tous patients hors réorientés vers une autre offre de soins.
</t>
    </r>
    <r>
      <rPr>
        <b/>
        <sz val="8"/>
        <rFont val="Arial"/>
        <family val="2"/>
      </rPr>
      <t>Lecture &gt;</t>
    </r>
    <r>
      <rPr>
        <sz val="8"/>
        <rFont val="Arial"/>
        <family val="2"/>
      </rPr>
      <t xml:space="preserve"> 9 % des patients sont admis en unité d’hospitalisation de courte durée (UHCD). Parmi les patients admis en UHCD : 35 % y séjournent par besoin d’une surveillance avant un probable retour à domicile ; 25 % séjournent ailleurs dans le service des urgences faute de place en UHCD, dont 77 % sont sur un brancard.
</t>
    </r>
    <r>
      <rPr>
        <b/>
        <sz val="8"/>
        <rFont val="Arial"/>
        <family val="2"/>
      </rPr>
      <t>Champ &gt;</t>
    </r>
    <r>
      <rPr>
        <sz val="8"/>
        <rFont val="Arial"/>
        <family val="2"/>
      </rPr>
      <t xml:space="preserve"> Patients passés dans une structure des urgences le 2e mardi de juin et admis en UHCD. France, hors Mayotte.
</t>
    </r>
    <r>
      <rPr>
        <b/>
        <sz val="8"/>
        <rFont val="Arial"/>
        <family val="2"/>
      </rPr>
      <t>Source &gt;</t>
    </r>
    <r>
      <rPr>
        <sz val="8"/>
        <rFont val="Arial"/>
        <family val="2"/>
      </rPr>
      <t xml:space="preserve"> DREES, enquête Urgences 2023.</t>
    </r>
  </si>
  <si>
    <t xml:space="preserve"> dont sur un brancard</t>
  </si>
  <si>
    <t xml:space="preserve">Schéma 1 - L’issue de la prise en charge aux urgences </t>
  </si>
  <si>
    <t>nd</t>
  </si>
  <si>
    <r>
      <t>Sortie sans UHCD ni hospitalisation ailleurs</t>
    </r>
    <r>
      <rPr>
        <vertAlign val="superscript"/>
        <sz val="8"/>
        <color theme="1"/>
        <rFont val="Arial"/>
        <family val="2"/>
      </rPr>
      <t>1</t>
    </r>
  </si>
  <si>
    <t>1. Pour lesquels l'information est disponible (97 %).</t>
  </si>
  <si>
    <r>
      <t xml:space="preserve">UHCD : unité d’hospitalisation de courte durée ; nd : non disponible.
1. Retour à domicile, en Ehpad, réorientation vers une autre offre de soins, parti sans attendre, etc.
</t>
    </r>
    <r>
      <rPr>
        <b/>
        <sz val="8"/>
        <rFont val="Arial"/>
        <family val="2"/>
      </rPr>
      <t xml:space="preserve">Champ &gt; </t>
    </r>
    <r>
      <rPr>
        <sz val="8"/>
        <rFont val="Arial"/>
        <family val="2"/>
      </rPr>
      <t xml:space="preserve">Patients passés dans une structure des urgences le 2e mardi de juin. France, hors Mayotte.
</t>
    </r>
    <r>
      <rPr>
        <b/>
        <sz val="8"/>
        <rFont val="Arial"/>
        <family val="2"/>
      </rPr>
      <t>Source &gt;</t>
    </r>
    <r>
      <rPr>
        <sz val="8"/>
        <rFont val="Arial"/>
        <family val="2"/>
      </rPr>
      <t xml:space="preserve"> DREES, enquête Urgences 2023.</t>
    </r>
  </si>
  <si>
    <r>
      <t>Symptômes, signes et résultats anormaux d’examens cliniques et de laboratoire, non classés ailleurs</t>
    </r>
    <r>
      <rPr>
        <vertAlign val="superscript"/>
        <sz val="8"/>
        <color theme="1"/>
        <rFont val="Arial"/>
        <family val="2"/>
      </rPr>
      <t>1</t>
    </r>
  </si>
  <si>
    <r>
      <t>Acte de soins (pansements, suture, aérosols, plâtre, etc.)</t>
    </r>
    <r>
      <rPr>
        <vertAlign val="superscript"/>
        <sz val="8"/>
        <color theme="1"/>
        <rFont val="Arial"/>
        <family val="2"/>
      </rPr>
      <t>1</t>
    </r>
  </si>
  <si>
    <r>
      <t>Médicaments</t>
    </r>
    <r>
      <rPr>
        <vertAlign val="superscript"/>
        <sz val="8"/>
        <color theme="1"/>
        <rFont val="Arial"/>
        <family val="2"/>
      </rPr>
      <t>2</t>
    </r>
  </si>
  <si>
    <t>Description des données associées aux figures</t>
  </si>
  <si>
    <t>Feuille</t>
  </si>
  <si>
    <t>Description</t>
  </si>
  <si>
    <t>Graphique 1</t>
  </si>
  <si>
    <t>Taux de recours aux urgences / nombre de passages aux urgences / population France selon l'âge</t>
  </si>
  <si>
    <t>Graphique 2</t>
  </si>
  <si>
    <t>Raisons de la venue aux urgences plutôt qu’ailleurs, réponses en effectifs et %</t>
  </si>
  <si>
    <t>Graphique 3</t>
  </si>
  <si>
    <t>Qui a conseillé au patient de se rendre aux urgences ? réponses en % en 2013 et 2023</t>
  </si>
  <si>
    <t xml:space="preserve">Graphique 4 </t>
  </si>
  <si>
    <t>Motif de recours à l’entrée aux urgences selon l’âge des patients, en % par tranche d'âge</t>
  </si>
  <si>
    <t>Graphique 5</t>
  </si>
  <si>
    <t>Examens et soins aux urgences selon l’âge des patients + taux d'hospitalisation à la sortie des urgences par âge</t>
  </si>
  <si>
    <t>Graphique 6</t>
  </si>
  <si>
    <t>Durée médiane entre enregistrement et sortie des urgences selon le type de parcours des patients + % de patients concernés</t>
  </si>
  <si>
    <t>Tableau 1</t>
  </si>
  <si>
    <t>Motifs et conditions d’admission en UHCD, en effectifs et pourcentages</t>
  </si>
  <si>
    <t xml:space="preserve">Schéma 1 </t>
  </si>
  <si>
    <t xml:space="preserve">L’issue de la prise en charge aux urgences en 2023 + en 2013, en % </t>
  </si>
  <si>
    <t>Description des données complémentaires</t>
  </si>
  <si>
    <t>Tableau complémentaire A</t>
  </si>
  <si>
    <t>Structure par âge des patients passés aux urgences le jour de l’enquête et de la population française</t>
  </si>
  <si>
    <t>Tableau complémentaire B</t>
  </si>
  <si>
    <t>Démarches effectuées par les patients qui ont essayé de prendre contact dans les 24 h précédant la venue aux urgences</t>
  </si>
  <si>
    <t xml:space="preserve">Tableau complémentaire C </t>
  </si>
  <si>
    <t>Motif du recours à l’entrée aux urgences en 2013 et 2023, effectifs et %</t>
  </si>
  <si>
    <t>Tableau complémentaire D</t>
  </si>
  <si>
    <t>Orientation suite à la première évaluation (tri) selon l'âge</t>
  </si>
  <si>
    <t>Tableau complémentaire E</t>
  </si>
  <si>
    <t>Prise en charge médico-soignante à la suite du tri en 2013 et 2023</t>
  </si>
  <si>
    <t xml:space="preserve">Tableau complémentaire F </t>
  </si>
  <si>
    <t>Mode de sortie des urgences (après UHCD le cas échéant) en 2013 et 2023, selon l'âge</t>
  </si>
  <si>
    <t>Tableau complémentaire G</t>
  </si>
  <si>
    <t>Taux d'hospitalisation à la sortie des urgences (ailleurs qu'en UHCD et après UHCD le cas échéant) selon le diagnostic à la sortie en 2013 et 2023</t>
  </si>
  <si>
    <t xml:space="preserve">Tableau complémentaire H </t>
  </si>
  <si>
    <t>Évolution du nombre de lits d’hospitalisation complète en France  2013 - 2023</t>
  </si>
  <si>
    <t>Tableau complémentaire I</t>
  </si>
  <si>
    <t>Diagnostics des patients à la sortie des urgences en 2013 et 2023, effectifs et %</t>
  </si>
  <si>
    <t>Tableau complémentaire J</t>
  </si>
  <si>
    <t>Durée de passage et diagnostics des patients à la sortie des urgences, médiane, 3e quartile, moyenne + répartition des patients en %, en 2013 et 2023</t>
  </si>
  <si>
    <t>Tableau complémentaire K</t>
  </si>
  <si>
    <t>Prise en charge aux urgences selon les diagnostics à la sortie</t>
  </si>
  <si>
    <t>Tableau complémentaire L</t>
  </si>
  <si>
    <t>Heure d’enregistrement aux urgences en 2013 et 2023, effectifs et %</t>
  </si>
  <si>
    <t>Tableau complémentaire M</t>
  </si>
  <si>
    <t>Mode d’arrivée des patients aux urgences en 2023, effectifs et %</t>
  </si>
  <si>
    <t>Tableau complémentaire N</t>
  </si>
  <si>
    <t>Provenance des patients des urgences le jour de l’enquête  en 2023, effectifs et %</t>
  </si>
  <si>
    <t>A été adressé par un médecin ou amené par un véhicule de secours, dont :</t>
  </si>
  <si>
    <t>Pour la pécificité de prise en charge des urgences, dont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</si>
</sst>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h:mm;@"/>
    <numFmt numFmtId="168" formatCode="0.0%"/>
  </numFmts>
  <fonts count="24" x14ac:knownFonts="1">
    <font>
      <sz val="11"/>
      <color theme="1"/>
      <name val="Calibri"/>
      <family val="2"/>
      <scheme val="minor"/>
    </font>
    <font>
      <sz val="11"/>
      <color theme="1"/>
      <name val="Calibri"/>
      <family val="2"/>
      <scheme val="minor"/>
    </font>
    <font>
      <sz val="11"/>
      <color rgb="FF000000"/>
      <name val="Calibri"/>
      <family val="2"/>
      <scheme val="minor"/>
    </font>
    <font>
      <sz val="8"/>
      <color rgb="FF000000"/>
      <name val="Arial"/>
      <family val="2"/>
    </font>
    <font>
      <b/>
      <sz val="8"/>
      <color theme="1"/>
      <name val="Arial"/>
      <family val="2"/>
    </font>
    <font>
      <sz val="8"/>
      <color theme="1"/>
      <name val="Arial"/>
      <family val="2"/>
    </font>
    <font>
      <vertAlign val="superscript"/>
      <sz val="8"/>
      <color theme="1"/>
      <name val="Arial"/>
      <family val="2"/>
    </font>
    <font>
      <sz val="11"/>
      <color rgb="FF000000"/>
      <name val="Arial"/>
      <family val="2"/>
    </font>
    <font>
      <b/>
      <sz val="8"/>
      <color rgb="FF000000"/>
      <name val="Arial"/>
      <family val="2"/>
    </font>
    <font>
      <b/>
      <sz val="8"/>
      <name val="Arial"/>
      <family val="2"/>
    </font>
    <font>
      <sz val="8"/>
      <color rgb="FFFF0000"/>
      <name val="Arial"/>
      <family val="2"/>
    </font>
    <font>
      <sz val="8"/>
      <name val="Arial"/>
      <family val="2"/>
    </font>
    <font>
      <vertAlign val="superscript"/>
      <sz val="8"/>
      <name val="Arial"/>
      <family val="2"/>
    </font>
    <font>
      <b/>
      <vertAlign val="superscript"/>
      <sz val="8"/>
      <color theme="1"/>
      <name val="Arial"/>
      <family val="2"/>
    </font>
    <font>
      <b/>
      <vertAlign val="superscript"/>
      <sz val="8"/>
      <name val="Arial"/>
      <family val="2"/>
    </font>
    <font>
      <vertAlign val="superscript"/>
      <sz val="8"/>
      <color rgb="FF000000"/>
      <name val="Arial"/>
      <family val="2"/>
    </font>
    <font>
      <i/>
      <sz val="8"/>
      <color theme="1"/>
      <name val="Arial"/>
      <family val="2"/>
    </font>
    <font>
      <sz val="8"/>
      <color theme="1"/>
      <name val="Aptos Narrow"/>
      <family val="2"/>
    </font>
    <font>
      <b/>
      <vertAlign val="superscript"/>
      <sz val="8"/>
      <color rgb="FF000000"/>
      <name val="Arial"/>
      <family val="2"/>
    </font>
    <font>
      <b/>
      <sz val="8"/>
      <name val="Aptos Narrow"/>
      <family val="2"/>
    </font>
    <font>
      <b/>
      <sz val="11"/>
      <color rgb="FF000000"/>
      <name val="Arial"/>
      <family val="2"/>
    </font>
    <font>
      <sz val="11"/>
      <color theme="1"/>
      <name val="Arial"/>
      <family val="2"/>
    </font>
    <font>
      <u/>
      <sz val="11"/>
      <color theme="10"/>
      <name val="Calibri"/>
      <family val="2"/>
      <scheme val="minor"/>
    </font>
    <font>
      <u/>
      <sz val="8"/>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thin">
        <color indexed="64"/>
      </left>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rgb="FF000000"/>
      </left>
      <right/>
      <top style="hair">
        <color rgb="FF000000"/>
      </top>
      <bottom style="hair">
        <color rgb="FF000000"/>
      </bottom>
      <diagonal/>
    </border>
    <border>
      <left style="thin">
        <color indexed="64"/>
      </left>
      <right style="hair">
        <color rgb="FF000000"/>
      </right>
      <top style="hair">
        <color rgb="FF000000"/>
      </top>
      <bottom style="hair">
        <color rgb="FF000000"/>
      </bottom>
      <diagonal/>
    </border>
    <border>
      <left/>
      <right style="dotted">
        <color indexed="64"/>
      </right>
      <top/>
      <bottom/>
      <diagonal/>
    </border>
  </borders>
  <cellStyleXfs count="7">
    <xf numFmtId="0" fontId="0"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359">
    <xf numFmtId="0" fontId="0" fillId="0" borderId="0" xfId="0"/>
    <xf numFmtId="0" fontId="4" fillId="0" borderId="2" xfId="1" applyFont="1" applyBorder="1" applyAlignment="1">
      <alignment horizontal="left" vertical="top" wrapText="1"/>
    </xf>
    <xf numFmtId="0" fontId="3" fillId="0" borderId="0" xfId="1" applyFont="1"/>
    <xf numFmtId="0" fontId="7" fillId="0" borderId="0" xfId="1" applyFont="1"/>
    <xf numFmtId="3" fontId="3" fillId="0" borderId="11" xfId="1" applyNumberFormat="1" applyFont="1" applyBorder="1"/>
    <xf numFmtId="3" fontId="3" fillId="0" borderId="16" xfId="1" applyNumberFormat="1" applyFont="1" applyBorder="1"/>
    <xf numFmtId="164" fontId="3" fillId="0" borderId="11" xfId="1" applyNumberFormat="1" applyFont="1" applyBorder="1"/>
    <xf numFmtId="164" fontId="3" fillId="0" borderId="16" xfId="1" applyNumberFormat="1" applyFont="1" applyBorder="1"/>
    <xf numFmtId="164" fontId="8" fillId="0" borderId="14" xfId="1" applyNumberFormat="1" applyFont="1" applyBorder="1"/>
    <xf numFmtId="164" fontId="8" fillId="0" borderId="17" xfId="1" applyNumberFormat="1" applyFont="1" applyBorder="1"/>
    <xf numFmtId="0" fontId="5" fillId="2" borderId="0" xfId="2" applyFont="1" applyFill="1" applyBorder="1" applyAlignment="1"/>
    <xf numFmtId="0" fontId="5" fillId="2" borderId="0" xfId="2" applyFont="1" applyFill="1" applyAlignment="1"/>
    <xf numFmtId="0" fontId="8" fillId="0" borderId="0" xfId="0" applyFont="1"/>
    <xf numFmtId="3" fontId="5" fillId="0" borderId="2" xfId="1" applyNumberFormat="1" applyFont="1" applyBorder="1" applyAlignment="1">
      <alignment horizontal="center" vertical="center" wrapText="1"/>
    </xf>
    <xf numFmtId="164" fontId="5" fillId="0" borderId="2" xfId="1" applyNumberFormat="1" applyFont="1" applyBorder="1" applyAlignment="1">
      <alignment horizontal="right"/>
    </xf>
    <xf numFmtId="3" fontId="5" fillId="0" borderId="2" xfId="1" applyNumberFormat="1" applyFont="1" applyBorder="1" applyAlignment="1">
      <alignment horizontal="right"/>
    </xf>
    <xf numFmtId="0" fontId="8" fillId="0" borderId="0" xfId="1" applyFont="1"/>
    <xf numFmtId="0" fontId="5" fillId="0" borderId="2" xfId="1" applyFont="1" applyBorder="1" applyAlignment="1">
      <alignment horizontal="left" vertical="top" wrapText="1"/>
    </xf>
    <xf numFmtId="0" fontId="9" fillId="0" borderId="2" xfId="1" applyFont="1" applyBorder="1" applyAlignment="1">
      <alignment horizontal="center" wrapText="1"/>
    </xf>
    <xf numFmtId="0" fontId="3" fillId="0" borderId="2" xfId="1" applyFont="1" applyBorder="1"/>
    <xf numFmtId="0" fontId="8" fillId="0" borderId="2" xfId="1" applyFont="1" applyBorder="1"/>
    <xf numFmtId="1" fontId="3" fillId="0" borderId="2" xfId="1" applyNumberFormat="1" applyFont="1" applyBorder="1"/>
    <xf numFmtId="0" fontId="3" fillId="0" borderId="2" xfId="1" applyFont="1" applyBorder="1" applyAlignment="1">
      <alignment horizontal="center"/>
    </xf>
    <xf numFmtId="164" fontId="5" fillId="0" borderId="12" xfId="1" applyNumberFormat="1" applyFont="1" applyBorder="1" applyAlignment="1">
      <alignment horizontal="right"/>
    </xf>
    <xf numFmtId="0" fontId="8" fillId="0" borderId="12" xfId="1" applyFont="1" applyBorder="1"/>
    <xf numFmtId="164" fontId="3" fillId="0" borderId="0" xfId="1" applyNumberFormat="1" applyFont="1"/>
    <xf numFmtId="166" fontId="3" fillId="0" borderId="0" xfId="3" applyNumberFormat="1" applyFont="1"/>
    <xf numFmtId="0" fontId="5" fillId="0" borderId="0" xfId="0" applyFont="1"/>
    <xf numFmtId="1" fontId="5" fillId="0" borderId="0" xfId="0" applyNumberFormat="1" applyFont="1"/>
    <xf numFmtId="0" fontId="9" fillId="0" borderId="2" xfId="1" applyFont="1" applyBorder="1" applyAlignment="1">
      <alignment horizontal="center" vertical="center" wrapText="1"/>
    </xf>
    <xf numFmtId="0" fontId="5" fillId="2" borderId="0" xfId="2" applyFont="1" applyFill="1"/>
    <xf numFmtId="1" fontId="3" fillId="0" borderId="0" xfId="1" applyNumberFormat="1" applyFont="1"/>
    <xf numFmtId="0" fontId="8" fillId="0" borderId="2" xfId="1" applyFont="1" applyBorder="1" applyAlignment="1">
      <alignment horizontal="center" wrapText="1"/>
    </xf>
    <xf numFmtId="1" fontId="3" fillId="0" borderId="2" xfId="1" applyNumberFormat="1" applyFont="1" applyBorder="1" applyAlignment="1">
      <alignment wrapText="1"/>
    </xf>
    <xf numFmtId="0" fontId="8" fillId="0" borderId="2" xfId="1" applyFont="1" applyBorder="1" applyAlignment="1">
      <alignment vertical="top"/>
    </xf>
    <xf numFmtId="0" fontId="3" fillId="0" borderId="2" xfId="1" applyFont="1" applyBorder="1" applyAlignment="1">
      <alignment horizontal="left" vertical="top" wrapText="1" indent="1"/>
    </xf>
    <xf numFmtId="0" fontId="3" fillId="0" borderId="0" xfId="1" applyFont="1" applyAlignment="1">
      <alignment vertical="top"/>
    </xf>
    <xf numFmtId="0" fontId="9" fillId="0" borderId="1" xfId="1" applyFont="1" applyBorder="1" applyAlignment="1">
      <alignment horizontal="center" wrapText="1"/>
    </xf>
    <xf numFmtId="0" fontId="4" fillId="0" borderId="2" xfId="1" applyFont="1" applyBorder="1" applyAlignment="1">
      <alignment wrapText="1"/>
    </xf>
    <xf numFmtId="165" fontId="5" fillId="0" borderId="2" xfId="1" applyNumberFormat="1" applyFont="1" applyBorder="1" applyAlignment="1">
      <alignment horizontal="right"/>
    </xf>
    <xf numFmtId="165" fontId="5" fillId="0" borderId="1" xfId="1" applyNumberFormat="1" applyFont="1" applyBorder="1" applyAlignment="1">
      <alignment horizontal="right"/>
    </xf>
    <xf numFmtId="165" fontId="5" fillId="0" borderId="12" xfId="1" applyNumberFormat="1" applyFont="1" applyBorder="1" applyAlignment="1">
      <alignment horizontal="right"/>
    </xf>
    <xf numFmtId="0" fontId="8" fillId="0" borderId="2" xfId="1" applyFont="1" applyBorder="1" applyAlignment="1">
      <alignment wrapText="1"/>
    </xf>
    <xf numFmtId="2" fontId="3" fillId="0" borderId="13" xfId="0" applyNumberFormat="1" applyFont="1" applyBorder="1" applyAlignment="1">
      <alignment horizontal="left" vertical="center" wrapText="1"/>
    </xf>
    <xf numFmtId="0" fontId="11" fillId="0" borderId="0" xfId="0" applyFont="1"/>
    <xf numFmtId="0" fontId="3" fillId="0" borderId="0" xfId="1" applyFont="1" applyAlignment="1">
      <alignment horizontal="right"/>
    </xf>
    <xf numFmtId="0" fontId="5" fillId="0" borderId="2" xfId="1" applyFont="1" applyBorder="1" applyAlignment="1">
      <alignment wrapText="1"/>
    </xf>
    <xf numFmtId="0" fontId="3" fillId="0" borderId="0" xfId="1" quotePrefix="1" applyFont="1"/>
    <xf numFmtId="0" fontId="10" fillId="0" borderId="0" xfId="0" applyFont="1"/>
    <xf numFmtId="165" fontId="5" fillId="0" borderId="9" xfId="1" applyNumberFormat="1" applyFont="1" applyBorder="1" applyAlignment="1">
      <alignment horizontal="right"/>
    </xf>
    <xf numFmtId="165" fontId="5" fillId="0" borderId="8" xfId="1" applyNumberFormat="1" applyFont="1" applyBorder="1" applyAlignment="1">
      <alignment horizontal="right"/>
    </xf>
    <xf numFmtId="0" fontId="4" fillId="0" borderId="2" xfId="1" applyFont="1" applyBorder="1" applyAlignment="1">
      <alignment horizontal="left" wrapText="1"/>
    </xf>
    <xf numFmtId="165" fontId="5" fillId="0" borderId="7" xfId="1" applyNumberFormat="1" applyFont="1" applyBorder="1" applyAlignment="1">
      <alignment horizontal="center"/>
    </xf>
    <xf numFmtId="165" fontId="5" fillId="0" borderId="7" xfId="1" applyNumberFormat="1" applyFont="1" applyBorder="1" applyAlignment="1">
      <alignment horizontal="right"/>
    </xf>
    <xf numFmtId="165" fontId="5" fillId="0" borderId="2" xfId="1" applyNumberFormat="1" applyFont="1" applyBorder="1" applyAlignment="1">
      <alignment horizontal="center"/>
    </xf>
    <xf numFmtId="0" fontId="5" fillId="2" borderId="0" xfId="2" applyFont="1" applyFill="1" applyBorder="1" applyAlignment="1">
      <alignment horizontal="left"/>
    </xf>
    <xf numFmtId="0" fontId="4" fillId="0" borderId="0" xfId="0" applyFont="1"/>
    <xf numFmtId="166" fontId="5" fillId="0" borderId="2" xfId="3" applyNumberFormat="1" applyFont="1" applyBorder="1" applyAlignment="1">
      <alignment horizontal="right"/>
    </xf>
    <xf numFmtId="0" fontId="11" fillId="0" borderId="0" xfId="0" applyFont="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68" fontId="9" fillId="2" borderId="0" xfId="5" applyNumberFormat="1" applyFont="1" applyFill="1"/>
    <xf numFmtId="3" fontId="11" fillId="2" borderId="0" xfId="0" quotePrefix="1" applyNumberFormat="1" applyFont="1" applyFill="1"/>
    <xf numFmtId="0" fontId="11" fillId="2" borderId="0" xfId="0" quotePrefix="1" applyFont="1" applyFill="1"/>
    <xf numFmtId="0" fontId="5" fillId="2" borderId="0" xfId="0" applyFont="1" applyFill="1"/>
    <xf numFmtId="3" fontId="11" fillId="0" borderId="1" xfId="0" applyNumberFormat="1" applyFont="1" applyBorder="1" applyAlignment="1">
      <alignment horizontal="right" vertical="center" indent="3"/>
    </xf>
    <xf numFmtId="3" fontId="11" fillId="0" borderId="2" xfId="0" applyNumberFormat="1" applyFont="1" applyBorder="1" applyAlignment="1">
      <alignment horizontal="right" vertical="center" indent="3"/>
    </xf>
    <xf numFmtId="9" fontId="11" fillId="0" borderId="2" xfId="0" applyNumberFormat="1" applyFont="1" applyBorder="1" applyAlignment="1">
      <alignment horizontal="right" vertical="center" indent="3"/>
    </xf>
    <xf numFmtId="168" fontId="9" fillId="0" borderId="0" xfId="5" applyNumberFormat="1" applyFont="1" applyFill="1"/>
    <xf numFmtId="168" fontId="5" fillId="2" borderId="0" xfId="5" applyNumberFormat="1" applyFont="1" applyFill="1"/>
    <xf numFmtId="3" fontId="9" fillId="0" borderId="2" xfId="0" applyNumberFormat="1" applyFont="1" applyBorder="1" applyAlignment="1">
      <alignment horizontal="right" vertical="center" indent="3"/>
    </xf>
    <xf numFmtId="9" fontId="9" fillId="0" borderId="2" xfId="0" applyNumberFormat="1" applyFont="1" applyBorder="1" applyAlignment="1">
      <alignment horizontal="right" vertical="center" indent="3"/>
    </xf>
    <xf numFmtId="168" fontId="5" fillId="2" borderId="0" xfId="0" applyNumberFormat="1" applyFont="1" applyFill="1"/>
    <xf numFmtId="0" fontId="5" fillId="0" borderId="0" xfId="0" applyFont="1" applyAlignment="1">
      <alignment vertical="top" wrapText="1"/>
    </xf>
    <xf numFmtId="0" fontId="11" fillId="2" borderId="0" xfId="0" applyFont="1" applyFill="1"/>
    <xf numFmtId="0" fontId="4" fillId="0" borderId="0" xfId="0" applyFont="1" applyAlignment="1">
      <alignment vertical="center" wrapText="1"/>
    </xf>
    <xf numFmtId="0" fontId="9" fillId="0" borderId="0" xfId="0" applyFont="1" applyBorder="1" applyAlignment="1">
      <alignment horizontal="center" vertical="center"/>
    </xf>
    <xf numFmtId="0" fontId="4" fillId="0" borderId="0" xfId="0" applyFont="1" applyBorder="1" applyAlignment="1">
      <alignment vertical="center"/>
    </xf>
    <xf numFmtId="0" fontId="8" fillId="0" borderId="0" xfId="1" applyFont="1" applyFill="1"/>
    <xf numFmtId="0" fontId="5" fillId="0" borderId="2" xfId="1" applyFont="1" applyBorder="1" applyAlignment="1">
      <alignment horizontal="left" wrapText="1"/>
    </xf>
    <xf numFmtId="167" fontId="5" fillId="0" borderId="2" xfId="1" applyNumberFormat="1" applyFont="1" applyBorder="1" applyAlignment="1">
      <alignment horizontal="right"/>
    </xf>
    <xf numFmtId="166" fontId="5" fillId="0" borderId="2" xfId="4" applyNumberFormat="1" applyFont="1" applyBorder="1" applyAlignment="1">
      <alignment horizontal="right"/>
    </xf>
    <xf numFmtId="0" fontId="4" fillId="0" borderId="2" xfId="1" applyFont="1" applyBorder="1" applyAlignment="1">
      <alignment vertical="top" wrapText="1"/>
    </xf>
    <xf numFmtId="0" fontId="5" fillId="0" borderId="2" xfId="1" applyFont="1" applyBorder="1" applyAlignment="1">
      <alignment vertical="top" wrapText="1"/>
    </xf>
    <xf numFmtId="166" fontId="4" fillId="0" borderId="2" xfId="4" applyNumberFormat="1" applyFont="1" applyBorder="1" applyAlignment="1">
      <alignment horizontal="center"/>
    </xf>
    <xf numFmtId="164" fontId="4" fillId="0" borderId="2" xfId="1" applyNumberFormat="1" applyFont="1" applyBorder="1" applyAlignment="1">
      <alignment horizontal="center"/>
    </xf>
    <xf numFmtId="0" fontId="4" fillId="0" borderId="2" xfId="0" applyFont="1" applyBorder="1" applyAlignment="1">
      <alignment horizontal="center"/>
    </xf>
    <xf numFmtId="164" fontId="5" fillId="0" borderId="2" xfId="0" applyNumberFormat="1" applyFont="1" applyBorder="1"/>
    <xf numFmtId="0" fontId="5" fillId="0" borderId="2" xfId="0" applyFont="1" applyBorder="1" applyAlignment="1">
      <alignment wrapText="1"/>
    </xf>
    <xf numFmtId="0" fontId="5" fillId="0" borderId="2" xfId="0" applyFont="1" applyBorder="1" applyAlignment="1">
      <alignment horizontal="right"/>
    </xf>
    <xf numFmtId="0" fontId="5" fillId="2" borderId="0" xfId="2" applyFont="1" applyFill="1" applyAlignment="1">
      <alignment horizontal="left"/>
    </xf>
    <xf numFmtId="0" fontId="3" fillId="0" borderId="4" xfId="1" applyFont="1" applyBorder="1"/>
    <xf numFmtId="0" fontId="8" fillId="0" borderId="4" xfId="1" applyFont="1" applyBorder="1" applyAlignment="1">
      <alignment wrapText="1"/>
    </xf>
    <xf numFmtId="0" fontId="8" fillId="0" borderId="0" xfId="1" applyFont="1" applyAlignment="1">
      <alignment wrapText="1"/>
    </xf>
    <xf numFmtId="2" fontId="3" fillId="0" borderId="4" xfId="1" applyNumberFormat="1" applyFont="1" applyBorder="1"/>
    <xf numFmtId="164" fontId="3" fillId="0" borderId="0" xfId="1" applyNumberFormat="1" applyFont="1" applyAlignment="1">
      <alignment horizontal="right" indent="1"/>
    </xf>
    <xf numFmtId="2" fontId="8" fillId="0" borderId="4" xfId="1" applyNumberFormat="1" applyFont="1" applyBorder="1"/>
    <xf numFmtId="164" fontId="8" fillId="0" borderId="0" xfId="1" applyNumberFormat="1" applyFont="1" applyAlignment="1">
      <alignment horizontal="right" indent="1"/>
    </xf>
    <xf numFmtId="0" fontId="3" fillId="0" borderId="0" xfId="1" applyFont="1" applyAlignment="1">
      <alignment wrapText="1"/>
    </xf>
    <xf numFmtId="165" fontId="3" fillId="0" borderId="0" xfId="1" applyNumberFormat="1" applyFont="1"/>
    <xf numFmtId="165" fontId="5" fillId="2" borderId="2" xfId="1" applyNumberFormat="1" applyFont="1" applyFill="1" applyBorder="1" applyAlignment="1">
      <alignment horizontal="right" wrapText="1"/>
    </xf>
    <xf numFmtId="0" fontId="3" fillId="0" borderId="0" xfId="1" applyFont="1" applyFill="1"/>
    <xf numFmtId="0" fontId="9" fillId="0" borderId="1" xfId="1" applyFont="1" applyBorder="1" applyAlignment="1">
      <alignment horizontal="center" wrapText="1"/>
    </xf>
    <xf numFmtId="167" fontId="5" fillId="0" borderId="1" xfId="1" applyNumberFormat="1" applyFont="1" applyBorder="1" applyAlignment="1">
      <alignment horizontal="right"/>
    </xf>
    <xf numFmtId="0" fontId="9" fillId="0" borderId="12" xfId="1" applyFont="1" applyBorder="1" applyAlignment="1">
      <alignment horizontal="center" wrapText="1"/>
    </xf>
    <xf numFmtId="0" fontId="8" fillId="0" borderId="1" xfId="1" applyFont="1" applyBorder="1" applyAlignment="1">
      <alignment horizontal="center" wrapText="1"/>
    </xf>
    <xf numFmtId="0" fontId="8" fillId="0" borderId="0" xfId="1" applyFont="1" applyAlignment="1"/>
    <xf numFmtId="1" fontId="5" fillId="0" borderId="2" xfId="1" applyNumberFormat="1" applyFont="1" applyBorder="1" applyAlignment="1">
      <alignment horizontal="right"/>
    </xf>
    <xf numFmtId="0" fontId="5" fillId="2" borderId="0" xfId="2" applyFont="1" applyFill="1" applyBorder="1"/>
    <xf numFmtId="0" fontId="3" fillId="0" borderId="3" xfId="1" applyFont="1" applyBorder="1"/>
    <xf numFmtId="0" fontId="9" fillId="0" borderId="1" xfId="1" applyFont="1" applyBorder="1" applyAlignment="1">
      <alignment horizontal="center" wrapText="1"/>
    </xf>
    <xf numFmtId="0" fontId="8" fillId="0" borderId="15" xfId="1" applyFont="1" applyFill="1" applyBorder="1"/>
    <xf numFmtId="1" fontId="5" fillId="0" borderId="2" xfId="0" applyNumberFormat="1" applyFont="1" applyBorder="1" applyAlignment="1">
      <alignment wrapText="1"/>
    </xf>
    <xf numFmtId="0" fontId="16" fillId="0" borderId="2" xfId="0" applyFont="1" applyBorder="1" applyAlignment="1">
      <alignment horizontal="right" wrapText="1"/>
    </xf>
    <xf numFmtId="1" fontId="16" fillId="0" borderId="2" xfId="0" applyNumberFormat="1" applyFont="1" applyBorder="1" applyAlignment="1">
      <alignment wrapText="1"/>
    </xf>
    <xf numFmtId="0" fontId="5" fillId="0" borderId="0" xfId="0" applyFont="1" applyFill="1"/>
    <xf numFmtId="164" fontId="5" fillId="0" borderId="2" xfId="1" applyNumberFormat="1" applyFont="1" applyBorder="1" applyAlignment="1">
      <alignment horizontal="left" wrapText="1"/>
    </xf>
    <xf numFmtId="0" fontId="3" fillId="0" borderId="2" xfId="1" applyFont="1" applyBorder="1" applyAlignment="1">
      <alignment vertical="top" wrapText="1"/>
    </xf>
    <xf numFmtId="164" fontId="5" fillId="0" borderId="1" xfId="1" applyNumberFormat="1" applyFont="1" applyBorder="1" applyAlignment="1">
      <alignment horizontal="right"/>
    </xf>
    <xf numFmtId="0" fontId="9" fillId="0" borderId="16" xfId="1" applyFont="1" applyBorder="1" applyAlignment="1">
      <alignment horizontal="center" wrapText="1"/>
    </xf>
    <xf numFmtId="166" fontId="5" fillId="0" borderId="12" xfId="3" applyNumberFormat="1" applyFont="1" applyBorder="1" applyAlignment="1">
      <alignment horizontal="right"/>
    </xf>
    <xf numFmtId="166" fontId="5" fillId="0" borderId="16" xfId="3" applyNumberFormat="1" applyFont="1" applyBorder="1" applyAlignment="1">
      <alignment horizontal="right"/>
    </xf>
    <xf numFmtId="1" fontId="3" fillId="0" borderId="1" xfId="1" applyNumberFormat="1" applyFont="1" applyBorder="1"/>
    <xf numFmtId="1" fontId="3" fillId="0" borderId="12" xfId="1" applyNumberFormat="1" applyFont="1" applyBorder="1"/>
    <xf numFmtId="1" fontId="3" fillId="3" borderId="2" xfId="1" applyNumberFormat="1" applyFont="1" applyFill="1" applyBorder="1"/>
    <xf numFmtId="0" fontId="3" fillId="0" borderId="16" xfId="1" applyFont="1" applyBorder="1"/>
    <xf numFmtId="0" fontId="5" fillId="0" borderId="3" xfId="1" applyFont="1" applyBorder="1" applyAlignment="1">
      <alignment wrapText="1"/>
    </xf>
    <xf numFmtId="166" fontId="5" fillId="0" borderId="3" xfId="3" applyNumberFormat="1" applyFont="1" applyBorder="1" applyAlignment="1">
      <alignment horizontal="right"/>
    </xf>
    <xf numFmtId="164" fontId="5" fillId="0" borderId="3" xfId="1" applyNumberFormat="1" applyFont="1" applyBorder="1" applyAlignment="1">
      <alignment horizontal="right"/>
    </xf>
    <xf numFmtId="166" fontId="5" fillId="0" borderId="0" xfId="3" applyNumberFormat="1" applyFont="1" applyBorder="1" applyAlignment="1">
      <alignment horizontal="right"/>
    </xf>
    <xf numFmtId="164" fontId="5" fillId="0" borderId="0" xfId="1" applyNumberFormat="1" applyFont="1" applyBorder="1" applyAlignment="1">
      <alignment horizontal="right"/>
    </xf>
    <xf numFmtId="0" fontId="3" fillId="0" borderId="0" xfId="1" applyFont="1" applyBorder="1"/>
    <xf numFmtId="2" fontId="3" fillId="0" borderId="0" xfId="0" applyNumberFormat="1" applyFont="1" applyBorder="1" applyAlignment="1">
      <alignment horizontal="left" vertical="center" wrapText="1"/>
    </xf>
    <xf numFmtId="1" fontId="5" fillId="0" borderId="0" xfId="1" applyNumberFormat="1" applyFont="1" applyBorder="1" applyAlignment="1">
      <alignment horizontal="right"/>
    </xf>
    <xf numFmtId="0" fontId="5" fillId="2" borderId="0" xfId="2" applyFont="1" applyFill="1" applyAlignment="1">
      <alignment horizontal="left"/>
    </xf>
    <xf numFmtId="3" fontId="8" fillId="0" borderId="0" xfId="1" applyNumberFormat="1" applyFont="1" applyBorder="1"/>
    <xf numFmtId="164" fontId="8" fillId="0" borderId="0" xfId="1" applyNumberFormat="1" applyFont="1" applyBorder="1"/>
    <xf numFmtId="2" fontId="8" fillId="0" borderId="0" xfId="1" applyNumberFormat="1" applyFont="1" applyBorder="1"/>
    <xf numFmtId="0" fontId="4" fillId="0" borderId="3" xfId="1" applyFont="1" applyBorder="1" applyAlignment="1">
      <alignment horizontal="left" vertical="top" wrapText="1"/>
    </xf>
    <xf numFmtId="3" fontId="5" fillId="0" borderId="3" xfId="1" applyNumberFormat="1" applyFont="1" applyBorder="1" applyAlignment="1">
      <alignment horizontal="right"/>
    </xf>
    <xf numFmtId="0" fontId="4" fillId="0" borderId="0" xfId="1" applyFont="1" applyBorder="1" applyAlignment="1">
      <alignment horizontal="left" vertical="top" wrapText="1"/>
    </xf>
    <xf numFmtId="164" fontId="3" fillId="0" borderId="0" xfId="1" applyNumberFormat="1" applyFont="1" applyBorder="1"/>
    <xf numFmtId="0" fontId="8" fillId="0" borderId="0" xfId="1" applyFont="1" applyFill="1" applyBorder="1"/>
    <xf numFmtId="164" fontId="5" fillId="0" borderId="0" xfId="1" applyNumberFormat="1" applyFont="1" applyFill="1" applyBorder="1" applyAlignment="1">
      <alignment horizontal="right"/>
    </xf>
    <xf numFmtId="164" fontId="11" fillId="0" borderId="0" xfId="1" applyNumberFormat="1" applyFont="1" applyFill="1" applyBorder="1" applyAlignment="1">
      <alignment horizontal="right"/>
    </xf>
    <xf numFmtId="164" fontId="5" fillId="0" borderId="0" xfId="1" applyNumberFormat="1" applyFont="1" applyBorder="1" applyAlignment="1">
      <alignment horizontal="left" wrapText="1"/>
    </xf>
    <xf numFmtId="164" fontId="4" fillId="0" borderId="2" xfId="1" applyNumberFormat="1" applyFont="1" applyFill="1" applyBorder="1" applyAlignment="1">
      <alignment horizontal="right"/>
    </xf>
    <xf numFmtId="164" fontId="8" fillId="0" borderId="2" xfId="1" applyNumberFormat="1" applyFont="1" applyBorder="1"/>
    <xf numFmtId="0" fontId="3" fillId="0" borderId="0" xfId="1" applyFont="1" applyBorder="1" applyAlignment="1">
      <alignment horizontal="left" vertical="top" wrapText="1" indent="1"/>
    </xf>
    <xf numFmtId="1" fontId="3" fillId="0" borderId="0" xfId="1" applyNumberFormat="1" applyFont="1" applyBorder="1" applyAlignment="1">
      <alignment wrapText="1"/>
    </xf>
    <xf numFmtId="0" fontId="4" fillId="0" borderId="0" xfId="1" applyFont="1" applyBorder="1" applyAlignment="1">
      <alignment wrapText="1"/>
    </xf>
    <xf numFmtId="165" fontId="5" fillId="0" borderId="0" xfId="1" applyNumberFormat="1" applyFont="1" applyBorder="1" applyAlignment="1">
      <alignment horizontal="right"/>
    </xf>
    <xf numFmtId="0" fontId="8" fillId="0" borderId="17" xfId="1" applyFont="1" applyBorder="1"/>
    <xf numFmtId="166" fontId="8" fillId="0" borderId="14" xfId="3" applyNumberFormat="1" applyFont="1" applyBorder="1"/>
    <xf numFmtId="166" fontId="8" fillId="0" borderId="17" xfId="3" applyNumberFormat="1" applyFont="1" applyBorder="1"/>
    <xf numFmtId="0" fontId="9" fillId="0" borderId="2" xfId="1" applyFont="1" applyBorder="1"/>
    <xf numFmtId="0" fontId="9" fillId="0" borderId="1" xfId="1" applyFont="1" applyBorder="1" applyAlignment="1">
      <alignment horizontal="center" vertical="center" wrapText="1"/>
    </xf>
    <xf numFmtId="164" fontId="4" fillId="0" borderId="1" xfId="1" applyNumberFormat="1" applyFont="1" applyFill="1" applyBorder="1" applyAlignment="1">
      <alignment horizontal="right"/>
    </xf>
    <xf numFmtId="0" fontId="9" fillId="0" borderId="11" xfId="1" applyFont="1" applyBorder="1" applyAlignment="1">
      <alignment horizontal="center" vertical="center" wrapText="1"/>
    </xf>
    <xf numFmtId="164" fontId="5" fillId="0" borderId="11" xfId="1" applyNumberFormat="1" applyFont="1" applyBorder="1" applyAlignment="1">
      <alignment horizontal="right"/>
    </xf>
    <xf numFmtId="0" fontId="9" fillId="0" borderId="12" xfId="1" applyFont="1" applyFill="1" applyBorder="1" applyAlignment="1">
      <alignment horizontal="center" vertical="center" wrapText="1"/>
    </xf>
    <xf numFmtId="164" fontId="11" fillId="0" borderId="12" xfId="1" applyNumberFormat="1" applyFont="1" applyBorder="1" applyAlignment="1">
      <alignment horizontal="right"/>
    </xf>
    <xf numFmtId="164" fontId="9" fillId="0" borderId="12" xfId="1" applyNumberFormat="1" applyFont="1" applyFill="1" applyBorder="1" applyAlignment="1">
      <alignment horizontal="right"/>
    </xf>
    <xf numFmtId="164" fontId="11" fillId="0" borderId="0" xfId="1" applyNumberFormat="1" applyFont="1" applyBorder="1" applyAlignment="1">
      <alignment horizontal="left" wrapText="1"/>
    </xf>
    <xf numFmtId="1" fontId="5" fillId="0" borderId="12" xfId="0" applyNumberFormat="1" applyFont="1" applyBorder="1" applyAlignment="1">
      <alignment wrapText="1"/>
    </xf>
    <xf numFmtId="0" fontId="4" fillId="0" borderId="2" xfId="0" applyFont="1" applyBorder="1"/>
    <xf numFmtId="0" fontId="5" fillId="0" borderId="10" xfId="0" applyFont="1" applyBorder="1" applyAlignment="1">
      <alignment horizontal="right"/>
    </xf>
    <xf numFmtId="0" fontId="16" fillId="0" borderId="2" xfId="0" applyFont="1" applyBorder="1" applyAlignment="1">
      <alignment horizontal="left" wrapText="1" indent="1"/>
    </xf>
    <xf numFmtId="164" fontId="16" fillId="0" borderId="2" xfId="0" applyNumberFormat="1" applyFont="1" applyBorder="1"/>
    <xf numFmtId="0" fontId="11" fillId="0" borderId="2" xfId="1" applyFont="1" applyBorder="1" applyAlignment="1">
      <alignment horizontal="left" vertical="top" wrapText="1"/>
    </xf>
    <xf numFmtId="20" fontId="5" fillId="0" borderId="2" xfId="1" applyNumberFormat="1" applyFont="1" applyBorder="1" applyAlignment="1">
      <alignment horizontal="right"/>
    </xf>
    <xf numFmtId="20" fontId="5" fillId="0" borderId="1" xfId="1" applyNumberFormat="1" applyFont="1" applyBorder="1" applyAlignment="1">
      <alignment horizontal="right"/>
    </xf>
    <xf numFmtId="164" fontId="5" fillId="0" borderId="12" xfId="1" applyNumberFormat="1" applyFont="1" applyFill="1" applyBorder="1" applyAlignment="1">
      <alignment horizontal="right"/>
    </xf>
    <xf numFmtId="164" fontId="4" fillId="0" borderId="12" xfId="1" applyNumberFormat="1" applyFont="1" applyFill="1" applyBorder="1" applyAlignment="1">
      <alignment horizontal="right"/>
    </xf>
    <xf numFmtId="0" fontId="8" fillId="0" borderId="0" xfId="0" applyFont="1" applyFill="1"/>
    <xf numFmtId="0" fontId="3" fillId="0" borderId="2" xfId="1" applyFont="1" applyFill="1" applyBorder="1"/>
    <xf numFmtId="164" fontId="5" fillId="0" borderId="2" xfId="1" applyNumberFormat="1" applyFont="1" applyFill="1" applyBorder="1" applyAlignment="1">
      <alignment horizontal="left" wrapText="1"/>
    </xf>
    <xf numFmtId="20" fontId="5" fillId="0" borderId="7" xfId="1" applyNumberFormat="1" applyFont="1" applyFill="1" applyBorder="1" applyAlignment="1">
      <alignment horizontal="right"/>
    </xf>
    <xf numFmtId="20" fontId="5" fillId="0" borderId="19" xfId="1" applyNumberFormat="1" applyFont="1" applyFill="1" applyBorder="1" applyAlignment="1">
      <alignment horizontal="right"/>
    </xf>
    <xf numFmtId="20" fontId="5" fillId="0" borderId="2" xfId="1" applyNumberFormat="1" applyFont="1" applyFill="1" applyBorder="1" applyAlignment="1">
      <alignment horizontal="right"/>
    </xf>
    <xf numFmtId="20" fontId="5" fillId="0" borderId="1" xfId="1" applyNumberFormat="1" applyFont="1" applyFill="1" applyBorder="1" applyAlignment="1">
      <alignment horizontal="right"/>
    </xf>
    <xf numFmtId="164" fontId="4" fillId="0" borderId="2" xfId="1" applyNumberFormat="1" applyFont="1" applyFill="1" applyBorder="1" applyAlignment="1">
      <alignment horizontal="left" wrapText="1"/>
    </xf>
    <xf numFmtId="20" fontId="4" fillId="0" borderId="2" xfId="1" applyNumberFormat="1" applyFont="1" applyFill="1" applyBorder="1" applyAlignment="1">
      <alignment horizontal="right"/>
    </xf>
    <xf numFmtId="20" fontId="4" fillId="0" borderId="1" xfId="1" applyNumberFormat="1" applyFont="1" applyFill="1" applyBorder="1" applyAlignment="1">
      <alignment horizontal="right"/>
    </xf>
    <xf numFmtId="0" fontId="4" fillId="0" borderId="0" xfId="0" applyFont="1" applyFill="1"/>
    <xf numFmtId="0" fontId="8" fillId="0" borderId="20" xfId="1" applyFont="1" applyBorder="1" applyAlignment="1">
      <alignment horizontal="center" wrapText="1"/>
    </xf>
    <xf numFmtId="0" fontId="8" fillId="0" borderId="7" xfId="1" applyFont="1" applyBorder="1" applyAlignment="1">
      <alignment horizontal="center" wrapText="1"/>
    </xf>
    <xf numFmtId="1" fontId="5" fillId="0" borderId="3" xfId="1" applyNumberFormat="1" applyFont="1" applyBorder="1" applyAlignment="1">
      <alignment horizontal="right"/>
    </xf>
    <xf numFmtId="0" fontId="4" fillId="0" borderId="3" xfId="1" applyFont="1" applyBorder="1" applyAlignment="1">
      <alignment wrapText="1"/>
    </xf>
    <xf numFmtId="165" fontId="5" fillId="0" borderId="0" xfId="1" applyNumberFormat="1" applyFont="1" applyBorder="1" applyAlignment="1">
      <alignment horizontal="center"/>
    </xf>
    <xf numFmtId="0" fontId="11" fillId="0" borderId="3" xfId="0" applyFont="1" applyBorder="1" applyAlignment="1">
      <alignment horizontal="center" vertical="center" wrapText="1"/>
    </xf>
    <xf numFmtId="0" fontId="9" fillId="0" borderId="3" xfId="0" applyFont="1" applyBorder="1" applyAlignment="1">
      <alignment horizontal="left" vertical="center"/>
    </xf>
    <xf numFmtId="3" fontId="9" fillId="0" borderId="3" xfId="0" applyNumberFormat="1" applyFont="1" applyBorder="1" applyAlignment="1">
      <alignment horizontal="right" vertical="center" indent="3"/>
    </xf>
    <xf numFmtId="9" fontId="9" fillId="0" borderId="3" xfId="0" applyNumberFormat="1" applyFont="1" applyBorder="1" applyAlignment="1">
      <alignment horizontal="right" vertical="center" indent="3"/>
    </xf>
    <xf numFmtId="166" fontId="5" fillId="0" borderId="7" xfId="3" applyNumberFormat="1" applyFont="1" applyBorder="1" applyAlignment="1">
      <alignment horizontal="center"/>
    </xf>
    <xf numFmtId="1" fontId="0" fillId="0" borderId="0" xfId="0" applyNumberFormat="1"/>
    <xf numFmtId="164" fontId="4" fillId="0" borderId="11" xfId="1" applyNumberFormat="1" applyFont="1" applyFill="1" applyBorder="1" applyAlignment="1">
      <alignment horizontal="right"/>
    </xf>
    <xf numFmtId="0" fontId="11" fillId="0" borderId="0" xfId="1" applyFont="1" applyFill="1"/>
    <xf numFmtId="1" fontId="16" fillId="0" borderId="2" xfId="0" applyNumberFormat="1" applyFont="1" applyBorder="1" applyAlignment="1">
      <alignment horizontal="right" wrapText="1"/>
    </xf>
    <xf numFmtId="1" fontId="5" fillId="0" borderId="0" xfId="1" applyNumberFormat="1" applyFont="1" applyFill="1" applyBorder="1" applyAlignment="1">
      <alignment horizontal="right"/>
    </xf>
    <xf numFmtId="0" fontId="5" fillId="0" borderId="2" xfId="1" applyFont="1" applyFill="1" applyBorder="1" applyAlignment="1">
      <alignment horizontal="left" wrapText="1"/>
    </xf>
    <xf numFmtId="164" fontId="4" fillId="0" borderId="2" xfId="1"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3" xfId="0" applyNumberFormat="1" applyFont="1" applyFill="1" applyBorder="1" applyAlignment="1">
      <alignment horizontal="center" vertical="center" wrapText="1"/>
    </xf>
    <xf numFmtId="0" fontId="11" fillId="0" borderId="2" xfId="1" applyFont="1" applyBorder="1" applyAlignment="1">
      <alignment horizontal="center" wrapText="1"/>
    </xf>
    <xf numFmtId="0" fontId="11" fillId="0" borderId="1" xfId="1" applyFont="1" applyBorder="1" applyAlignment="1">
      <alignment horizontal="center" wrapText="1"/>
    </xf>
    <xf numFmtId="0" fontId="11" fillId="0" borderId="11" xfId="1" applyFont="1" applyBorder="1" applyAlignment="1">
      <alignment horizontal="center" wrapText="1"/>
    </xf>
    <xf numFmtId="0" fontId="3" fillId="0" borderId="1" xfId="1"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0" fontId="8" fillId="0" borderId="16" xfId="1" applyFont="1" applyBorder="1" applyAlignment="1">
      <alignment horizontal="left" wrapText="1"/>
    </xf>
    <xf numFmtId="168" fontId="8" fillId="0" borderId="0" xfId="5" applyNumberFormat="1" applyFont="1" applyBorder="1"/>
    <xf numFmtId="0" fontId="8" fillId="0" borderId="11" xfId="1" applyFont="1" applyBorder="1" applyAlignment="1">
      <alignment horizontal="center" wrapText="1"/>
    </xf>
    <xf numFmtId="1" fontId="3" fillId="0" borderId="3" xfId="1" applyNumberFormat="1" applyFont="1" applyBorder="1"/>
    <xf numFmtId="166" fontId="3" fillId="0" borderId="0" xfId="1" applyNumberFormat="1" applyFont="1"/>
    <xf numFmtId="2" fontId="8" fillId="0" borderId="21" xfId="0" applyNumberFormat="1" applyFont="1" applyBorder="1" applyAlignment="1">
      <alignment horizontal="center" vertical="center" wrapText="1"/>
    </xf>
    <xf numFmtId="1" fontId="5" fillId="0" borderId="1" xfId="1" applyNumberFormat="1" applyFont="1" applyBorder="1" applyAlignment="1">
      <alignment horizontal="right"/>
    </xf>
    <xf numFmtId="2" fontId="8" fillId="0" borderId="22" xfId="0" applyNumberFormat="1" applyFont="1" applyBorder="1" applyAlignment="1">
      <alignment horizontal="center" vertical="center" wrapText="1"/>
    </xf>
    <xf numFmtId="1" fontId="5" fillId="0" borderId="12" xfId="1" applyNumberFormat="1" applyFont="1" applyBorder="1" applyAlignment="1">
      <alignment horizontal="right"/>
    </xf>
    <xf numFmtId="0" fontId="8" fillId="0" borderId="16" xfId="1" applyFont="1" applyBorder="1" applyAlignment="1">
      <alignment horizontal="center" wrapText="1"/>
    </xf>
    <xf numFmtId="164" fontId="5" fillId="0" borderId="0" xfId="0" applyNumberFormat="1" applyFont="1"/>
    <xf numFmtId="0" fontId="9" fillId="0" borderId="1" xfId="1" applyFont="1" applyBorder="1" applyAlignment="1">
      <alignment horizontal="center" wrapText="1"/>
    </xf>
    <xf numFmtId="0" fontId="9" fillId="0" borderId="2" xfId="1" applyFont="1" applyBorder="1" applyAlignment="1">
      <alignment horizontal="center" wrapText="1"/>
    </xf>
    <xf numFmtId="0" fontId="9" fillId="0" borderId="2" xfId="1" applyFont="1" applyBorder="1" applyAlignment="1">
      <alignment horizontal="center" wrapText="1"/>
    </xf>
    <xf numFmtId="0" fontId="3" fillId="0" borderId="17" xfId="1" applyFont="1" applyBorder="1"/>
    <xf numFmtId="3" fontId="3" fillId="0" borderId="14" xfId="1" applyNumberFormat="1" applyFont="1" applyBorder="1" applyAlignment="1">
      <alignment horizontal="center"/>
    </xf>
    <xf numFmtId="3" fontId="3" fillId="0" borderId="17" xfId="1" applyNumberFormat="1" applyFont="1" applyBorder="1" applyAlignment="1">
      <alignment horizontal="center"/>
    </xf>
    <xf numFmtId="0" fontId="5" fillId="0" borderId="0" xfId="2" applyFont="1" applyFill="1" applyBorder="1" applyAlignment="1"/>
    <xf numFmtId="0" fontId="8" fillId="0" borderId="6" xfId="1" applyFont="1" applyFill="1" applyBorder="1" applyAlignment="1">
      <alignment vertical="top" wrapText="1"/>
    </xf>
    <xf numFmtId="0" fontId="3" fillId="0" borderId="2" xfId="1" applyFont="1" applyFill="1" applyBorder="1" applyAlignment="1">
      <alignment horizontal="left" vertical="top" wrapText="1" indent="1"/>
    </xf>
    <xf numFmtId="166" fontId="3" fillId="0" borderId="13" xfId="4" applyNumberFormat="1" applyFont="1" applyBorder="1" applyAlignment="1">
      <alignment horizontal="right" wrapText="1"/>
    </xf>
    <xf numFmtId="3" fontId="5" fillId="0" borderId="2" xfId="1" applyNumberFormat="1" applyFont="1" applyFill="1" applyBorder="1" applyAlignment="1">
      <alignment horizontal="right"/>
    </xf>
    <xf numFmtId="164" fontId="5" fillId="0" borderId="15" xfId="1" applyNumberFormat="1" applyFont="1" applyFill="1" applyBorder="1" applyAlignment="1">
      <alignment horizontal="right"/>
    </xf>
    <xf numFmtId="164" fontId="5" fillId="0" borderId="5" xfId="1" applyNumberFormat="1" applyFont="1" applyFill="1" applyBorder="1" applyAlignment="1">
      <alignment horizontal="right"/>
    </xf>
    <xf numFmtId="0" fontId="5" fillId="0" borderId="20" xfId="1" applyFont="1" applyFill="1" applyBorder="1" applyAlignment="1">
      <alignment horizontal="right"/>
    </xf>
    <xf numFmtId="0" fontId="5" fillId="0" borderId="7" xfId="1" applyFont="1" applyFill="1" applyBorder="1" applyAlignment="1">
      <alignment horizontal="right"/>
    </xf>
    <xf numFmtId="0" fontId="5" fillId="0" borderId="12" xfId="1" applyFont="1" applyFill="1" applyBorder="1" applyAlignment="1">
      <alignment horizontal="right"/>
    </xf>
    <xf numFmtId="0" fontId="5" fillId="0" borderId="2" xfId="1" applyFont="1" applyFill="1" applyBorder="1" applyAlignment="1">
      <alignment horizontal="right"/>
    </xf>
    <xf numFmtId="166" fontId="3" fillId="0" borderId="2" xfId="3" applyNumberFormat="1" applyFont="1" applyBorder="1" applyAlignment="1">
      <alignment wrapText="1"/>
    </xf>
    <xf numFmtId="166" fontId="3" fillId="0" borderId="5" xfId="3" applyNumberFormat="1" applyFont="1" applyBorder="1"/>
    <xf numFmtId="1" fontId="3" fillId="0" borderId="1" xfId="1" applyNumberFormat="1" applyFont="1" applyBorder="1" applyAlignment="1">
      <alignment wrapText="1"/>
    </xf>
    <xf numFmtId="0" fontId="8" fillId="0" borderId="12" xfId="1" applyFont="1" applyBorder="1" applyAlignment="1">
      <alignment horizontal="center" wrapText="1"/>
    </xf>
    <xf numFmtId="166" fontId="3" fillId="0" borderId="12" xfId="3" applyNumberFormat="1" applyFont="1" applyBorder="1" applyAlignment="1">
      <alignment wrapText="1"/>
    </xf>
    <xf numFmtId="166" fontId="3" fillId="0" borderId="11" xfId="3" applyNumberFormat="1" applyFont="1" applyBorder="1"/>
    <xf numFmtId="164" fontId="11" fillId="0" borderId="0" xfId="1" applyNumberFormat="1" applyFont="1" applyBorder="1" applyAlignment="1">
      <alignment wrapText="1"/>
    </xf>
    <xf numFmtId="164" fontId="11" fillId="0" borderId="0" xfId="1" applyNumberFormat="1" applyFont="1" applyBorder="1" applyAlignment="1"/>
    <xf numFmtId="3" fontId="3" fillId="0" borderId="0" xfId="1" applyNumberFormat="1" applyFont="1"/>
    <xf numFmtId="0" fontId="5" fillId="0" borderId="0" xfId="1" applyFont="1" applyFill="1" applyBorder="1" applyAlignment="1">
      <alignment horizontal="left" wrapText="1"/>
    </xf>
    <xf numFmtId="0" fontId="8" fillId="0" borderId="3" xfId="1" applyFont="1" applyBorder="1" applyAlignment="1">
      <alignment wrapText="1"/>
    </xf>
    <xf numFmtId="166" fontId="3" fillId="0" borderId="0" xfId="4" applyNumberFormat="1" applyFont="1" applyBorder="1" applyAlignment="1">
      <alignment horizontal="right" wrapText="1"/>
    </xf>
    <xf numFmtId="0" fontId="8" fillId="0" borderId="23" xfId="1" applyFont="1" applyBorder="1"/>
    <xf numFmtId="164" fontId="5" fillId="0" borderId="7" xfId="1" applyNumberFormat="1" applyFont="1" applyBorder="1" applyAlignment="1">
      <alignment horizontal="right"/>
    </xf>
    <xf numFmtId="0" fontId="3" fillId="0" borderId="0" xfId="1" applyFont="1" applyAlignment="1">
      <alignment vertical="top"/>
    </xf>
    <xf numFmtId="0" fontId="3" fillId="0" borderId="0" xfId="1" applyFont="1" applyAlignment="1">
      <alignment horizontal="left" vertical="top"/>
    </xf>
    <xf numFmtId="0" fontId="5" fillId="0" borderId="0" xfId="0" applyFont="1" applyAlignment="1">
      <alignment vertical="top"/>
    </xf>
    <xf numFmtId="0" fontId="3" fillId="0" borderId="0" xfId="1" applyFont="1" applyAlignment="1">
      <alignment vertical="top"/>
    </xf>
    <xf numFmtId="20" fontId="3" fillId="0" borderId="0" xfId="1" applyNumberFormat="1" applyFont="1"/>
    <xf numFmtId="0" fontId="9" fillId="0" borderId="2" xfId="1" applyFont="1" applyBorder="1" applyAlignment="1">
      <alignment horizontal="center" wrapText="1"/>
    </xf>
    <xf numFmtId="3" fontId="5" fillId="0" borderId="2" xfId="1" applyNumberFormat="1" applyFont="1" applyFill="1" applyBorder="1" applyAlignment="1">
      <alignment horizontal="center" vertical="center" wrapText="1"/>
    </xf>
    <xf numFmtId="0" fontId="10" fillId="0" borderId="0" xfId="1" applyFont="1" applyFill="1"/>
    <xf numFmtId="0" fontId="3" fillId="0" borderId="2" xfId="1" applyFont="1" applyFill="1" applyBorder="1" applyAlignment="1">
      <alignment horizontal="left" vertical="top" wrapText="1" indent="2"/>
    </xf>
    <xf numFmtId="1" fontId="3" fillId="0" borderId="1" xfId="1" applyNumberFormat="1" applyFont="1" applyFill="1" applyBorder="1" applyAlignment="1">
      <alignment wrapText="1"/>
    </xf>
    <xf numFmtId="166" fontId="3" fillId="0" borderId="2" xfId="3" applyNumberFormat="1" applyFont="1" applyFill="1" applyBorder="1" applyAlignment="1">
      <alignment wrapText="1"/>
    </xf>
    <xf numFmtId="0" fontId="5" fillId="0" borderId="10" xfId="0" applyFont="1" applyFill="1" applyBorder="1" applyAlignment="1">
      <alignment horizontal="right"/>
    </xf>
    <xf numFmtId="0" fontId="4" fillId="0" borderId="2" xfId="0" applyFont="1" applyFill="1" applyBorder="1" applyAlignment="1">
      <alignment horizontal="center"/>
    </xf>
    <xf numFmtId="164" fontId="5" fillId="0" borderId="2" xfId="0" applyNumberFormat="1" applyFont="1" applyFill="1" applyBorder="1"/>
    <xf numFmtId="164" fontId="16" fillId="0" borderId="2" xfId="0" applyNumberFormat="1" applyFont="1" applyFill="1" applyBorder="1"/>
    <xf numFmtId="1" fontId="5" fillId="0" borderId="1" xfId="0" applyNumberFormat="1" applyFont="1" applyFill="1" applyBorder="1" applyAlignment="1">
      <alignment wrapText="1"/>
    </xf>
    <xf numFmtId="1" fontId="16" fillId="0" borderId="1" xfId="0" applyNumberFormat="1" applyFont="1" applyFill="1" applyBorder="1" applyAlignment="1">
      <alignment wrapText="1"/>
    </xf>
    <xf numFmtId="0" fontId="5" fillId="0" borderId="0" xfId="0" applyFont="1" applyFill="1" applyAlignment="1">
      <alignment vertical="top"/>
    </xf>
    <xf numFmtId="1" fontId="3" fillId="0" borderId="3" xfId="1" applyNumberFormat="1" applyFont="1" applyFill="1" applyBorder="1"/>
    <xf numFmtId="0" fontId="5" fillId="0" borderId="2" xfId="1" applyFont="1" applyBorder="1" applyAlignment="1">
      <alignment vertical="top"/>
    </xf>
    <xf numFmtId="167" fontId="4" fillId="0" borderId="2" xfId="1" applyNumberFormat="1" applyFont="1" applyBorder="1" applyAlignment="1">
      <alignment horizontal="right"/>
    </xf>
    <xf numFmtId="167" fontId="4" fillId="0" borderId="1" xfId="1" applyNumberFormat="1" applyFont="1" applyBorder="1" applyAlignment="1">
      <alignment horizontal="right"/>
    </xf>
    <xf numFmtId="164" fontId="4" fillId="0" borderId="12" xfId="1" applyNumberFormat="1" applyFont="1" applyBorder="1" applyAlignment="1">
      <alignment horizontal="right"/>
    </xf>
    <xf numFmtId="164" fontId="4" fillId="0" borderId="2" xfId="1" applyNumberFormat="1" applyFont="1" applyBorder="1" applyAlignment="1">
      <alignment horizontal="right"/>
    </xf>
    <xf numFmtId="166" fontId="4" fillId="0" borderId="2" xfId="3" applyNumberFormat="1" applyFont="1" applyBorder="1" applyAlignment="1">
      <alignment horizontal="right"/>
    </xf>
    <xf numFmtId="3" fontId="4" fillId="0" borderId="2" xfId="1" applyNumberFormat="1" applyFont="1" applyBorder="1" applyAlignment="1">
      <alignment horizontal="right"/>
    </xf>
    <xf numFmtId="166" fontId="4" fillId="0" borderId="2" xfId="4" applyNumberFormat="1" applyFont="1" applyBorder="1" applyAlignment="1">
      <alignment horizontal="right"/>
    </xf>
    <xf numFmtId="0" fontId="20" fillId="0" borderId="0" xfId="1" applyFont="1"/>
    <xf numFmtId="0" fontId="11" fillId="0" borderId="2" xfId="0" applyFont="1" applyBorder="1" applyAlignment="1">
      <alignment horizontal="left" vertical="center"/>
    </xf>
    <xf numFmtId="164" fontId="4" fillId="0" borderId="0" xfId="0" applyNumberFormat="1" applyFont="1"/>
    <xf numFmtId="164" fontId="4" fillId="0" borderId="1" xfId="1" applyNumberFormat="1" applyFont="1" applyBorder="1" applyAlignment="1">
      <alignment horizontal="right"/>
    </xf>
    <xf numFmtId="166" fontId="4" fillId="0" borderId="12" xfId="3" applyNumberFormat="1" applyFont="1" applyBorder="1" applyAlignment="1">
      <alignment horizontal="right"/>
    </xf>
    <xf numFmtId="166" fontId="4" fillId="0" borderId="16" xfId="3" applyNumberFormat="1" applyFont="1" applyBorder="1" applyAlignment="1">
      <alignment horizontal="right"/>
    </xf>
    <xf numFmtId="0" fontId="16" fillId="0" borderId="2" xfId="1" applyFont="1" applyBorder="1" applyAlignment="1">
      <alignment wrapText="1"/>
    </xf>
    <xf numFmtId="0" fontId="5" fillId="0" borderId="2" xfId="1" applyFont="1" applyBorder="1" applyAlignment="1">
      <alignment horizontal="left" wrapText="1" indent="2"/>
    </xf>
    <xf numFmtId="0" fontId="5" fillId="0" borderId="9" xfId="1" applyFont="1" applyBorder="1" applyAlignment="1">
      <alignment wrapText="1"/>
    </xf>
    <xf numFmtId="0" fontId="5" fillId="0" borderId="8" xfId="1" applyFont="1" applyBorder="1" applyAlignment="1">
      <alignment wrapText="1"/>
    </xf>
    <xf numFmtId="0" fontId="5" fillId="0" borderId="7" xfId="1" applyFont="1" applyBorder="1" applyAlignment="1">
      <alignment wrapText="1"/>
    </xf>
    <xf numFmtId="0" fontId="16" fillId="0" borderId="2" xfId="1" applyFont="1" applyBorder="1" applyAlignment="1">
      <alignment horizontal="left" wrapText="1" indent="1"/>
    </xf>
    <xf numFmtId="3" fontId="4" fillId="0" borderId="2" xfId="1" applyNumberFormat="1" applyFont="1" applyFill="1" applyBorder="1" applyAlignment="1">
      <alignment horizontal="right"/>
    </xf>
    <xf numFmtId="164" fontId="4" fillId="0" borderId="15" xfId="1" applyNumberFormat="1" applyFont="1" applyFill="1" applyBorder="1" applyAlignment="1">
      <alignment horizontal="right"/>
    </xf>
    <xf numFmtId="164" fontId="4" fillId="0" borderId="5" xfId="1" applyNumberFormat="1" applyFont="1" applyFill="1" applyBorder="1" applyAlignment="1">
      <alignment horizontal="right"/>
    </xf>
    <xf numFmtId="1" fontId="4" fillId="0" borderId="2" xfId="1" applyNumberFormat="1" applyFont="1" applyBorder="1" applyAlignment="1">
      <alignment horizontal="right"/>
    </xf>
    <xf numFmtId="166" fontId="8" fillId="0" borderId="0" xfId="3" applyNumberFormat="1" applyFont="1"/>
    <xf numFmtId="1" fontId="8" fillId="0" borderId="0" xfId="1" applyNumberFormat="1" applyFont="1"/>
    <xf numFmtId="0" fontId="3" fillId="0" borderId="2" xfId="1" applyFont="1" applyBorder="1" applyAlignment="1">
      <alignment wrapText="1"/>
    </xf>
    <xf numFmtId="0" fontId="3" fillId="0" borderId="15" xfId="1" applyFont="1" applyBorder="1"/>
    <xf numFmtId="164" fontId="5" fillId="0" borderId="5" xfId="1" applyNumberFormat="1" applyFont="1" applyBorder="1" applyAlignment="1">
      <alignment horizontal="right"/>
    </xf>
    <xf numFmtId="0" fontId="5" fillId="0" borderId="7" xfId="1" applyFont="1" applyBorder="1" applyAlignment="1">
      <alignment horizontal="left" vertical="top" wrapText="1"/>
    </xf>
    <xf numFmtId="0" fontId="4" fillId="0" borderId="1" xfId="0" applyFont="1" applyFill="1" applyBorder="1"/>
    <xf numFmtId="0" fontId="4" fillId="0" borderId="12" xfId="0" applyFont="1" applyBorder="1"/>
    <xf numFmtId="1" fontId="16" fillId="0" borderId="12" xfId="0" applyNumberFormat="1" applyFont="1" applyBorder="1" applyAlignment="1">
      <alignment horizontal="right" wrapText="1"/>
    </xf>
    <xf numFmtId="0" fontId="3" fillId="0" borderId="0" xfId="0" applyFont="1" applyAlignment="1">
      <alignment horizontal="left" vertical="center"/>
    </xf>
    <xf numFmtId="0" fontId="21" fillId="0" borderId="0" xfId="0" applyFont="1"/>
    <xf numFmtId="0" fontId="8" fillId="0" borderId="0" xfId="0" applyFont="1" applyAlignment="1">
      <alignment horizontal="left" vertical="center"/>
    </xf>
    <xf numFmtId="0" fontId="8" fillId="0" borderId="11" xfId="1" applyFont="1" applyBorder="1" applyAlignment="1">
      <alignment horizontal="center" wrapText="1"/>
    </xf>
    <xf numFmtId="0" fontId="8" fillId="0" borderId="18" xfId="1" applyFont="1" applyBorder="1" applyAlignment="1">
      <alignment horizontal="center" wrapText="1"/>
    </xf>
    <xf numFmtId="0" fontId="8" fillId="0" borderId="15" xfId="1" applyFont="1" applyBorder="1" applyAlignment="1">
      <alignment horizontal="center" wrapText="1"/>
    </xf>
    <xf numFmtId="0" fontId="3" fillId="0" borderId="0" xfId="1" applyFont="1" applyAlignment="1">
      <alignment horizontal="center" wrapText="1"/>
    </xf>
    <xf numFmtId="0" fontId="3" fillId="0" borderId="0" xfId="1" applyFont="1" applyAlignment="1">
      <alignment vertical="top" wrapText="1"/>
    </xf>
    <xf numFmtId="0" fontId="3" fillId="0" borderId="0" xfId="1" applyFont="1" applyAlignment="1">
      <alignment vertical="top"/>
    </xf>
    <xf numFmtId="0" fontId="5" fillId="2" borderId="0" xfId="2" applyFont="1" applyFill="1" applyAlignment="1">
      <alignment horizontal="left"/>
    </xf>
    <xf numFmtId="0" fontId="5" fillId="2" borderId="0" xfId="2" applyFont="1" applyFill="1" applyBorder="1" applyAlignment="1">
      <alignment horizontal="left" vertical="top" wrapText="1"/>
    </xf>
    <xf numFmtId="0" fontId="5" fillId="2" borderId="0" xfId="2" applyFont="1" applyFill="1" applyBorder="1" applyAlignment="1">
      <alignment horizontal="left" wrapText="1"/>
    </xf>
    <xf numFmtId="0" fontId="3" fillId="0" borderId="0" xfId="1" applyFont="1" applyBorder="1" applyAlignment="1">
      <alignment horizontal="left" wrapText="1"/>
    </xf>
    <xf numFmtId="0" fontId="3" fillId="0" borderId="0" xfId="1" applyFont="1" applyFill="1" applyBorder="1" applyAlignment="1">
      <alignment horizontal="left" vertical="top" wrapText="1"/>
    </xf>
    <xf numFmtId="0" fontId="11" fillId="2" borderId="0" xfId="2" applyFont="1" applyFill="1" applyBorder="1" applyAlignment="1">
      <alignment horizontal="left" wrapText="1"/>
    </xf>
    <xf numFmtId="0" fontId="8" fillId="0" borderId="2" xfId="1" applyFont="1" applyBorder="1" applyAlignment="1">
      <alignment horizontal="center"/>
    </xf>
    <xf numFmtId="0" fontId="8" fillId="0" borderId="1" xfId="1" applyFont="1" applyBorder="1" applyAlignment="1">
      <alignment horizontal="center"/>
    </xf>
    <xf numFmtId="0" fontId="4" fillId="0" borderId="12" xfId="0" applyFont="1" applyBorder="1" applyAlignment="1">
      <alignment horizontal="center"/>
    </xf>
    <xf numFmtId="0" fontId="4" fillId="0" borderId="2" xfId="0" applyFont="1" applyBorder="1" applyAlignment="1">
      <alignment horizontal="center"/>
    </xf>
    <xf numFmtId="0" fontId="11" fillId="0" borderId="0" xfId="1" applyFont="1" applyAlignment="1">
      <alignment horizontal="left" vertical="top" wrapText="1"/>
    </xf>
    <xf numFmtId="0" fontId="5" fillId="0" borderId="0" xfId="2" applyFont="1" applyFill="1" applyBorder="1" applyAlignment="1">
      <alignment horizontal="left" wrapText="1"/>
    </xf>
    <xf numFmtId="1" fontId="3" fillId="0" borderId="1" xfId="1" applyNumberFormat="1" applyFont="1" applyBorder="1" applyAlignment="1">
      <alignment horizontal="center" vertical="center"/>
    </xf>
    <xf numFmtId="1" fontId="3" fillId="0" borderId="18" xfId="1" applyNumberFormat="1" applyFont="1" applyBorder="1" applyAlignment="1">
      <alignment horizontal="center" vertical="center"/>
    </xf>
    <xf numFmtId="164" fontId="11" fillId="0" borderId="0" xfId="1" applyNumberFormat="1" applyFont="1" applyBorder="1" applyAlignment="1">
      <alignment horizontal="left" vertical="top" wrapText="1"/>
    </xf>
    <xf numFmtId="0" fontId="4" fillId="0" borderId="12"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wrapText="1"/>
    </xf>
    <xf numFmtId="164" fontId="11" fillId="0" borderId="0" xfId="1" applyNumberFormat="1" applyFont="1" applyBorder="1" applyAlignment="1">
      <alignment horizontal="left" vertical="top"/>
    </xf>
    <xf numFmtId="0" fontId="4" fillId="0" borderId="1" xfId="1" applyFont="1" applyBorder="1" applyAlignment="1">
      <alignment horizontal="center" wrapText="1"/>
    </xf>
    <xf numFmtId="0" fontId="4" fillId="0" borderId="5" xfId="1" applyFont="1" applyBorder="1" applyAlignment="1">
      <alignment horizontal="center" wrapText="1"/>
    </xf>
    <xf numFmtId="0" fontId="3" fillId="0" borderId="0" xfId="1" applyFont="1" applyAlignment="1">
      <alignment horizontal="left" vertical="top" wrapText="1"/>
    </xf>
    <xf numFmtId="0" fontId="8" fillId="0" borderId="1" xfId="1" applyFont="1" applyBorder="1" applyAlignment="1">
      <alignment horizontal="center" wrapText="1"/>
    </xf>
    <xf numFmtId="0" fontId="8" fillId="0" borderId="5" xfId="1" applyFont="1" applyBorder="1" applyAlignment="1">
      <alignment horizontal="center" wrapText="1"/>
    </xf>
    <xf numFmtId="0" fontId="8" fillId="0" borderId="0" xfId="1" applyFont="1" applyFill="1" applyBorder="1" applyAlignment="1">
      <alignment vertical="top" wrapText="1"/>
    </xf>
    <xf numFmtId="0" fontId="8" fillId="0" borderId="0" xfId="1" applyFont="1" applyFill="1" applyBorder="1" applyAlignment="1">
      <alignment vertical="top"/>
    </xf>
    <xf numFmtId="0" fontId="9" fillId="0" borderId="1" xfId="1" applyFont="1" applyBorder="1" applyAlignment="1">
      <alignment horizontal="center" wrapText="1"/>
    </xf>
    <xf numFmtId="0" fontId="9" fillId="0" borderId="5" xfId="1" applyFont="1" applyBorder="1" applyAlignment="1">
      <alignment horizontal="center" wrapText="1"/>
    </xf>
    <xf numFmtId="0" fontId="5" fillId="0" borderId="0" xfId="0" applyFont="1" applyBorder="1" applyAlignment="1">
      <alignment horizontal="left" vertical="top" wrapText="1"/>
    </xf>
    <xf numFmtId="0" fontId="8" fillId="0" borderId="5" xfId="1" applyFont="1" applyBorder="1" applyAlignment="1">
      <alignment horizontal="center"/>
    </xf>
    <xf numFmtId="0" fontId="3" fillId="0" borderId="0" xfId="1" applyFont="1" applyBorder="1" applyAlignment="1">
      <alignment horizontal="left" vertical="top" wrapText="1"/>
    </xf>
    <xf numFmtId="0" fontId="3" fillId="0" borderId="0" xfId="1" applyFont="1" applyBorder="1" applyAlignment="1">
      <alignment horizontal="left" vertical="top"/>
    </xf>
    <xf numFmtId="0" fontId="9" fillId="0" borderId="11" xfId="1" applyFont="1" applyBorder="1" applyAlignment="1">
      <alignment horizontal="center" wrapText="1"/>
    </xf>
    <xf numFmtId="0" fontId="9" fillId="0" borderId="15" xfId="1" applyFont="1" applyBorder="1" applyAlignment="1">
      <alignment horizontal="center" wrapText="1"/>
    </xf>
    <xf numFmtId="0" fontId="9" fillId="0" borderId="18" xfId="1" applyFont="1" applyBorder="1" applyAlignment="1">
      <alignment horizontal="center" wrapText="1"/>
    </xf>
    <xf numFmtId="0" fontId="5" fillId="2" borderId="0" xfId="2" applyFont="1" applyFill="1" applyBorder="1" applyAlignment="1">
      <alignment horizontal="left" vertical="top"/>
    </xf>
    <xf numFmtId="0" fontId="3" fillId="0" borderId="0" xfId="1" applyFont="1" applyAlignment="1">
      <alignment horizontal="left" vertical="top"/>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2" fontId="5" fillId="0" borderId="0" xfId="0" applyNumberFormat="1" applyFont="1" applyBorder="1" applyAlignment="1">
      <alignment horizontal="left" wrapText="1"/>
    </xf>
    <xf numFmtId="0" fontId="3" fillId="0" borderId="0" xfId="1" applyFont="1" applyAlignment="1">
      <alignment horizontal="left" wrapText="1"/>
    </xf>
    <xf numFmtId="0" fontId="9" fillId="0" borderId="2" xfId="1" applyFont="1" applyBorder="1" applyAlignment="1">
      <alignment horizontal="center" wrapText="1"/>
    </xf>
    <xf numFmtId="0" fontId="5" fillId="2" borderId="3" xfId="2" applyFont="1" applyFill="1" applyBorder="1" applyAlignment="1">
      <alignment horizontal="left" vertical="top" wrapText="1"/>
    </xf>
    <xf numFmtId="0" fontId="5" fillId="2" borderId="0" xfId="2" applyFont="1" applyFill="1" applyAlignment="1">
      <alignment horizontal="left" vertical="top" wrapText="1"/>
    </xf>
    <xf numFmtId="0" fontId="5" fillId="2" borderId="0" xfId="2" applyFont="1" applyFill="1" applyAlignment="1">
      <alignment horizontal="left" vertical="top"/>
    </xf>
    <xf numFmtId="0" fontId="23" fillId="0" borderId="0" xfId="6" applyFont="1" applyAlignment="1">
      <alignment horizontal="left" vertical="center"/>
    </xf>
  </cellXfs>
  <cellStyles count="7">
    <cellStyle name="Lien hypertexte" xfId="6" builtinId="8"/>
    <cellStyle name="Milliers" xfId="3" builtinId="3"/>
    <cellStyle name="Milliers 2" xfId="4" xr:uid="{3297D2DE-A78E-4A26-BAC9-7D210A8E46C0}"/>
    <cellStyle name="Normal" xfId="0" builtinId="0"/>
    <cellStyle name="Normal 2" xfId="1" xr:uid="{6C879852-645B-4087-BEDF-5D48DB8990C4}"/>
    <cellStyle name="Normal 2 2" xfId="2" xr:uid="{AC809083-EB85-482E-B0BE-33674BC631E0}"/>
    <cellStyle name="Pourcentag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t>Prise</a:t>
            </a:r>
            <a:r>
              <a:rPr lang="fr-FR" sz="1100" baseline="0"/>
              <a:t> en charges aux urgences pour les diagnostics les plus fréquents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'Tableau complémentaire K'!$C$4</c:f>
              <c:strCache>
                <c:ptCount val="1"/>
                <c:pt idx="0">
                  <c:v>Acte d’imagerie</c:v>
                </c:pt>
              </c:strCache>
            </c:strRef>
          </c:tx>
          <c:spPr>
            <a:ln w="28575" cap="rnd">
              <a:solidFill>
                <a:schemeClr val="accent1"/>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K'!$C$5:$C$13</c:f>
              <c:numCache>
                <c:formatCode>0</c:formatCode>
                <c:ptCount val="9"/>
                <c:pt idx="0">
                  <c:v>13.3</c:v>
                </c:pt>
                <c:pt idx="1">
                  <c:v>21.4</c:v>
                </c:pt>
                <c:pt idx="2">
                  <c:v>50.3</c:v>
                </c:pt>
                <c:pt idx="3">
                  <c:v>42.7</c:v>
                </c:pt>
                <c:pt idx="4">
                  <c:v>43.2</c:v>
                </c:pt>
                <c:pt idx="5">
                  <c:v>40.4</c:v>
                </c:pt>
                <c:pt idx="6">
                  <c:v>63.3</c:v>
                </c:pt>
                <c:pt idx="7">
                  <c:v>61.5</c:v>
                </c:pt>
                <c:pt idx="8">
                  <c:v>57.2</c:v>
                </c:pt>
              </c:numCache>
            </c:numRef>
          </c:val>
          <c:smooth val="0"/>
          <c:extLst>
            <c:ext xmlns:c16="http://schemas.microsoft.com/office/drawing/2014/chart" uri="{C3380CC4-5D6E-409C-BE32-E72D297353CC}">
              <c16:uniqueId val="{00000000-CBAA-4781-86A5-414B256CF1A4}"/>
            </c:ext>
          </c:extLst>
        </c:ser>
        <c:ser>
          <c:idx val="1"/>
          <c:order val="1"/>
          <c:tx>
            <c:strRef>
              <c:f>'Tableau complémentaire K'!$D$4</c:f>
              <c:strCache>
                <c:ptCount val="1"/>
                <c:pt idx="0">
                  <c:v>Acte de biologie</c:v>
                </c:pt>
              </c:strCache>
            </c:strRef>
          </c:tx>
          <c:spPr>
            <a:ln w="28575" cap="rnd">
              <a:solidFill>
                <a:schemeClr val="accent2"/>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K'!$D$5:$D$13</c:f>
              <c:numCache>
                <c:formatCode>0</c:formatCode>
                <c:ptCount val="9"/>
                <c:pt idx="0">
                  <c:v>38.6</c:v>
                </c:pt>
                <c:pt idx="1">
                  <c:v>49</c:v>
                </c:pt>
                <c:pt idx="2">
                  <c:v>23</c:v>
                </c:pt>
                <c:pt idx="3">
                  <c:v>46.1</c:v>
                </c:pt>
                <c:pt idx="4">
                  <c:v>67.2</c:v>
                </c:pt>
                <c:pt idx="5">
                  <c:v>66.3</c:v>
                </c:pt>
                <c:pt idx="6">
                  <c:v>13.1</c:v>
                </c:pt>
                <c:pt idx="7">
                  <c:v>75.400000000000006</c:v>
                </c:pt>
                <c:pt idx="8">
                  <c:v>86.2</c:v>
                </c:pt>
              </c:numCache>
            </c:numRef>
          </c:val>
          <c:smooth val="0"/>
          <c:extLst>
            <c:ext xmlns:c16="http://schemas.microsoft.com/office/drawing/2014/chart" uri="{C3380CC4-5D6E-409C-BE32-E72D297353CC}">
              <c16:uniqueId val="{00000001-CBAA-4781-86A5-414B256CF1A4}"/>
            </c:ext>
          </c:extLst>
        </c:ser>
        <c:ser>
          <c:idx val="2"/>
          <c:order val="2"/>
          <c:tx>
            <c:strRef>
              <c:f>'Tableau complémentaire K'!$E$4</c:f>
              <c:strCache>
                <c:ptCount val="1"/>
                <c:pt idx="0">
                  <c:v>Autre acte diagnostique (ECG, etc.)</c:v>
                </c:pt>
              </c:strCache>
            </c:strRef>
          </c:tx>
          <c:spPr>
            <a:ln w="28575" cap="rnd">
              <a:solidFill>
                <a:schemeClr val="accent3"/>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K'!$E$5:$E$13</c:f>
              <c:numCache>
                <c:formatCode>0</c:formatCode>
                <c:ptCount val="9"/>
                <c:pt idx="0">
                  <c:v>35.4</c:v>
                </c:pt>
                <c:pt idx="1">
                  <c:v>27.6</c:v>
                </c:pt>
                <c:pt idx="2">
                  <c:v>13.2</c:v>
                </c:pt>
                <c:pt idx="3">
                  <c:v>40.4</c:v>
                </c:pt>
                <c:pt idx="4">
                  <c:v>41.7</c:v>
                </c:pt>
                <c:pt idx="5">
                  <c:v>53.9</c:v>
                </c:pt>
                <c:pt idx="6">
                  <c:v>10.4</c:v>
                </c:pt>
                <c:pt idx="7">
                  <c:v>61.7</c:v>
                </c:pt>
                <c:pt idx="8">
                  <c:v>81.7</c:v>
                </c:pt>
              </c:numCache>
            </c:numRef>
          </c:val>
          <c:smooth val="0"/>
          <c:extLst>
            <c:ext xmlns:c16="http://schemas.microsoft.com/office/drawing/2014/chart" uri="{C3380CC4-5D6E-409C-BE32-E72D297353CC}">
              <c16:uniqueId val="{00000002-CBAA-4781-86A5-414B256CF1A4}"/>
            </c:ext>
          </c:extLst>
        </c:ser>
        <c:ser>
          <c:idx val="3"/>
          <c:order val="3"/>
          <c:tx>
            <c:strRef>
              <c:f>'Tableau complémentaire K'!$F$4</c:f>
              <c:strCache>
                <c:ptCount val="1"/>
                <c:pt idx="0">
                  <c:v>Acte de soin1</c:v>
                </c:pt>
              </c:strCache>
            </c:strRef>
          </c:tx>
          <c:spPr>
            <a:ln w="28575" cap="rnd">
              <a:solidFill>
                <a:schemeClr val="accent4"/>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K'!$F$5:$F$13</c:f>
              <c:numCache>
                <c:formatCode>0</c:formatCode>
                <c:ptCount val="9"/>
                <c:pt idx="0">
                  <c:v>20.5</c:v>
                </c:pt>
                <c:pt idx="1">
                  <c:v>34.6</c:v>
                </c:pt>
                <c:pt idx="2">
                  <c:v>26.9</c:v>
                </c:pt>
                <c:pt idx="3">
                  <c:v>48.4</c:v>
                </c:pt>
                <c:pt idx="4">
                  <c:v>51.6</c:v>
                </c:pt>
                <c:pt idx="5">
                  <c:v>37.700000000000003</c:v>
                </c:pt>
                <c:pt idx="6">
                  <c:v>54.4</c:v>
                </c:pt>
                <c:pt idx="7">
                  <c:v>49.2</c:v>
                </c:pt>
                <c:pt idx="8">
                  <c:v>60.7</c:v>
                </c:pt>
              </c:numCache>
            </c:numRef>
          </c:val>
          <c:smooth val="0"/>
          <c:extLst>
            <c:ext xmlns:c16="http://schemas.microsoft.com/office/drawing/2014/chart" uri="{C3380CC4-5D6E-409C-BE32-E72D297353CC}">
              <c16:uniqueId val="{00000003-CBAA-4781-86A5-414B256CF1A4}"/>
            </c:ext>
          </c:extLst>
        </c:ser>
        <c:ser>
          <c:idx val="4"/>
          <c:order val="4"/>
          <c:tx>
            <c:strRef>
              <c:f>'Tableau complémentaire K'!$G$4</c:f>
              <c:strCache>
                <c:ptCount val="1"/>
                <c:pt idx="0">
                  <c:v>Médicaments</c:v>
                </c:pt>
              </c:strCache>
            </c:strRef>
          </c:tx>
          <c:spPr>
            <a:ln w="28575" cap="rnd">
              <a:solidFill>
                <a:schemeClr val="accent5"/>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K'!$G$5:$G$13</c:f>
              <c:numCache>
                <c:formatCode>0</c:formatCode>
                <c:ptCount val="9"/>
                <c:pt idx="0">
                  <c:v>31.5</c:v>
                </c:pt>
                <c:pt idx="1">
                  <c:v>46.8</c:v>
                </c:pt>
                <c:pt idx="2">
                  <c:v>45.2</c:v>
                </c:pt>
                <c:pt idx="3">
                  <c:v>56.3</c:v>
                </c:pt>
                <c:pt idx="4">
                  <c:v>63.6</c:v>
                </c:pt>
                <c:pt idx="5">
                  <c:v>44.9</c:v>
                </c:pt>
                <c:pt idx="6">
                  <c:v>37.9</c:v>
                </c:pt>
                <c:pt idx="7">
                  <c:v>60.7</c:v>
                </c:pt>
                <c:pt idx="8">
                  <c:v>68.5</c:v>
                </c:pt>
              </c:numCache>
            </c:numRef>
          </c:val>
          <c:smooth val="0"/>
          <c:extLst>
            <c:ext xmlns:c16="http://schemas.microsoft.com/office/drawing/2014/chart" uri="{C3380CC4-5D6E-409C-BE32-E72D297353CC}">
              <c16:uniqueId val="{00000004-CBAA-4781-86A5-414B256CF1A4}"/>
            </c:ext>
          </c:extLst>
        </c:ser>
        <c:ser>
          <c:idx val="5"/>
          <c:order val="5"/>
          <c:tx>
            <c:strRef>
              <c:f>'Tableau complémentaire K'!$H$4</c:f>
              <c:strCache>
                <c:ptCount val="1"/>
                <c:pt idx="0">
                  <c:v>Au moins un acte ou médicament</c:v>
                </c:pt>
              </c:strCache>
            </c:strRef>
          </c:tx>
          <c:spPr>
            <a:ln w="28575" cap="rnd">
              <a:solidFill>
                <a:schemeClr val="accent6"/>
              </a:solidFill>
              <a:round/>
            </a:ln>
            <a:effectLst/>
          </c:spPr>
          <c:marker>
            <c:symbol val="none"/>
          </c:marker>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K'!$H$5:$H$13</c:f>
              <c:numCache>
                <c:formatCode>0</c:formatCode>
                <c:ptCount val="9"/>
                <c:pt idx="0">
                  <c:v>59</c:v>
                </c:pt>
                <c:pt idx="1">
                  <c:v>67.3</c:v>
                </c:pt>
                <c:pt idx="2">
                  <c:v>76.400000000000006</c:v>
                </c:pt>
                <c:pt idx="3">
                  <c:v>77.8</c:v>
                </c:pt>
                <c:pt idx="4">
                  <c:v>83.9</c:v>
                </c:pt>
                <c:pt idx="5">
                  <c:v>84.4</c:v>
                </c:pt>
                <c:pt idx="6">
                  <c:v>88.9</c:v>
                </c:pt>
                <c:pt idx="7">
                  <c:v>90.2</c:v>
                </c:pt>
                <c:pt idx="8">
                  <c:v>95</c:v>
                </c:pt>
              </c:numCache>
            </c:numRef>
          </c:val>
          <c:smooth val="0"/>
          <c:extLst>
            <c:ext xmlns:c16="http://schemas.microsoft.com/office/drawing/2014/chart" uri="{C3380CC4-5D6E-409C-BE32-E72D297353CC}">
              <c16:uniqueId val="{00000005-CBAA-4781-86A5-414B256CF1A4}"/>
            </c:ext>
          </c:extLst>
        </c:ser>
        <c:dLbls>
          <c:showLegendKey val="0"/>
          <c:showVal val="0"/>
          <c:showCatName val="0"/>
          <c:showSerName val="0"/>
          <c:showPercent val="0"/>
          <c:showBubbleSize val="0"/>
        </c:dLbls>
        <c:smooth val="0"/>
        <c:axId val="1231184431"/>
        <c:axId val="1231184847"/>
      </c:lineChart>
      <c:catAx>
        <c:axId val="1231184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1184847"/>
        <c:crosses val="autoZero"/>
        <c:auto val="1"/>
        <c:lblAlgn val="ctr"/>
        <c:lblOffset val="100"/>
        <c:noMultiLvlLbl val="0"/>
      </c:catAx>
      <c:valAx>
        <c:axId val="12311848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1184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t>Prise en charge aux urgences pour les diagnostics les plus fréquents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'Tableau complémentaire K'!$C$4</c:f>
              <c:strCache>
                <c:ptCount val="1"/>
                <c:pt idx="0">
                  <c:v>Acte d’imagerie</c:v>
                </c:pt>
              </c:strCache>
            </c:strRef>
          </c:tx>
          <c:spPr>
            <a:solidFill>
              <a:schemeClr val="accent1"/>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K'!$C$5:$C$13</c:f>
              <c:numCache>
                <c:formatCode>0</c:formatCode>
                <c:ptCount val="9"/>
                <c:pt idx="0">
                  <c:v>13.3</c:v>
                </c:pt>
                <c:pt idx="1">
                  <c:v>21.4</c:v>
                </c:pt>
                <c:pt idx="2">
                  <c:v>50.3</c:v>
                </c:pt>
                <c:pt idx="3">
                  <c:v>42.7</c:v>
                </c:pt>
                <c:pt idx="4">
                  <c:v>43.2</c:v>
                </c:pt>
                <c:pt idx="5">
                  <c:v>40.4</c:v>
                </c:pt>
                <c:pt idx="6">
                  <c:v>63.3</c:v>
                </c:pt>
                <c:pt idx="7">
                  <c:v>61.5</c:v>
                </c:pt>
                <c:pt idx="8">
                  <c:v>57.2</c:v>
                </c:pt>
              </c:numCache>
            </c:numRef>
          </c:val>
          <c:extLst>
            <c:ext xmlns:c16="http://schemas.microsoft.com/office/drawing/2014/chart" uri="{C3380CC4-5D6E-409C-BE32-E72D297353CC}">
              <c16:uniqueId val="{00000000-AFC8-4929-985C-BE57DA32C451}"/>
            </c:ext>
          </c:extLst>
        </c:ser>
        <c:ser>
          <c:idx val="1"/>
          <c:order val="1"/>
          <c:tx>
            <c:strRef>
              <c:f>'Tableau complémentaire K'!$D$4</c:f>
              <c:strCache>
                <c:ptCount val="1"/>
                <c:pt idx="0">
                  <c:v>Acte de biologie</c:v>
                </c:pt>
              </c:strCache>
            </c:strRef>
          </c:tx>
          <c:spPr>
            <a:solidFill>
              <a:schemeClr val="accent2"/>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K'!$D$5:$D$13</c:f>
              <c:numCache>
                <c:formatCode>0</c:formatCode>
                <c:ptCount val="9"/>
                <c:pt idx="0">
                  <c:v>38.6</c:v>
                </c:pt>
                <c:pt idx="1">
                  <c:v>49</c:v>
                </c:pt>
                <c:pt idx="2">
                  <c:v>23</c:v>
                </c:pt>
                <c:pt idx="3">
                  <c:v>46.1</c:v>
                </c:pt>
                <c:pt idx="4">
                  <c:v>67.2</c:v>
                </c:pt>
                <c:pt idx="5">
                  <c:v>66.3</c:v>
                </c:pt>
                <c:pt idx="6">
                  <c:v>13.1</c:v>
                </c:pt>
                <c:pt idx="7">
                  <c:v>75.400000000000006</c:v>
                </c:pt>
                <c:pt idx="8">
                  <c:v>86.2</c:v>
                </c:pt>
              </c:numCache>
            </c:numRef>
          </c:val>
          <c:extLst>
            <c:ext xmlns:c16="http://schemas.microsoft.com/office/drawing/2014/chart" uri="{C3380CC4-5D6E-409C-BE32-E72D297353CC}">
              <c16:uniqueId val="{00000001-AFC8-4929-985C-BE57DA32C451}"/>
            </c:ext>
          </c:extLst>
        </c:ser>
        <c:ser>
          <c:idx val="2"/>
          <c:order val="2"/>
          <c:tx>
            <c:strRef>
              <c:f>'Tableau complémentaire K'!$E$4</c:f>
              <c:strCache>
                <c:ptCount val="1"/>
                <c:pt idx="0">
                  <c:v>Autre acte diagnostique (ECG, etc.)</c:v>
                </c:pt>
              </c:strCache>
            </c:strRef>
          </c:tx>
          <c:spPr>
            <a:solidFill>
              <a:schemeClr val="accent3"/>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K'!$E$5:$E$13</c:f>
              <c:numCache>
                <c:formatCode>0</c:formatCode>
                <c:ptCount val="9"/>
                <c:pt idx="0">
                  <c:v>35.4</c:v>
                </c:pt>
                <c:pt idx="1">
                  <c:v>27.6</c:v>
                </c:pt>
                <c:pt idx="2">
                  <c:v>13.2</c:v>
                </c:pt>
                <c:pt idx="3">
                  <c:v>40.4</c:v>
                </c:pt>
                <c:pt idx="4">
                  <c:v>41.7</c:v>
                </c:pt>
                <c:pt idx="5">
                  <c:v>53.9</c:v>
                </c:pt>
                <c:pt idx="6">
                  <c:v>10.4</c:v>
                </c:pt>
                <c:pt idx="7">
                  <c:v>61.7</c:v>
                </c:pt>
                <c:pt idx="8">
                  <c:v>81.7</c:v>
                </c:pt>
              </c:numCache>
            </c:numRef>
          </c:val>
          <c:extLst>
            <c:ext xmlns:c16="http://schemas.microsoft.com/office/drawing/2014/chart" uri="{C3380CC4-5D6E-409C-BE32-E72D297353CC}">
              <c16:uniqueId val="{00000002-AFC8-4929-985C-BE57DA32C451}"/>
            </c:ext>
          </c:extLst>
        </c:ser>
        <c:ser>
          <c:idx val="3"/>
          <c:order val="3"/>
          <c:tx>
            <c:strRef>
              <c:f>'Tableau complémentaire K'!$F$4</c:f>
              <c:strCache>
                <c:ptCount val="1"/>
                <c:pt idx="0">
                  <c:v>Acte de soin1</c:v>
                </c:pt>
              </c:strCache>
            </c:strRef>
          </c:tx>
          <c:spPr>
            <a:solidFill>
              <a:schemeClr val="accent4"/>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K'!$F$5:$F$13</c:f>
              <c:numCache>
                <c:formatCode>0</c:formatCode>
                <c:ptCount val="9"/>
                <c:pt idx="0">
                  <c:v>20.5</c:v>
                </c:pt>
                <c:pt idx="1">
                  <c:v>34.6</c:v>
                </c:pt>
                <c:pt idx="2">
                  <c:v>26.9</c:v>
                </c:pt>
                <c:pt idx="3">
                  <c:v>48.4</c:v>
                </c:pt>
                <c:pt idx="4">
                  <c:v>51.6</c:v>
                </c:pt>
                <c:pt idx="5">
                  <c:v>37.700000000000003</c:v>
                </c:pt>
                <c:pt idx="6">
                  <c:v>54.4</c:v>
                </c:pt>
                <c:pt idx="7">
                  <c:v>49.2</c:v>
                </c:pt>
                <c:pt idx="8">
                  <c:v>60.7</c:v>
                </c:pt>
              </c:numCache>
            </c:numRef>
          </c:val>
          <c:extLst>
            <c:ext xmlns:c16="http://schemas.microsoft.com/office/drawing/2014/chart" uri="{C3380CC4-5D6E-409C-BE32-E72D297353CC}">
              <c16:uniqueId val="{00000003-AFC8-4929-985C-BE57DA32C451}"/>
            </c:ext>
          </c:extLst>
        </c:ser>
        <c:ser>
          <c:idx val="4"/>
          <c:order val="4"/>
          <c:tx>
            <c:strRef>
              <c:f>'Tableau complémentaire K'!$G$4</c:f>
              <c:strCache>
                <c:ptCount val="1"/>
                <c:pt idx="0">
                  <c:v>Médicaments</c:v>
                </c:pt>
              </c:strCache>
            </c:strRef>
          </c:tx>
          <c:spPr>
            <a:solidFill>
              <a:schemeClr val="accent5"/>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K'!$G$5:$G$13</c:f>
              <c:numCache>
                <c:formatCode>0</c:formatCode>
                <c:ptCount val="9"/>
                <c:pt idx="0">
                  <c:v>31.5</c:v>
                </c:pt>
                <c:pt idx="1">
                  <c:v>46.8</c:v>
                </c:pt>
                <c:pt idx="2">
                  <c:v>45.2</c:v>
                </c:pt>
                <c:pt idx="3">
                  <c:v>56.3</c:v>
                </c:pt>
                <c:pt idx="4">
                  <c:v>63.6</c:v>
                </c:pt>
                <c:pt idx="5">
                  <c:v>44.9</c:v>
                </c:pt>
                <c:pt idx="6">
                  <c:v>37.9</c:v>
                </c:pt>
                <c:pt idx="7">
                  <c:v>60.7</c:v>
                </c:pt>
                <c:pt idx="8">
                  <c:v>68.5</c:v>
                </c:pt>
              </c:numCache>
            </c:numRef>
          </c:val>
          <c:extLst>
            <c:ext xmlns:c16="http://schemas.microsoft.com/office/drawing/2014/chart" uri="{C3380CC4-5D6E-409C-BE32-E72D297353CC}">
              <c16:uniqueId val="{00000004-AFC8-4929-985C-BE57DA32C451}"/>
            </c:ext>
          </c:extLst>
        </c:ser>
        <c:ser>
          <c:idx val="5"/>
          <c:order val="5"/>
          <c:tx>
            <c:strRef>
              <c:f>'Tableau complémentaire K'!$H$4</c:f>
              <c:strCache>
                <c:ptCount val="1"/>
                <c:pt idx="0">
                  <c:v>Au moins un acte ou médicament</c:v>
                </c:pt>
              </c:strCache>
            </c:strRef>
          </c:tx>
          <c:spPr>
            <a:solidFill>
              <a:schemeClr val="accent6"/>
            </a:solidFill>
            <a:ln>
              <a:noFill/>
            </a:ln>
            <a:effectLst/>
          </c:spPr>
          <c:invertIfNegative val="0"/>
          <c:cat>
            <c:strRef>
              <c:f>'Tableau complémentaire K'!$B$5:$B$13</c:f>
              <c:strCache>
                <c:ptCount val="9"/>
                <c:pt idx="0">
                  <c:v>Troubles mentaux</c:v>
                </c:pt>
                <c:pt idx="1">
                  <c:v>Maladies infectieuses 
et parasitaires</c:v>
                </c:pt>
                <c:pt idx="2">
                  <c:v>Maladies ostéo-articulaire, muscles</c:v>
                </c:pt>
                <c:pt idx="3">
                  <c:v>Affections de l’appareil respiratoire</c:v>
                </c:pt>
                <c:pt idx="4">
                  <c:v>Système digestif, endocrinien, troubles immunitaires</c:v>
                </c:pt>
                <c:pt idx="5">
                  <c:v>Symptomes, signes non classés ailleurs2</c:v>
                </c:pt>
                <c:pt idx="6">
                  <c:v>Lésions traumatiques 
et autres causes extérieures</c:v>
                </c:pt>
                <c:pt idx="7">
                  <c:v>Maladies du système nerveux</c:v>
                </c:pt>
                <c:pt idx="8">
                  <c:v>Affections cardio-vasculaire</c:v>
                </c:pt>
              </c:strCache>
            </c:strRef>
          </c:cat>
          <c:val>
            <c:numRef>
              <c:f>'Tableau complémentaire K'!$H$5:$H$13</c:f>
              <c:numCache>
                <c:formatCode>0</c:formatCode>
                <c:ptCount val="9"/>
                <c:pt idx="0">
                  <c:v>59</c:v>
                </c:pt>
                <c:pt idx="1">
                  <c:v>67.3</c:v>
                </c:pt>
                <c:pt idx="2">
                  <c:v>76.400000000000006</c:v>
                </c:pt>
                <c:pt idx="3">
                  <c:v>77.8</c:v>
                </c:pt>
                <c:pt idx="4">
                  <c:v>83.9</c:v>
                </c:pt>
                <c:pt idx="5">
                  <c:v>84.4</c:v>
                </c:pt>
                <c:pt idx="6">
                  <c:v>88.9</c:v>
                </c:pt>
                <c:pt idx="7">
                  <c:v>90.2</c:v>
                </c:pt>
                <c:pt idx="8">
                  <c:v>95</c:v>
                </c:pt>
              </c:numCache>
            </c:numRef>
          </c:val>
          <c:extLst>
            <c:ext xmlns:c16="http://schemas.microsoft.com/office/drawing/2014/chart" uri="{C3380CC4-5D6E-409C-BE32-E72D297353CC}">
              <c16:uniqueId val="{00000005-AFC8-4929-985C-BE57DA32C451}"/>
            </c:ext>
          </c:extLst>
        </c:ser>
        <c:dLbls>
          <c:showLegendKey val="0"/>
          <c:showVal val="0"/>
          <c:showCatName val="0"/>
          <c:showSerName val="0"/>
          <c:showPercent val="0"/>
          <c:showBubbleSize val="0"/>
        </c:dLbls>
        <c:gapWidth val="219"/>
        <c:axId val="1301712655"/>
        <c:axId val="1301725967"/>
      </c:barChart>
      <c:catAx>
        <c:axId val="130171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1725967"/>
        <c:crosses val="autoZero"/>
        <c:auto val="1"/>
        <c:lblAlgn val="ctr"/>
        <c:lblOffset val="100"/>
        <c:noMultiLvlLbl val="0"/>
      </c:catAx>
      <c:valAx>
        <c:axId val="1301725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1712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47622</xdr:colOff>
      <xdr:row>27</xdr:row>
      <xdr:rowOff>15875</xdr:rowOff>
    </xdr:from>
    <xdr:to>
      <xdr:col>13</xdr:col>
      <xdr:colOff>133349</xdr:colOff>
      <xdr:row>61</xdr:row>
      <xdr:rowOff>6350</xdr:rowOff>
    </xdr:to>
    <xdr:graphicFrame macro="">
      <xdr:nvGraphicFramePr>
        <xdr:cNvPr id="2" name="Graphique 1">
          <a:extLst>
            <a:ext uri="{FF2B5EF4-FFF2-40B4-BE49-F238E27FC236}">
              <a16:creationId xmlns:a16="http://schemas.microsoft.com/office/drawing/2014/main" id="{437B4C90-7341-4D6D-B513-C6DC0CFD7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396874</xdr:colOff>
      <xdr:row>27</xdr:row>
      <xdr:rowOff>22225</xdr:rowOff>
    </xdr:from>
    <xdr:to>
      <xdr:col>19</xdr:col>
      <xdr:colOff>625475</xdr:colOff>
      <xdr:row>59</xdr:row>
      <xdr:rowOff>69850</xdr:rowOff>
    </xdr:to>
    <xdr:graphicFrame macro="">
      <xdr:nvGraphicFramePr>
        <xdr:cNvPr id="3" name="Graphique 2">
          <a:extLst>
            <a:ext uri="{FF2B5EF4-FFF2-40B4-BE49-F238E27FC236}">
              <a16:creationId xmlns:a16="http://schemas.microsoft.com/office/drawing/2014/main" id="{F30F5F4C-E012-468F-B341-BBDB4DB0E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42A3E-A56D-43C6-B106-C1DAE6DCD34C}">
  <dimension ref="B1:D33"/>
  <sheetViews>
    <sheetView tabSelected="1" zoomScaleNormal="100" workbookViewId="0">
      <selection activeCell="H29" sqref="H29"/>
    </sheetView>
  </sheetViews>
  <sheetFormatPr baseColWidth="10" defaultRowHeight="11.25" x14ac:dyDescent="0.2"/>
  <cols>
    <col min="1" max="1" width="3.5703125" style="27" customWidth="1"/>
    <col min="2" max="2" width="20.5703125" style="27" customWidth="1"/>
    <col min="3" max="16384" width="11.42578125" style="27"/>
  </cols>
  <sheetData>
    <row r="1" spans="2:4" ht="14.25" x14ac:dyDescent="0.2">
      <c r="B1" s="304"/>
      <c r="C1" s="304"/>
      <c r="D1" s="305"/>
    </row>
    <row r="2" spans="2:4" ht="14.25" x14ac:dyDescent="0.2">
      <c r="B2" s="306" t="s">
        <v>284</v>
      </c>
      <c r="C2" s="306"/>
      <c r="D2" s="305"/>
    </row>
    <row r="3" spans="2:4" ht="14.25" x14ac:dyDescent="0.2">
      <c r="B3" s="306" t="s">
        <v>285</v>
      </c>
      <c r="C3" s="306" t="s">
        <v>286</v>
      </c>
      <c r="D3" s="305"/>
    </row>
    <row r="4" spans="2:4" ht="14.25" x14ac:dyDescent="0.2">
      <c r="B4" s="304" t="s">
        <v>287</v>
      </c>
      <c r="C4" s="358" t="s">
        <v>288</v>
      </c>
      <c r="D4" s="305"/>
    </row>
    <row r="5" spans="2:4" ht="14.25" x14ac:dyDescent="0.2">
      <c r="B5" s="304" t="s">
        <v>289</v>
      </c>
      <c r="C5" s="358" t="s">
        <v>290</v>
      </c>
      <c r="D5" s="305"/>
    </row>
    <row r="6" spans="2:4" ht="14.25" x14ac:dyDescent="0.2">
      <c r="B6" s="304" t="s">
        <v>291</v>
      </c>
      <c r="C6" s="358" t="s">
        <v>292</v>
      </c>
      <c r="D6" s="305"/>
    </row>
    <row r="7" spans="2:4" ht="14.25" x14ac:dyDescent="0.2">
      <c r="B7" s="304" t="s">
        <v>293</v>
      </c>
      <c r="C7" s="358" t="s">
        <v>294</v>
      </c>
      <c r="D7" s="305"/>
    </row>
    <row r="8" spans="2:4" ht="14.25" x14ac:dyDescent="0.2">
      <c r="B8" s="304" t="s">
        <v>295</v>
      </c>
      <c r="C8" s="358" t="s">
        <v>296</v>
      </c>
      <c r="D8" s="305"/>
    </row>
    <row r="9" spans="2:4" ht="14.25" x14ac:dyDescent="0.2">
      <c r="B9" s="304" t="s">
        <v>297</v>
      </c>
      <c r="C9" s="358" t="s">
        <v>298</v>
      </c>
      <c r="D9" s="305"/>
    </row>
    <row r="10" spans="2:4" ht="14.25" x14ac:dyDescent="0.2">
      <c r="B10" s="304" t="s">
        <v>299</v>
      </c>
      <c r="C10" s="358" t="s">
        <v>300</v>
      </c>
      <c r="D10" s="305"/>
    </row>
    <row r="11" spans="2:4" ht="14.25" x14ac:dyDescent="0.2">
      <c r="B11" s="304" t="s">
        <v>301</v>
      </c>
      <c r="C11" s="358" t="s">
        <v>302</v>
      </c>
      <c r="D11" s="305"/>
    </row>
    <row r="13" spans="2:4" ht="14.25" x14ac:dyDescent="0.2">
      <c r="B13" s="306" t="s">
        <v>303</v>
      </c>
      <c r="C13" s="304"/>
      <c r="D13" s="305"/>
    </row>
    <row r="14" spans="2:4" ht="14.25" x14ac:dyDescent="0.2">
      <c r="B14" s="306" t="s">
        <v>285</v>
      </c>
      <c r="C14" s="306" t="s">
        <v>286</v>
      </c>
      <c r="D14" s="305"/>
    </row>
    <row r="15" spans="2:4" ht="14.25" x14ac:dyDescent="0.2">
      <c r="B15" s="304" t="s">
        <v>304</v>
      </c>
      <c r="C15" s="358" t="s">
        <v>305</v>
      </c>
      <c r="D15" s="305"/>
    </row>
    <row r="16" spans="2:4" ht="14.25" x14ac:dyDescent="0.2">
      <c r="B16" s="304" t="s">
        <v>306</v>
      </c>
      <c r="C16" s="358" t="s">
        <v>307</v>
      </c>
      <c r="D16" s="305"/>
    </row>
    <row r="17" spans="2:4" ht="14.25" x14ac:dyDescent="0.2">
      <c r="B17" s="304" t="s">
        <v>308</v>
      </c>
      <c r="C17" s="358" t="s">
        <v>309</v>
      </c>
      <c r="D17" s="305"/>
    </row>
    <row r="18" spans="2:4" ht="14.25" x14ac:dyDescent="0.2">
      <c r="B18" s="304" t="s">
        <v>310</v>
      </c>
      <c r="C18" s="358" t="s">
        <v>311</v>
      </c>
      <c r="D18" s="305"/>
    </row>
    <row r="19" spans="2:4" ht="14.25" x14ac:dyDescent="0.2">
      <c r="B19" s="304" t="s">
        <v>312</v>
      </c>
      <c r="C19" s="358" t="s">
        <v>313</v>
      </c>
      <c r="D19" s="305"/>
    </row>
    <row r="20" spans="2:4" ht="14.25" x14ac:dyDescent="0.2">
      <c r="B20" s="304" t="s">
        <v>314</v>
      </c>
      <c r="C20" s="358" t="s">
        <v>315</v>
      </c>
      <c r="D20" s="305"/>
    </row>
    <row r="21" spans="2:4" ht="14.25" x14ac:dyDescent="0.2">
      <c r="B21" s="304" t="s">
        <v>316</v>
      </c>
      <c r="C21" s="358" t="s">
        <v>317</v>
      </c>
      <c r="D21" s="305"/>
    </row>
    <row r="22" spans="2:4" ht="14.25" x14ac:dyDescent="0.2">
      <c r="B22" s="304" t="s">
        <v>318</v>
      </c>
      <c r="C22" s="358" t="s">
        <v>319</v>
      </c>
      <c r="D22" s="305"/>
    </row>
    <row r="23" spans="2:4" ht="14.25" x14ac:dyDescent="0.2">
      <c r="B23" s="304" t="s">
        <v>320</v>
      </c>
      <c r="C23" s="358" t="s">
        <v>321</v>
      </c>
      <c r="D23" s="305"/>
    </row>
    <row r="24" spans="2:4" ht="14.25" x14ac:dyDescent="0.2">
      <c r="B24" s="304" t="s">
        <v>322</v>
      </c>
      <c r="C24" s="358" t="s">
        <v>323</v>
      </c>
      <c r="D24" s="305"/>
    </row>
    <row r="25" spans="2:4" ht="14.25" x14ac:dyDescent="0.2">
      <c r="B25" s="304" t="s">
        <v>324</v>
      </c>
      <c r="C25" s="358" t="s">
        <v>325</v>
      </c>
      <c r="D25" s="305"/>
    </row>
    <row r="26" spans="2:4" ht="14.25" x14ac:dyDescent="0.2">
      <c r="B26" s="304" t="s">
        <v>326</v>
      </c>
      <c r="C26" s="358" t="s">
        <v>327</v>
      </c>
      <c r="D26" s="305"/>
    </row>
    <row r="27" spans="2:4" ht="14.25" x14ac:dyDescent="0.2">
      <c r="B27" s="304" t="s">
        <v>328</v>
      </c>
      <c r="C27" s="358" t="s">
        <v>329</v>
      </c>
      <c r="D27" s="305"/>
    </row>
    <row r="28" spans="2:4" ht="14.25" x14ac:dyDescent="0.2">
      <c r="B28" s="304" t="s">
        <v>330</v>
      </c>
      <c r="C28" s="358" t="s">
        <v>331</v>
      </c>
      <c r="D28" s="305"/>
    </row>
    <row r="29" spans="2:4" ht="14.25" x14ac:dyDescent="0.2">
      <c r="B29" s="304"/>
      <c r="C29" s="304"/>
      <c r="D29" s="305"/>
    </row>
    <row r="30" spans="2:4" ht="14.25" x14ac:dyDescent="0.2">
      <c r="B30" s="304"/>
      <c r="C30" s="304"/>
      <c r="D30" s="305"/>
    </row>
    <row r="31" spans="2:4" ht="14.25" x14ac:dyDescent="0.2">
      <c r="B31" s="304"/>
      <c r="C31" s="304"/>
      <c r="D31" s="305"/>
    </row>
    <row r="32" spans="2:4" ht="14.25" x14ac:dyDescent="0.2">
      <c r="B32" s="304"/>
      <c r="C32" s="304"/>
      <c r="D32" s="305"/>
    </row>
    <row r="33" spans="2:4" ht="14.25" x14ac:dyDescent="0.2">
      <c r="B33" s="304"/>
      <c r="C33" s="304"/>
      <c r="D33" s="305"/>
    </row>
  </sheetData>
  <hyperlinks>
    <hyperlink ref="C4" location="'Graphique 1'!A1" display="Taux de recours aux urgences / nombre de passages aux urgences / population France selon l'âge" xr:uid="{3FE63443-BF4E-40BB-8FE3-7180E78954C5}"/>
    <hyperlink ref="C5" location="'Graphique 2'!A1" display="Raisons de la venue aux urgences plutôt qu’ailleurs, réponses en effectifs et %" xr:uid="{80E73C38-8A94-47E9-B624-F123155EDD9A}"/>
    <hyperlink ref="C6" location="'Graphique 3'!A1" display="Qui a conseillé au patient de se rendre aux urgences ? réponses en % en 2013 et 2023" xr:uid="{7627520B-4E55-4AF8-9669-3D0B75D70B87}"/>
    <hyperlink ref="C7" location="'Graphique 4'!A1" display="Motif de recours à l’entrée aux urgences selon l’âge des patients, en % par tranche d'âge" xr:uid="{8B2174FA-A335-40A9-BFB6-6AD0C92B8F98}"/>
    <hyperlink ref="C8" location="'Graphique 5'!A1" display="Examens et soins aux urgences selon l’âge des patients + taux d'hospitalisation à la sortie des urgences par âge" xr:uid="{D8CB3144-FD60-4652-8350-C67A846B4FB3}"/>
    <hyperlink ref="C9" location="'Graphique 6'!A1" display="Durée médiane entre enregistrement et sortie des urgences selon le type de parcours des patients + % de patients concernés" xr:uid="{75396A37-6B8F-4982-AE01-ECBAAF4584DC}"/>
    <hyperlink ref="C10" location="'Tableau 1'!A1" display="Motifs et conditions d’admission en UHCD, en effectifs et pourcentages" xr:uid="{70EFA7B2-1B6C-4095-B708-FD91DAD9A585}"/>
    <hyperlink ref="C11" location="'Schéma 1'!A1" display="L’issue de la prise en charge aux urgences en 2023 + en 2013, en % " xr:uid="{ED7962F5-DC87-4FD4-916F-1DCF64AF3D41}"/>
    <hyperlink ref="C15" location="'Tableau complementaire A'!A1" display="Structure par âge des patients passés aux urgences le jour de l’enquête et de la population française" xr:uid="{45F2D33E-AFB2-49F4-9D9A-290BF014D604}"/>
    <hyperlink ref="C16" location="'Tableau complémentaire B'!A1" display="Démarches effectuées par les patients qui ont essayé de prendre contact dans les 24 h précédant la venue aux urgences" xr:uid="{020AAADF-C397-4283-9DA3-5B09B5D6E1B1}"/>
    <hyperlink ref="C17" location="'Tableau complémentaire C'!A1" display="Motif du recours à l’entrée aux urgences en 2013 et 2023, effectifs et %" xr:uid="{795273DF-E678-40DF-9E13-E4A21B1CFC05}"/>
    <hyperlink ref="C18" location="'Tableau complémentaire D'!A1" display="Orientation suite à la première évaluation (tri) selon l'âge" xr:uid="{ECE8981E-EFEB-4DBA-AB10-94C68F835A5D}"/>
    <hyperlink ref="C19" location="'Tableau complémentaire E'!A1" display="Prise en charge médico-soignante à la suite du tri en 2013 et 2023" xr:uid="{F8A63EB5-28BB-4306-8698-DE95D695059F}"/>
    <hyperlink ref="C20" location="'Tableau complémentaire F'!A1" display="Mode de sortie des urgences (après UHCD le cas échéant) en 2013 et 2023, selon l'âge" xr:uid="{1ADB7F03-4B16-4EA7-AEFD-F86BC7414642}"/>
    <hyperlink ref="C21" location="'Tableau complémentaire G'!A1" display="Taux d'hospitalisation à la sortie des urgences (ailleurs qu'en UHCD et après UHCD le cas échéant) selon le diagnostic à la sortie en 2013 et 2023" xr:uid="{CCAF72D4-A02A-4A5B-9397-628C48767573}"/>
    <hyperlink ref="C22" location="'Tableau complémentaire H'!A1" display="Évolution du nombre de lits d’hospitalisation complète en France  2013 - 2023" xr:uid="{53C065A6-F877-4AA6-B45E-A26C7E9F1DA0}"/>
    <hyperlink ref="C23" location="'Tableau complémentaire I'!A1" display="Diagnostics des patients à la sortie des urgences en 2013 et 2023, effectifs et %" xr:uid="{E3C93C2F-5A2A-4C52-A522-7634D45BF76A}"/>
    <hyperlink ref="C24" location="'Tableau complémentaire J'!A1" display="Durée de passage et diagnostics des patients à la sortie des urgences, médiane, 3e quartile, moyenne + répartition des patients en %, en 2013 et 2023" xr:uid="{E3FD7EF3-5DEA-4276-A592-2B0B32C45464}"/>
    <hyperlink ref="C25" location="'Tableau complémentaire K'!A1" display="Prise en charge aux urgences selon les diagnostics à la sortie" xr:uid="{B40BC7C0-000C-4126-BCF9-268E7D8B9E24}"/>
    <hyperlink ref="C26" location="'Tableau complémentaire L'!A1" display="Heure d’enregistrement aux urgences en 2013 et 2023, effectifs et %" xr:uid="{079707A5-82B9-43F1-9FBC-9F9C8B1E0F31}"/>
    <hyperlink ref="C27" location="'Tableau complémentaire M'!A1" display="Mode d’arrivée des patients aux urgences en 2023, effectifs et %" xr:uid="{A8799BE3-0AED-4F1F-869D-BF4482AAAC01}"/>
    <hyperlink ref="C28" location="'Tableau complémentaire N'!A1" display="Provenance des patients des urgences le jour de l’enquête  en 2023, effectifs et %" xr:uid="{C1DFC883-FD71-4808-89C0-FBF0BE92837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9EA0-7F81-42C3-B2E5-2E8FC2DE9367}">
  <dimension ref="B2:G23"/>
  <sheetViews>
    <sheetView zoomScaleNormal="100" workbookViewId="0"/>
  </sheetViews>
  <sheetFormatPr baseColWidth="10" defaultColWidth="11.42578125" defaultRowHeight="11.25" x14ac:dyDescent="0.2"/>
  <cols>
    <col min="1" max="1" width="2.85546875" style="2" customWidth="1"/>
    <col min="2" max="2" width="16.5703125" style="2" customWidth="1"/>
    <col min="3" max="10" width="11.42578125" style="2"/>
    <col min="11" max="11" width="20.140625" style="2" customWidth="1"/>
    <col min="12" max="16384" width="11.42578125" style="2"/>
  </cols>
  <sheetData>
    <row r="2" spans="2:6" x14ac:dyDescent="0.2">
      <c r="B2" s="16" t="s">
        <v>171</v>
      </c>
    </row>
    <row r="3" spans="2:6" x14ac:dyDescent="0.2">
      <c r="B3" s="16"/>
    </row>
    <row r="4" spans="2:6" x14ac:dyDescent="0.2">
      <c r="F4" s="45" t="s">
        <v>126</v>
      </c>
    </row>
    <row r="5" spans="2:6" ht="25.5" customHeight="1" x14ac:dyDescent="0.2">
      <c r="C5" s="332" t="s">
        <v>64</v>
      </c>
      <c r="D5" s="333"/>
      <c r="E5" s="332" t="s">
        <v>130</v>
      </c>
      <c r="F5" s="333"/>
    </row>
    <row r="6" spans="2:6" x14ac:dyDescent="0.2">
      <c r="B6" s="27"/>
      <c r="C6" s="205">
        <v>2013</v>
      </c>
      <c r="D6" s="205">
        <v>2023</v>
      </c>
      <c r="E6" s="206">
        <v>2013</v>
      </c>
      <c r="F6" s="205">
        <v>2023</v>
      </c>
    </row>
    <row r="7" spans="2:6" ht="22.5" x14ac:dyDescent="0.2">
      <c r="B7" s="46" t="s">
        <v>172</v>
      </c>
      <c r="C7" s="39">
        <v>3.03</v>
      </c>
      <c r="D7" s="40">
        <v>2.6</v>
      </c>
      <c r="E7" s="41">
        <v>1.196949470840706</v>
      </c>
      <c r="F7" s="39">
        <v>0.99732867875911102</v>
      </c>
    </row>
    <row r="8" spans="2:6" x14ac:dyDescent="0.2">
      <c r="B8" s="46" t="s">
        <v>19</v>
      </c>
      <c r="C8" s="39">
        <v>8.23</v>
      </c>
      <c r="D8" s="40">
        <v>6.76</v>
      </c>
      <c r="E8" s="41">
        <v>4.926893955038893</v>
      </c>
      <c r="F8" s="39">
        <v>4.1795237994540138</v>
      </c>
    </row>
    <row r="9" spans="2:6" x14ac:dyDescent="0.2">
      <c r="B9" s="46" t="s">
        <v>3</v>
      </c>
      <c r="C9" s="39">
        <v>6.8</v>
      </c>
      <c r="D9" s="40">
        <v>6.14</v>
      </c>
      <c r="E9" s="41">
        <v>6.2181852701472726</v>
      </c>
      <c r="F9" s="39">
        <v>5.8167233811070247</v>
      </c>
    </row>
    <row r="10" spans="2:6" x14ac:dyDescent="0.2">
      <c r="B10" s="46" t="s">
        <v>4</v>
      </c>
      <c r="C10" s="39">
        <v>8.7200000000000006</v>
      </c>
      <c r="D10" s="40">
        <v>7.24</v>
      </c>
      <c r="E10" s="41">
        <v>6.2452272376335847</v>
      </c>
      <c r="F10" s="39">
        <v>6.2809970257882375</v>
      </c>
    </row>
    <row r="11" spans="2:6" x14ac:dyDescent="0.2">
      <c r="B11" s="46" t="s">
        <v>5</v>
      </c>
      <c r="C11" s="39">
        <v>13.16</v>
      </c>
      <c r="D11" s="40">
        <v>12.91</v>
      </c>
      <c r="E11" s="41">
        <v>11.995241772881759</v>
      </c>
      <c r="F11" s="39">
        <v>11.999986851264156</v>
      </c>
    </row>
    <row r="12" spans="2:6" x14ac:dyDescent="0.2">
      <c r="B12" s="46" t="s">
        <v>6</v>
      </c>
      <c r="C12" s="39">
        <v>12.71</v>
      </c>
      <c r="D12" s="40">
        <v>12.04</v>
      </c>
      <c r="E12" s="41">
        <v>12.271704328465738</v>
      </c>
      <c r="F12" s="39">
        <v>11.488053441628043</v>
      </c>
    </row>
    <row r="13" spans="2:6" x14ac:dyDescent="0.2">
      <c r="B13" s="46" t="s">
        <v>7</v>
      </c>
      <c r="C13" s="39">
        <v>10.89</v>
      </c>
      <c r="D13" s="40">
        <v>11.32</v>
      </c>
      <c r="E13" s="41">
        <v>13.318126281137992</v>
      </c>
      <c r="F13" s="39">
        <v>12.507704153971813</v>
      </c>
    </row>
    <row r="14" spans="2:6" x14ac:dyDescent="0.2">
      <c r="B14" s="46" t="s">
        <v>8</v>
      </c>
      <c r="C14" s="39">
        <v>9.6999999999999993</v>
      </c>
      <c r="D14" s="40">
        <v>9.9</v>
      </c>
      <c r="E14" s="41">
        <v>13.597776524936659</v>
      </c>
      <c r="F14" s="39">
        <v>12.823741944436524</v>
      </c>
    </row>
    <row r="15" spans="2:6" x14ac:dyDescent="0.2">
      <c r="B15" s="46" t="s">
        <v>9</v>
      </c>
      <c r="C15" s="39">
        <v>8.14</v>
      </c>
      <c r="D15" s="40">
        <v>8.99</v>
      </c>
      <c r="E15" s="41">
        <v>12.662298323812873</v>
      </c>
      <c r="F15" s="39">
        <v>12.701608385359744</v>
      </c>
    </row>
    <row r="16" spans="2:6" x14ac:dyDescent="0.2">
      <c r="B16" s="46" t="s">
        <v>10</v>
      </c>
      <c r="C16" s="39">
        <v>6.08</v>
      </c>
      <c r="D16" s="40">
        <v>8.6300000000000008</v>
      </c>
      <c r="E16" s="41">
        <v>8.5463751287353222</v>
      </c>
      <c r="F16" s="39">
        <v>11.181510329836184</v>
      </c>
    </row>
    <row r="17" spans="2:7" x14ac:dyDescent="0.2">
      <c r="B17" s="46" t="s">
        <v>11</v>
      </c>
      <c r="C17" s="39">
        <v>7.06</v>
      </c>
      <c r="D17" s="40">
        <v>7.44</v>
      </c>
      <c r="E17" s="41">
        <v>6.2434900238170643</v>
      </c>
      <c r="F17" s="39">
        <v>6.6743702214122376</v>
      </c>
    </row>
    <row r="18" spans="2:7" x14ac:dyDescent="0.2">
      <c r="B18" s="46" t="s">
        <v>12</v>
      </c>
      <c r="C18" s="39">
        <v>5.48</v>
      </c>
      <c r="D18" s="40">
        <v>6.03</v>
      </c>
      <c r="E18" s="41">
        <v>2.7777316825521323</v>
      </c>
      <c r="F18" s="39">
        <v>3.3484517869829067</v>
      </c>
    </row>
    <row r="19" spans="2:7" x14ac:dyDescent="0.2">
      <c r="B19" s="38" t="s">
        <v>0</v>
      </c>
      <c r="C19" s="39">
        <v>100</v>
      </c>
      <c r="D19" s="40">
        <v>100</v>
      </c>
      <c r="E19" s="41">
        <v>100</v>
      </c>
      <c r="F19" s="39">
        <v>100</v>
      </c>
    </row>
    <row r="20" spans="2:7" x14ac:dyDescent="0.2">
      <c r="B20" s="150"/>
      <c r="C20" s="151"/>
      <c r="D20" s="151"/>
      <c r="E20" s="151"/>
      <c r="F20" s="151"/>
    </row>
    <row r="21" spans="2:7" ht="90" customHeight="1" x14ac:dyDescent="0.2">
      <c r="B21" s="334" t="s">
        <v>249</v>
      </c>
      <c r="C21" s="334"/>
      <c r="D21" s="334"/>
      <c r="E21" s="334"/>
      <c r="F21" s="334"/>
      <c r="G21" s="334"/>
    </row>
    <row r="22" spans="2:7" ht="27.6" customHeight="1" x14ac:dyDescent="0.2">
      <c r="B22" s="315"/>
      <c r="C22" s="315"/>
      <c r="D22" s="315"/>
      <c r="E22" s="315"/>
      <c r="F22" s="315"/>
      <c r="G22" s="315"/>
    </row>
    <row r="23" spans="2:7" ht="12.6" customHeight="1" x14ac:dyDescent="0.2">
      <c r="B23" s="11"/>
    </row>
  </sheetData>
  <mergeCells count="4">
    <mergeCell ref="C5:D5"/>
    <mergeCell ref="E5:F5"/>
    <mergeCell ref="B21:G21"/>
    <mergeCell ref="B22:G2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3E092-A74C-4B69-8D54-DD71E57BDFD7}">
  <dimension ref="A1:K15"/>
  <sheetViews>
    <sheetView workbookViewId="0"/>
  </sheetViews>
  <sheetFormatPr baseColWidth="10" defaultColWidth="11.42578125" defaultRowHeight="11.25" x14ac:dyDescent="0.2"/>
  <cols>
    <col min="1" max="1" width="3.140625" style="2" customWidth="1"/>
    <col min="2" max="2" width="22.42578125" style="2" customWidth="1"/>
    <col min="3" max="3" width="11.28515625" style="2" customWidth="1"/>
    <col min="4" max="4" width="9.7109375" style="2" customWidth="1"/>
    <col min="5" max="8" width="11.42578125" style="2"/>
    <col min="9" max="9" width="12.85546875" style="2" customWidth="1"/>
    <col min="10" max="16384" width="11.42578125" style="2"/>
  </cols>
  <sheetData>
    <row r="1" spans="1:11" ht="12.95" customHeight="1" x14ac:dyDescent="0.2">
      <c r="A1" s="255"/>
    </row>
    <row r="2" spans="1:11" x14ac:dyDescent="0.2">
      <c r="B2" s="106" t="s">
        <v>143</v>
      </c>
      <c r="C2" s="106"/>
      <c r="D2" s="106"/>
      <c r="E2" s="106"/>
    </row>
    <row r="3" spans="1:11" x14ac:dyDescent="0.2">
      <c r="B3" s="106"/>
      <c r="C3" s="106"/>
      <c r="D3" s="106"/>
      <c r="E3" s="106"/>
    </row>
    <row r="4" spans="1:11" ht="35.25" customHeight="1" x14ac:dyDescent="0.2">
      <c r="I4" s="45" t="s">
        <v>126</v>
      </c>
      <c r="J4" s="335" t="s">
        <v>136</v>
      </c>
      <c r="K4" s="336"/>
    </row>
    <row r="5" spans="1:11" ht="33.75" x14ac:dyDescent="0.2">
      <c r="C5" s="32" t="s">
        <v>69</v>
      </c>
      <c r="D5" s="32" t="s">
        <v>70</v>
      </c>
      <c r="E5" s="32" t="s">
        <v>71</v>
      </c>
      <c r="F5" s="32" t="s">
        <v>15</v>
      </c>
      <c r="G5" s="32" t="s">
        <v>173</v>
      </c>
      <c r="H5" s="32" t="s">
        <v>72</v>
      </c>
      <c r="I5" s="105" t="s">
        <v>73</v>
      </c>
      <c r="J5" s="185" t="s">
        <v>126</v>
      </c>
      <c r="K5" s="186" t="s">
        <v>175</v>
      </c>
    </row>
    <row r="6" spans="1:11" ht="22.5" x14ac:dyDescent="0.2">
      <c r="B6" s="297" t="s">
        <v>65</v>
      </c>
      <c r="C6" s="21">
        <v>18.8801846547038</v>
      </c>
      <c r="D6" s="21">
        <v>7.5825320695446203</v>
      </c>
      <c r="E6" s="21">
        <v>22.456794337121401</v>
      </c>
      <c r="F6" s="21">
        <v>5.4002180799951303</v>
      </c>
      <c r="G6" s="21">
        <v>0.68950456923690395</v>
      </c>
      <c r="H6" s="21">
        <v>0.84486189757493102</v>
      </c>
      <c r="I6" s="122">
        <v>4.2137217582053399</v>
      </c>
      <c r="J6" s="123">
        <v>56.4150241227319</v>
      </c>
      <c r="K6" s="230">
        <v>9027.0835086077695</v>
      </c>
    </row>
    <row r="7" spans="1:11" ht="23.25" customHeight="1" x14ac:dyDescent="0.2">
      <c r="B7" s="297" t="s">
        <v>174</v>
      </c>
      <c r="C7" s="21">
        <v>4.4376649707934099</v>
      </c>
      <c r="D7" s="21">
        <v>1.1989283046300701</v>
      </c>
      <c r="E7" s="21">
        <v>0.30112874123183297</v>
      </c>
      <c r="F7" s="21">
        <v>4.5793037958046498E-2</v>
      </c>
      <c r="G7" s="21">
        <v>7.2446266098823695E-2</v>
      </c>
      <c r="H7" s="21">
        <v>1.2836821707253501E-2</v>
      </c>
      <c r="I7" s="122">
        <v>0.32695301238547297</v>
      </c>
      <c r="J7" s="123">
        <v>6.0059516944523201</v>
      </c>
      <c r="K7" s="230">
        <v>961.02462664089205</v>
      </c>
    </row>
    <row r="8" spans="1:11" ht="22.5" x14ac:dyDescent="0.2">
      <c r="B8" s="297" t="s">
        <v>66</v>
      </c>
      <c r="C8" s="21">
        <v>1.85023051988551</v>
      </c>
      <c r="D8" s="21">
        <v>0.93389242166889197</v>
      </c>
      <c r="E8" s="124"/>
      <c r="F8" s="124"/>
      <c r="G8" s="124"/>
      <c r="H8" s="124"/>
      <c r="I8" s="122">
        <v>0.243566018427231</v>
      </c>
      <c r="J8" s="123">
        <v>2.7741300774599802</v>
      </c>
      <c r="K8" s="230">
        <v>443.89423318320001</v>
      </c>
    </row>
    <row r="9" spans="1:11" ht="22.5" x14ac:dyDescent="0.2">
      <c r="B9" s="297" t="s">
        <v>67</v>
      </c>
      <c r="C9" s="21">
        <v>25.334437267870999</v>
      </c>
      <c r="D9" s="21">
        <v>9.0186616908323902</v>
      </c>
      <c r="E9" s="124"/>
      <c r="F9" s="124"/>
      <c r="G9" s="124"/>
      <c r="H9" s="21">
        <v>2.1933990583369698</v>
      </c>
      <c r="I9" s="122">
        <v>3.7837019046551501</v>
      </c>
      <c r="J9" s="123">
        <v>39.3933060044006</v>
      </c>
      <c r="K9" s="230">
        <v>6303.4035438544597</v>
      </c>
    </row>
    <row r="10" spans="1:11" x14ac:dyDescent="0.2">
      <c r="B10" s="297" t="s">
        <v>68</v>
      </c>
      <c r="C10" s="21">
        <v>0.53538677060992002</v>
      </c>
      <c r="D10" s="21">
        <v>0.68450858565947004</v>
      </c>
      <c r="E10" s="124"/>
      <c r="F10" s="124"/>
      <c r="G10" s="124"/>
      <c r="H10" s="124"/>
      <c r="I10" s="122">
        <v>9.2187536139191895E-2</v>
      </c>
      <c r="J10" s="123">
        <v>1.29172578807551</v>
      </c>
      <c r="K10" s="230">
        <v>206.69168790590501</v>
      </c>
    </row>
    <row r="11" spans="1:11" x14ac:dyDescent="0.2">
      <c r="B11" s="248"/>
      <c r="C11" s="213"/>
      <c r="D11" s="213"/>
      <c r="E11" s="270"/>
      <c r="F11" s="270"/>
      <c r="G11" s="270"/>
      <c r="H11" s="270"/>
      <c r="I11" s="213"/>
      <c r="J11" s="213"/>
      <c r="K11" s="249"/>
    </row>
    <row r="12" spans="1:11" ht="91.5" customHeight="1" x14ac:dyDescent="0.2">
      <c r="B12" s="337" t="s">
        <v>247</v>
      </c>
      <c r="C12" s="338"/>
      <c r="D12" s="338"/>
      <c r="E12" s="338"/>
      <c r="F12" s="338"/>
      <c r="G12" s="338"/>
      <c r="H12" s="338"/>
      <c r="I12" s="338"/>
      <c r="J12" s="338"/>
      <c r="K12" s="338"/>
    </row>
    <row r="13" spans="1:11" ht="22.5" customHeight="1" x14ac:dyDescent="0.2">
      <c r="B13" s="316"/>
      <c r="C13" s="316"/>
      <c r="D13" s="316"/>
      <c r="E13" s="316"/>
      <c r="F13" s="316"/>
      <c r="G13" s="316"/>
      <c r="H13" s="316"/>
      <c r="I13" s="316"/>
      <c r="J13" s="316"/>
    </row>
    <row r="14" spans="1:11" ht="24.95" customHeight="1" x14ac:dyDescent="0.2">
      <c r="B14" s="316"/>
      <c r="C14" s="316"/>
      <c r="D14" s="316"/>
      <c r="E14" s="316"/>
      <c r="F14" s="316"/>
      <c r="G14" s="316"/>
      <c r="H14" s="316"/>
      <c r="I14" s="316"/>
      <c r="J14" s="316"/>
    </row>
    <row r="15" spans="1:11" ht="12" customHeight="1" x14ac:dyDescent="0.2">
      <c r="E15" s="27"/>
      <c r="F15" s="27"/>
      <c r="G15" s="27"/>
      <c r="H15" s="27"/>
      <c r="I15" s="27"/>
      <c r="J15" s="27"/>
    </row>
  </sheetData>
  <mergeCells count="4">
    <mergeCell ref="B13:J13"/>
    <mergeCell ref="B14:J14"/>
    <mergeCell ref="J4:K4"/>
    <mergeCell ref="B12:K1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FA203-CCA7-4D27-BD11-1D68FCE86EF4}">
  <dimension ref="A1:O26"/>
  <sheetViews>
    <sheetView workbookViewId="0"/>
  </sheetViews>
  <sheetFormatPr baseColWidth="10" defaultColWidth="11.42578125" defaultRowHeight="11.25" x14ac:dyDescent="0.2"/>
  <cols>
    <col min="1" max="1" width="3.28515625" style="2" customWidth="1"/>
    <col min="2" max="2" width="21.42578125" style="2" customWidth="1"/>
    <col min="3" max="16384" width="11.42578125" style="2"/>
  </cols>
  <sheetData>
    <row r="1" spans="1:15" ht="12.6" customHeight="1" x14ac:dyDescent="0.2"/>
    <row r="2" spans="1:15" x14ac:dyDescent="0.2">
      <c r="B2" s="16" t="s">
        <v>176</v>
      </c>
    </row>
    <row r="3" spans="1:15" x14ac:dyDescent="0.2">
      <c r="B3" s="16"/>
    </row>
    <row r="4" spans="1:15" ht="15" customHeight="1" x14ac:dyDescent="0.2">
      <c r="A4" s="47"/>
      <c r="B4" s="45"/>
      <c r="C4" s="339">
        <v>2013</v>
      </c>
      <c r="D4" s="340"/>
      <c r="E4" s="339">
        <v>2023</v>
      </c>
      <c r="F4" s="340"/>
    </row>
    <row r="5" spans="1:15" x14ac:dyDescent="0.2">
      <c r="A5" s="47"/>
      <c r="B5" s="45"/>
      <c r="C5" s="204" t="s">
        <v>178</v>
      </c>
      <c r="D5" s="204" t="s">
        <v>126</v>
      </c>
      <c r="E5" s="204" t="s">
        <v>178</v>
      </c>
      <c r="F5" s="204" t="s">
        <v>126</v>
      </c>
    </row>
    <row r="6" spans="1:15" x14ac:dyDescent="0.2">
      <c r="A6" s="48"/>
      <c r="B6" s="46" t="s">
        <v>47</v>
      </c>
      <c r="C6" s="57">
        <v>17014.490000000002</v>
      </c>
      <c r="D6" s="107">
        <v>37.485569330663701</v>
      </c>
      <c r="E6" s="57">
        <v>17506.374798805999</v>
      </c>
      <c r="F6" s="107">
        <v>33.493064791298472</v>
      </c>
      <c r="H6" s="27"/>
    </row>
    <row r="7" spans="1:15" x14ac:dyDescent="0.2">
      <c r="A7" s="48"/>
      <c r="B7" s="46" t="s">
        <v>95</v>
      </c>
      <c r="C7" s="57">
        <v>5147.84</v>
      </c>
      <c r="D7" s="107">
        <v>11.341492646747792</v>
      </c>
      <c r="E7" s="57">
        <v>6073.3991600483896</v>
      </c>
      <c r="F7" s="107">
        <v>11.619581661463812</v>
      </c>
      <c r="H7" s="27"/>
    </row>
    <row r="8" spans="1:15" x14ac:dyDescent="0.2">
      <c r="B8" s="46" t="s">
        <v>91</v>
      </c>
      <c r="C8" s="57">
        <v>4027.49</v>
      </c>
      <c r="D8" s="107">
        <v>8.8731872435526853</v>
      </c>
      <c r="E8" s="57">
        <v>4980.7375716971001</v>
      </c>
      <c r="F8" s="107">
        <v>9.529109716574979</v>
      </c>
      <c r="H8" s="27"/>
    </row>
    <row r="9" spans="1:15" x14ac:dyDescent="0.2">
      <c r="B9" s="46" t="s">
        <v>24</v>
      </c>
      <c r="C9" s="57">
        <v>2341.6799999999998</v>
      </c>
      <c r="D9" s="107">
        <v>5.159085461287912</v>
      </c>
      <c r="E9" s="57">
        <v>3925.0082010720998</v>
      </c>
      <c r="F9" s="107">
        <v>7.5092962132772234</v>
      </c>
      <c r="G9" s="27"/>
      <c r="H9" s="27"/>
      <c r="I9" s="27"/>
      <c r="J9" s="27"/>
      <c r="K9" s="27"/>
      <c r="L9" s="27"/>
      <c r="M9" s="27"/>
    </row>
    <row r="10" spans="1:15" x14ac:dyDescent="0.2">
      <c r="B10" s="46" t="s">
        <v>93</v>
      </c>
      <c r="C10" s="57">
        <v>2321.7399999999998</v>
      </c>
      <c r="D10" s="107">
        <v>5.1151545381480803</v>
      </c>
      <c r="E10" s="57">
        <v>3077.5855398457902</v>
      </c>
      <c r="F10" s="107">
        <v>5.8880135420069175</v>
      </c>
      <c r="G10" s="27"/>
      <c r="H10" s="27"/>
      <c r="I10" s="27"/>
      <c r="J10" s="27"/>
      <c r="K10" s="27"/>
      <c r="L10" s="27"/>
      <c r="M10" s="27"/>
      <c r="N10" s="26"/>
      <c r="O10" s="31"/>
    </row>
    <row r="11" spans="1:15" x14ac:dyDescent="0.2">
      <c r="B11" s="46" t="s">
        <v>96</v>
      </c>
      <c r="C11" s="57">
        <v>2298.38</v>
      </c>
      <c r="D11" s="107">
        <v>5.0636888227746377</v>
      </c>
      <c r="E11" s="57">
        <v>2730.72175402426</v>
      </c>
      <c r="F11" s="107">
        <v>5.2243963519380774</v>
      </c>
      <c r="G11" s="27"/>
      <c r="H11" s="27"/>
      <c r="I11" s="27"/>
      <c r="J11" s="27"/>
      <c r="K11" s="27"/>
      <c r="L11" s="27"/>
      <c r="M11" s="27"/>
      <c r="N11" s="26"/>
      <c r="O11" s="31"/>
    </row>
    <row r="12" spans="1:15" x14ac:dyDescent="0.2">
      <c r="B12" s="46" t="s">
        <v>97</v>
      </c>
      <c r="C12" s="57">
        <v>2329.94</v>
      </c>
      <c r="D12" s="107">
        <v>5.133220414263759</v>
      </c>
      <c r="E12" s="57">
        <v>2682.1953683280599</v>
      </c>
      <c r="F12" s="107">
        <v>5.1315560352597656</v>
      </c>
      <c r="G12" s="27"/>
      <c r="H12" s="27"/>
      <c r="I12" s="27"/>
      <c r="J12" s="27"/>
      <c r="K12" s="27"/>
      <c r="L12" s="27"/>
      <c r="M12" s="27"/>
      <c r="N12" s="26"/>
      <c r="O12" s="31"/>
    </row>
    <row r="13" spans="1:15" x14ac:dyDescent="0.2">
      <c r="B13" s="46" t="s">
        <v>98</v>
      </c>
      <c r="C13" s="57">
        <v>2349.79</v>
      </c>
      <c r="D13" s="107">
        <v>5.176953053397443</v>
      </c>
      <c r="E13" s="57">
        <v>2171.2504650075002</v>
      </c>
      <c r="F13" s="107">
        <v>4.1540200834494323</v>
      </c>
      <c r="G13" s="27"/>
      <c r="H13" s="27"/>
      <c r="I13" s="27"/>
      <c r="J13" s="27"/>
      <c r="K13" s="27"/>
      <c r="L13" s="27"/>
      <c r="M13" s="27"/>
      <c r="N13" s="26"/>
      <c r="O13" s="31"/>
    </row>
    <row r="14" spans="1:15" x14ac:dyDescent="0.2">
      <c r="B14" s="46" t="s">
        <v>99</v>
      </c>
      <c r="C14" s="57">
        <v>1392.43</v>
      </c>
      <c r="D14" s="107">
        <v>3.0677399853357965</v>
      </c>
      <c r="E14" s="57">
        <v>2118.4700480658098</v>
      </c>
      <c r="F14" s="107">
        <v>4.0530409861402426</v>
      </c>
      <c r="G14" s="27"/>
      <c r="H14" s="27"/>
      <c r="I14" s="27"/>
      <c r="J14" s="27"/>
      <c r="K14" s="27"/>
      <c r="L14" s="27"/>
      <c r="M14" s="27"/>
      <c r="N14" s="26"/>
      <c r="O14" s="31"/>
    </row>
    <row r="15" spans="1:15" x14ac:dyDescent="0.2">
      <c r="B15" s="46" t="s">
        <v>177</v>
      </c>
      <c r="C15" s="57">
        <v>1446.05</v>
      </c>
      <c r="D15" s="107">
        <v>3.1858731898873396</v>
      </c>
      <c r="E15" s="57">
        <v>1866.2526044993001</v>
      </c>
      <c r="F15" s="107">
        <v>3.5705004672747989</v>
      </c>
      <c r="G15" s="27"/>
      <c r="H15" s="27"/>
      <c r="I15" s="27"/>
      <c r="J15" s="27"/>
      <c r="K15" s="27"/>
      <c r="L15" s="27"/>
      <c r="M15" s="27"/>
      <c r="N15" s="26"/>
      <c r="O15" s="31"/>
    </row>
    <row r="16" spans="1:15" x14ac:dyDescent="0.2">
      <c r="B16" s="46" t="s">
        <v>92</v>
      </c>
      <c r="C16" s="57">
        <v>1517.68</v>
      </c>
      <c r="D16" s="107">
        <v>3.3436852272246589</v>
      </c>
      <c r="E16" s="57">
        <v>1736.1794231081401</v>
      </c>
      <c r="F16" s="107">
        <v>3.3216454334935288</v>
      </c>
      <c r="G16" s="27"/>
      <c r="H16" s="27"/>
      <c r="I16" s="27"/>
      <c r="J16" s="27"/>
      <c r="K16" s="27"/>
      <c r="L16" s="27"/>
      <c r="M16" s="27"/>
      <c r="N16" s="26"/>
      <c r="O16" s="31"/>
    </row>
    <row r="17" spans="2:15" x14ac:dyDescent="0.2">
      <c r="B17" s="46" t="s">
        <v>100</v>
      </c>
      <c r="C17" s="57">
        <v>975.74</v>
      </c>
      <c r="D17" s="107">
        <v>2.1497070684282513</v>
      </c>
      <c r="E17" s="57">
        <v>1383.63669310928</v>
      </c>
      <c r="F17" s="107">
        <v>2.6471633300737851</v>
      </c>
      <c r="G17" s="27"/>
      <c r="H17" s="27"/>
      <c r="I17" s="27"/>
      <c r="J17" s="27"/>
      <c r="K17" s="27"/>
      <c r="L17" s="27"/>
      <c r="M17" s="27"/>
      <c r="N17" s="26"/>
      <c r="O17" s="31"/>
    </row>
    <row r="18" spans="2:15" x14ac:dyDescent="0.2">
      <c r="B18" s="46" t="s">
        <v>101</v>
      </c>
      <c r="C18" s="57">
        <v>839.3</v>
      </c>
      <c r="D18" s="107">
        <v>1.8491085151083602</v>
      </c>
      <c r="E18" s="57">
        <v>734.05159579802501</v>
      </c>
      <c r="F18" s="107">
        <v>1.4043820003154577</v>
      </c>
      <c r="G18" s="27"/>
      <c r="H18" s="27"/>
      <c r="I18" s="27"/>
      <c r="J18" s="27"/>
      <c r="K18" s="27"/>
      <c r="L18" s="27"/>
      <c r="M18" s="27"/>
      <c r="N18" s="26"/>
      <c r="O18" s="31"/>
    </row>
    <row r="19" spans="2:15" x14ac:dyDescent="0.2">
      <c r="B19" s="46" t="s">
        <v>102</v>
      </c>
      <c r="C19" s="57">
        <v>750.75</v>
      </c>
      <c r="D19" s="107">
        <v>1.6540190846152762</v>
      </c>
      <c r="E19" s="57">
        <v>661.14938556979496</v>
      </c>
      <c r="F19" s="107">
        <v>1.2649060392061648</v>
      </c>
      <c r="G19" s="27"/>
      <c r="H19" s="27"/>
      <c r="I19" s="27"/>
      <c r="J19" s="27"/>
      <c r="K19" s="27"/>
      <c r="L19" s="27"/>
      <c r="M19" s="27"/>
      <c r="N19" s="26"/>
      <c r="O19" s="31"/>
    </row>
    <row r="20" spans="2:15" x14ac:dyDescent="0.2">
      <c r="B20" s="46" t="s">
        <v>103</v>
      </c>
      <c r="C20" s="57">
        <v>636.14</v>
      </c>
      <c r="D20" s="107">
        <v>1.4015154185643182</v>
      </c>
      <c r="E20" s="57">
        <v>621.64332887350304</v>
      </c>
      <c r="F20" s="107">
        <v>1.1893233482273415</v>
      </c>
      <c r="G20" s="27"/>
      <c r="H20" s="27"/>
      <c r="I20" s="27"/>
      <c r="J20" s="27"/>
      <c r="K20" s="27"/>
      <c r="L20" s="27"/>
      <c r="M20" s="27"/>
      <c r="N20" s="26"/>
      <c r="O20" s="31"/>
    </row>
    <row r="21" spans="2:15" s="16" customFormat="1" x14ac:dyDescent="0.2">
      <c r="B21" s="38" t="s">
        <v>2</v>
      </c>
      <c r="C21" s="294"/>
      <c r="D21" s="294">
        <v>100</v>
      </c>
      <c r="E21" s="294"/>
      <c r="F21" s="294">
        <v>100</v>
      </c>
      <c r="G21" s="56"/>
      <c r="H21" s="56"/>
      <c r="I21" s="56"/>
      <c r="J21" s="56"/>
      <c r="K21" s="56"/>
      <c r="L21" s="56"/>
      <c r="M21" s="56"/>
      <c r="N21" s="295"/>
      <c r="O21" s="296"/>
    </row>
    <row r="22" spans="2:15" x14ac:dyDescent="0.2">
      <c r="B22" s="126"/>
      <c r="C22" s="187"/>
      <c r="D22" s="187"/>
      <c r="E22" s="133"/>
      <c r="F22" s="133"/>
      <c r="G22" s="27"/>
      <c r="H22" s="27"/>
      <c r="I22" s="27"/>
      <c r="J22" s="27"/>
      <c r="K22" s="27"/>
      <c r="L22" s="27"/>
      <c r="M22" s="27"/>
      <c r="N22" s="26"/>
      <c r="O22" s="31"/>
    </row>
    <row r="23" spans="2:15" ht="92.25" customHeight="1" x14ac:dyDescent="0.2">
      <c r="B23" s="341" t="s">
        <v>248</v>
      </c>
      <c r="C23" s="341"/>
      <c r="D23" s="341"/>
      <c r="E23" s="341"/>
      <c r="F23" s="341"/>
      <c r="G23" s="341"/>
      <c r="H23" s="27"/>
      <c r="I23" s="27"/>
      <c r="J23" s="27"/>
      <c r="K23" s="27"/>
      <c r="L23" s="27"/>
      <c r="M23" s="27"/>
      <c r="N23" s="26"/>
      <c r="O23" s="31"/>
    </row>
    <row r="24" spans="2:15" ht="26.1" customHeight="1" x14ac:dyDescent="0.2">
      <c r="B24" s="315"/>
      <c r="C24" s="315"/>
      <c r="D24" s="315"/>
      <c r="E24" s="315"/>
      <c r="F24" s="315"/>
      <c r="G24" s="315"/>
      <c r="H24" s="27"/>
      <c r="I24" s="27"/>
      <c r="J24" s="27"/>
      <c r="K24" s="27"/>
      <c r="L24" s="27"/>
      <c r="M24" s="27"/>
      <c r="N24" s="26"/>
      <c r="O24" s="31"/>
    </row>
    <row r="25" spans="2:15" ht="14.45" customHeight="1" x14ac:dyDescent="0.2">
      <c r="B25" s="11"/>
      <c r="C25" s="11"/>
      <c r="D25" s="11"/>
      <c r="G25" s="27"/>
      <c r="H25" s="27"/>
      <c r="I25" s="27"/>
      <c r="J25" s="27"/>
      <c r="K25" s="27"/>
      <c r="L25" s="27"/>
      <c r="M25" s="27"/>
      <c r="N25" s="26"/>
      <c r="O25" s="31"/>
    </row>
    <row r="26" spans="2:15" x14ac:dyDescent="0.2">
      <c r="N26" s="26"/>
      <c r="O26" s="31"/>
    </row>
  </sheetData>
  <mergeCells count="4">
    <mergeCell ref="C4:D4"/>
    <mergeCell ref="E4:F4"/>
    <mergeCell ref="B23:G23"/>
    <mergeCell ref="B24:G24"/>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6B9C-10C2-42EB-969E-FEE73C5E9D54}">
  <dimension ref="B1:H33"/>
  <sheetViews>
    <sheetView zoomScaleNormal="100" workbookViewId="0"/>
  </sheetViews>
  <sheetFormatPr baseColWidth="10" defaultColWidth="11.42578125" defaultRowHeight="11.25" x14ac:dyDescent="0.2"/>
  <cols>
    <col min="1" max="1" width="3" style="2" customWidth="1"/>
    <col min="2" max="2" width="56.42578125" style="2" customWidth="1"/>
    <col min="3" max="5" width="11.42578125" style="2"/>
    <col min="6" max="6" width="11.5703125" style="2" bestFit="1" customWidth="1"/>
    <col min="7" max="7" width="13.5703125" style="2" bestFit="1" customWidth="1"/>
    <col min="8" max="16384" width="11.42578125" style="2"/>
  </cols>
  <sheetData>
    <row r="1" spans="2:8" ht="14.1" customHeight="1" x14ac:dyDescent="0.2"/>
    <row r="2" spans="2:8" x14ac:dyDescent="0.2">
      <c r="B2" s="78" t="s">
        <v>219</v>
      </c>
    </row>
    <row r="3" spans="2:8" x14ac:dyDescent="0.2">
      <c r="G3" s="45"/>
    </row>
    <row r="4" spans="2:8" x14ac:dyDescent="0.2">
      <c r="B4" s="250"/>
      <c r="C4" s="342" t="s">
        <v>2</v>
      </c>
      <c r="D4" s="320"/>
      <c r="E4" s="24" t="s">
        <v>62</v>
      </c>
      <c r="F4" s="20" t="s">
        <v>63</v>
      </c>
      <c r="G4" s="20" t="s">
        <v>13</v>
      </c>
    </row>
    <row r="5" spans="2:8" x14ac:dyDescent="0.2">
      <c r="C5" s="22" t="s">
        <v>178</v>
      </c>
      <c r="D5" s="22" t="s">
        <v>126</v>
      </c>
      <c r="E5" s="22" t="s">
        <v>126</v>
      </c>
      <c r="F5" s="22" t="s">
        <v>126</v>
      </c>
      <c r="G5" s="22" t="s">
        <v>126</v>
      </c>
    </row>
    <row r="6" spans="2:8" x14ac:dyDescent="0.2">
      <c r="B6" s="175" t="s">
        <v>222</v>
      </c>
      <c r="C6" s="231">
        <v>2147.68405057378</v>
      </c>
      <c r="D6" s="232">
        <v>3.67</v>
      </c>
      <c r="E6" s="172">
        <v>1.19</v>
      </c>
      <c r="F6" s="233">
        <v>3.86</v>
      </c>
      <c r="G6" s="233">
        <v>7.02</v>
      </c>
    </row>
    <row r="7" spans="2:8" x14ac:dyDescent="0.2">
      <c r="B7" s="19" t="s">
        <v>43</v>
      </c>
      <c r="C7" s="231">
        <v>16109.516853596</v>
      </c>
      <c r="D7" s="232">
        <v>27.56</v>
      </c>
      <c r="E7" s="172">
        <v>26.73</v>
      </c>
      <c r="F7" s="233">
        <v>26.68</v>
      </c>
      <c r="G7" s="233">
        <v>32.979999999999997</v>
      </c>
    </row>
    <row r="8" spans="2:8" x14ac:dyDescent="0.2">
      <c r="B8" s="19" t="s">
        <v>42</v>
      </c>
      <c r="C8" s="231">
        <v>9531.6085461407492</v>
      </c>
      <c r="D8" s="232">
        <v>16.3</v>
      </c>
      <c r="E8" s="172">
        <v>2.62</v>
      </c>
      <c r="F8" s="233">
        <v>16.579999999999998</v>
      </c>
      <c r="G8" s="233">
        <v>38.18</v>
      </c>
    </row>
    <row r="9" spans="2:8" x14ac:dyDescent="0.2">
      <c r="B9" s="19" t="s">
        <v>41</v>
      </c>
      <c r="C9" s="231">
        <v>28685.822396980599</v>
      </c>
      <c r="D9" s="232">
        <v>49.07</v>
      </c>
      <c r="E9" s="172">
        <v>66.900000000000006</v>
      </c>
      <c r="F9" s="233">
        <v>48.76</v>
      </c>
      <c r="G9" s="233">
        <v>20.5</v>
      </c>
    </row>
    <row r="10" spans="2:8" x14ac:dyDescent="0.2">
      <c r="B10" s="19" t="s">
        <v>40</v>
      </c>
      <c r="C10" s="231">
        <v>1985.37189421578</v>
      </c>
      <c r="D10" s="232">
        <v>3.4</v>
      </c>
      <c r="E10" s="172">
        <v>2.56</v>
      </c>
      <c r="F10" s="233">
        <v>4.13</v>
      </c>
      <c r="G10" s="233">
        <v>1.32</v>
      </c>
    </row>
    <row r="11" spans="2:8" s="16" customFormat="1" x14ac:dyDescent="0.2">
      <c r="B11" s="20" t="s">
        <v>2</v>
      </c>
      <c r="C11" s="291">
        <f>SUM(C6:C10)</f>
        <v>58460.003741506909</v>
      </c>
      <c r="D11" s="292">
        <f>SUM(D6:D10)</f>
        <v>100</v>
      </c>
      <c r="E11" s="173">
        <f>SUM(E6:E10)</f>
        <v>100.00000000000001</v>
      </c>
      <c r="F11" s="293">
        <f>SUM(F6:F10)</f>
        <v>100.00999999999999</v>
      </c>
      <c r="G11" s="293">
        <f>SUM(G6:G10)</f>
        <v>100</v>
      </c>
    </row>
    <row r="12" spans="2:8" x14ac:dyDescent="0.2">
      <c r="B12" s="109"/>
      <c r="C12" s="139"/>
      <c r="D12" s="128"/>
      <c r="E12" s="128"/>
      <c r="F12" s="128"/>
      <c r="G12" s="128"/>
    </row>
    <row r="13" spans="2:8" ht="12.6" customHeight="1" x14ac:dyDescent="0.2">
      <c r="B13" s="11"/>
    </row>
    <row r="14" spans="2:8" x14ac:dyDescent="0.2">
      <c r="B14" s="311" t="s">
        <v>251</v>
      </c>
      <c r="C14" s="312"/>
      <c r="D14" s="312"/>
      <c r="E14" s="312"/>
      <c r="F14" s="312"/>
      <c r="G14" s="312"/>
      <c r="H14" s="312"/>
    </row>
    <row r="15" spans="2:8" x14ac:dyDescent="0.2">
      <c r="B15" s="312"/>
      <c r="C15" s="312"/>
      <c r="D15" s="312"/>
      <c r="E15" s="312"/>
      <c r="F15" s="312"/>
      <c r="G15" s="312"/>
      <c r="H15" s="312"/>
    </row>
    <row r="16" spans="2:8" x14ac:dyDescent="0.2">
      <c r="B16" s="312"/>
      <c r="C16" s="312"/>
      <c r="D16" s="312"/>
      <c r="E16" s="312"/>
      <c r="F16" s="312"/>
      <c r="G16" s="312"/>
      <c r="H16" s="312"/>
    </row>
    <row r="17" spans="2:8" x14ac:dyDescent="0.2">
      <c r="B17" s="312"/>
      <c r="C17" s="312"/>
      <c r="D17" s="312"/>
      <c r="E17" s="312"/>
      <c r="F17" s="312"/>
      <c r="G17" s="312"/>
      <c r="H17" s="312"/>
    </row>
    <row r="18" spans="2:8" x14ac:dyDescent="0.2">
      <c r="B18" s="312"/>
      <c r="C18" s="312"/>
      <c r="D18" s="312"/>
      <c r="E18" s="312"/>
      <c r="F18" s="312"/>
      <c r="G18" s="312"/>
      <c r="H18" s="312"/>
    </row>
    <row r="19" spans="2:8" ht="3.75" customHeight="1" x14ac:dyDescent="0.2">
      <c r="B19" s="312"/>
      <c r="C19" s="312"/>
      <c r="D19" s="312"/>
      <c r="E19" s="312"/>
      <c r="F19" s="312"/>
      <c r="G19" s="312"/>
      <c r="H19" s="312"/>
    </row>
    <row r="20" spans="2:8" hidden="1" x14ac:dyDescent="0.2">
      <c r="B20" s="312"/>
      <c r="C20" s="312"/>
      <c r="D20" s="312"/>
      <c r="E20" s="312"/>
      <c r="F20" s="312"/>
      <c r="G20" s="312"/>
      <c r="H20" s="312"/>
    </row>
    <row r="33" spans="2:2" x14ac:dyDescent="0.2">
      <c r="B33" s="256"/>
    </row>
  </sheetData>
  <mergeCells count="2">
    <mergeCell ref="B14:H20"/>
    <mergeCell ref="C4:D4"/>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535D-02CA-4F0E-9657-A637DEAF17FA}">
  <dimension ref="B1:G30"/>
  <sheetViews>
    <sheetView workbookViewId="0"/>
  </sheetViews>
  <sheetFormatPr baseColWidth="10" defaultColWidth="11.42578125" defaultRowHeight="11.25" x14ac:dyDescent="0.2"/>
  <cols>
    <col min="1" max="1" width="2.85546875" style="2" customWidth="1"/>
    <col min="2" max="2" width="49" style="2" customWidth="1"/>
    <col min="3" max="16384" width="11.42578125" style="2"/>
  </cols>
  <sheetData>
    <row r="1" spans="2:4" ht="13.5" customHeight="1" x14ac:dyDescent="0.2"/>
    <row r="2" spans="2:4" x14ac:dyDescent="0.2">
      <c r="B2" s="16" t="s">
        <v>179</v>
      </c>
    </row>
    <row r="3" spans="2:4" x14ac:dyDescent="0.2">
      <c r="B3" s="16"/>
    </row>
    <row r="4" spans="2:4" x14ac:dyDescent="0.2">
      <c r="B4" s="16"/>
      <c r="D4" s="45" t="s">
        <v>126</v>
      </c>
    </row>
    <row r="5" spans="2:4" x14ac:dyDescent="0.2">
      <c r="C5" s="37">
        <v>2013</v>
      </c>
      <c r="D5" s="37">
        <v>2023</v>
      </c>
    </row>
    <row r="6" spans="2:4" x14ac:dyDescent="0.2">
      <c r="B6" s="46" t="s">
        <v>39</v>
      </c>
      <c r="C6" s="39">
        <v>45.714607686958303</v>
      </c>
      <c r="D6" s="39">
        <v>45.462394241409797</v>
      </c>
    </row>
    <row r="7" spans="2:4" x14ac:dyDescent="0.2">
      <c r="B7" s="285" t="s">
        <v>58</v>
      </c>
    </row>
    <row r="8" spans="2:4" x14ac:dyDescent="0.2">
      <c r="B8" s="286" t="s">
        <v>60</v>
      </c>
      <c r="C8" s="39">
        <v>38.964294631250802</v>
      </c>
      <c r="D8" s="39">
        <v>31.842746494857</v>
      </c>
    </row>
    <row r="9" spans="2:4" x14ac:dyDescent="0.2">
      <c r="B9" s="286" t="s">
        <v>59</v>
      </c>
      <c r="C9" s="39">
        <v>11.9838116902134</v>
      </c>
      <c r="D9" s="39">
        <v>17.267146466467398</v>
      </c>
    </row>
    <row r="10" spans="2:4" x14ac:dyDescent="0.2">
      <c r="B10" s="46" t="s">
        <v>38</v>
      </c>
      <c r="C10" s="39">
        <v>35.228290687997898</v>
      </c>
      <c r="D10" s="39">
        <v>39.549281615753202</v>
      </c>
    </row>
    <row r="11" spans="2:4" x14ac:dyDescent="0.2">
      <c r="B11" s="46" t="s">
        <v>57</v>
      </c>
      <c r="C11" s="39">
        <v>27.618218743313399</v>
      </c>
      <c r="D11" s="39">
        <v>29.6377510781222</v>
      </c>
    </row>
    <row r="12" spans="2:4" x14ac:dyDescent="0.2">
      <c r="B12" s="287" t="s">
        <v>282</v>
      </c>
      <c r="C12" s="49">
        <v>41.328555433265301</v>
      </c>
      <c r="D12" s="49">
        <v>43.4025335272649</v>
      </c>
    </row>
    <row r="13" spans="2:4" ht="12" thickBot="1" x14ac:dyDescent="0.25">
      <c r="B13" s="288" t="s">
        <v>56</v>
      </c>
      <c r="C13" s="50">
        <v>76.508476631306095</v>
      </c>
      <c r="D13" s="50">
        <v>76.138542295167198</v>
      </c>
    </row>
    <row r="14" spans="2:4" x14ac:dyDescent="0.2">
      <c r="B14" s="79" t="s">
        <v>180</v>
      </c>
      <c r="C14" s="39">
        <v>4.7566967164366902</v>
      </c>
      <c r="D14" s="100">
        <v>5.4240000000000004</v>
      </c>
    </row>
    <row r="15" spans="2:4" x14ac:dyDescent="0.2">
      <c r="B15" s="289" t="s">
        <v>283</v>
      </c>
      <c r="C15" s="52" t="s">
        <v>1</v>
      </c>
      <c r="D15" s="53">
        <v>43.647179197605297</v>
      </c>
    </row>
    <row r="16" spans="2:4" x14ac:dyDescent="0.2">
      <c r="B16" s="286" t="s">
        <v>48</v>
      </c>
      <c r="C16" s="54" t="s">
        <v>1</v>
      </c>
      <c r="D16" s="39">
        <v>30.33044046833</v>
      </c>
    </row>
    <row r="17" spans="2:7" x14ac:dyDescent="0.2">
      <c r="B17" s="286" t="s">
        <v>49</v>
      </c>
      <c r="C17" s="54" t="s">
        <v>1</v>
      </c>
      <c r="D17" s="39">
        <v>5.2294326552086696</v>
      </c>
    </row>
    <row r="18" spans="2:7" x14ac:dyDescent="0.2">
      <c r="B18" s="286" t="s">
        <v>50</v>
      </c>
      <c r="C18" s="54" t="s">
        <v>1</v>
      </c>
      <c r="D18" s="39">
        <v>1.70727365289397</v>
      </c>
    </row>
    <row r="19" spans="2:7" x14ac:dyDescent="0.2">
      <c r="B19" s="286" t="s">
        <v>55</v>
      </c>
      <c r="C19" s="54" t="s">
        <v>1</v>
      </c>
      <c r="D19" s="39">
        <v>15.971952454898799</v>
      </c>
    </row>
    <row r="20" spans="2:7" x14ac:dyDescent="0.2">
      <c r="B20" s="290" t="s">
        <v>181</v>
      </c>
      <c r="C20" s="54"/>
      <c r="D20" s="39"/>
    </row>
    <row r="21" spans="2:7" x14ac:dyDescent="0.2">
      <c r="B21" s="286" t="s">
        <v>212</v>
      </c>
      <c r="C21" s="54" t="s">
        <v>1</v>
      </c>
      <c r="D21" s="39">
        <v>23.478177344361299</v>
      </c>
    </row>
    <row r="22" spans="2:7" x14ac:dyDescent="0.2">
      <c r="B22" s="286" t="s">
        <v>54</v>
      </c>
      <c r="C22" s="54" t="s">
        <v>1</v>
      </c>
      <c r="D22" s="39">
        <v>21.328470544569601</v>
      </c>
    </row>
    <row r="23" spans="2:7" x14ac:dyDescent="0.2">
      <c r="B23" s="286" t="s">
        <v>51</v>
      </c>
      <c r="C23" s="54" t="s">
        <v>1</v>
      </c>
      <c r="D23" s="39">
        <v>2.9804527453045302</v>
      </c>
    </row>
    <row r="24" spans="2:7" x14ac:dyDescent="0.2">
      <c r="B24" s="46" t="s">
        <v>53</v>
      </c>
      <c r="C24" s="54">
        <v>7.7084612169111999</v>
      </c>
      <c r="D24" s="39">
        <v>8.8738864641868709</v>
      </c>
      <c r="F24" s="99"/>
    </row>
    <row r="25" spans="2:7" x14ac:dyDescent="0.2">
      <c r="B25" s="188"/>
      <c r="C25" s="189"/>
      <c r="D25" s="151"/>
      <c r="F25" s="99"/>
    </row>
    <row r="26" spans="2:7" ht="69" customHeight="1" x14ac:dyDescent="0.2">
      <c r="B26" s="343" t="s">
        <v>250</v>
      </c>
      <c r="C26" s="344"/>
      <c r="D26" s="344"/>
      <c r="E26" s="344"/>
      <c r="F26" s="344"/>
      <c r="G26" s="344"/>
    </row>
    <row r="28" spans="2:7" x14ac:dyDescent="0.2">
      <c r="B28" s="108"/>
    </row>
    <row r="29" spans="2:7" x14ac:dyDescent="0.2">
      <c r="B29" s="10"/>
    </row>
    <row r="30" spans="2:7" x14ac:dyDescent="0.2">
      <c r="B30" s="30"/>
    </row>
  </sheetData>
  <mergeCells count="1">
    <mergeCell ref="B26:G2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3A11B-29A6-4AAA-BDC0-071D85933D1B}">
  <dimension ref="B1:M21"/>
  <sheetViews>
    <sheetView zoomScaleNormal="100" workbookViewId="0"/>
  </sheetViews>
  <sheetFormatPr baseColWidth="10" defaultColWidth="11.42578125" defaultRowHeight="11.25" x14ac:dyDescent="0.2"/>
  <cols>
    <col min="1" max="1" width="3.28515625" style="2" customWidth="1"/>
    <col min="2" max="2" width="36.85546875" style="2" customWidth="1"/>
    <col min="3" max="6" width="11.42578125" style="2"/>
    <col min="7" max="7" width="13.7109375" style="2" customWidth="1"/>
    <col min="8" max="16384" width="11.42578125" style="2"/>
  </cols>
  <sheetData>
    <row r="1" spans="2:13" ht="15" customHeight="1" x14ac:dyDescent="0.2"/>
    <row r="2" spans="2:13" x14ac:dyDescent="0.2">
      <c r="B2" s="16" t="s">
        <v>144</v>
      </c>
    </row>
    <row r="3" spans="2:13" x14ac:dyDescent="0.2">
      <c r="B3" s="16"/>
      <c r="L3" s="45" t="s">
        <v>126</v>
      </c>
    </row>
    <row r="4" spans="2:13" ht="23.25" customHeight="1" x14ac:dyDescent="0.2">
      <c r="C4" s="339" t="s">
        <v>236</v>
      </c>
      <c r="D4" s="346"/>
      <c r="E4" s="345" t="s">
        <v>184</v>
      </c>
      <c r="F4" s="347"/>
      <c r="G4" s="345" t="s">
        <v>182</v>
      </c>
      <c r="H4" s="346"/>
      <c r="I4" s="346"/>
      <c r="J4" s="345" t="s">
        <v>183</v>
      </c>
      <c r="K4" s="346"/>
      <c r="L4" s="340"/>
    </row>
    <row r="5" spans="2:13" x14ac:dyDescent="0.2">
      <c r="C5" s="18">
        <v>2013</v>
      </c>
      <c r="D5" s="110">
        <v>2023</v>
      </c>
      <c r="E5" s="104">
        <v>2013</v>
      </c>
      <c r="F5" s="119">
        <v>2023</v>
      </c>
      <c r="G5" s="104" t="s">
        <v>123</v>
      </c>
      <c r="H5" s="18" t="s">
        <v>63</v>
      </c>
      <c r="I5" s="110" t="s">
        <v>124</v>
      </c>
      <c r="J5" s="104" t="s">
        <v>123</v>
      </c>
      <c r="K5" s="18" t="s">
        <v>63</v>
      </c>
      <c r="L5" s="18" t="s">
        <v>124</v>
      </c>
    </row>
    <row r="6" spans="2:13" x14ac:dyDescent="0.2">
      <c r="B6" s="46" t="s">
        <v>185</v>
      </c>
      <c r="C6" s="14">
        <v>77.115868291767569</v>
      </c>
      <c r="D6" s="118">
        <v>77.14</v>
      </c>
      <c r="E6" s="120">
        <v>39739.65</v>
      </c>
      <c r="F6" s="121">
        <v>45139.43</v>
      </c>
      <c r="G6" s="23">
        <v>88.11</v>
      </c>
      <c r="H6" s="14">
        <v>79.150000000000006</v>
      </c>
      <c r="I6" s="118">
        <v>42.580000000000005</v>
      </c>
      <c r="J6" s="23">
        <v>87.45</v>
      </c>
      <c r="K6" s="14">
        <v>77.789999999999992</v>
      </c>
      <c r="L6" s="14">
        <v>57.24</v>
      </c>
    </row>
    <row r="7" spans="2:13" ht="16.5" customHeight="1" x14ac:dyDescent="0.2">
      <c r="B7" s="46" t="s">
        <v>187</v>
      </c>
      <c r="C7" s="14">
        <v>17.739309199515102</v>
      </c>
      <c r="D7" s="118">
        <v>12.92</v>
      </c>
      <c r="E7" s="120">
        <v>9141.49</v>
      </c>
      <c r="F7" s="121">
        <v>7485.83</v>
      </c>
      <c r="G7" s="23">
        <v>9.26</v>
      </c>
      <c r="H7" s="14">
        <v>14.6</v>
      </c>
      <c r="I7" s="118">
        <v>51.33</v>
      </c>
      <c r="J7" s="23">
        <v>7.01</v>
      </c>
      <c r="K7" s="14">
        <v>10.39</v>
      </c>
      <c r="L7" s="14">
        <v>34.11</v>
      </c>
    </row>
    <row r="8" spans="2:13" x14ac:dyDescent="0.2">
      <c r="B8" s="46" t="s">
        <v>105</v>
      </c>
      <c r="C8" s="14">
        <v>2.3543251147482196</v>
      </c>
      <c r="D8" s="118">
        <v>2.48</v>
      </c>
      <c r="E8" s="120">
        <v>1213.24</v>
      </c>
      <c r="F8" s="121">
        <v>1464.81</v>
      </c>
      <c r="G8" s="23">
        <v>0.91</v>
      </c>
      <c r="H8" s="14">
        <v>2.46</v>
      </c>
      <c r="I8" s="118">
        <v>4.8600000000000003</v>
      </c>
      <c r="J8" s="23">
        <v>0.75</v>
      </c>
      <c r="K8" s="14">
        <v>2.52</v>
      </c>
      <c r="L8" s="14">
        <v>5.43</v>
      </c>
    </row>
    <row r="9" spans="2:13" x14ac:dyDescent="0.2">
      <c r="B9" s="38" t="s">
        <v>18</v>
      </c>
      <c r="C9" s="14">
        <v>8.0958791160278029E-2</v>
      </c>
      <c r="D9" s="118">
        <v>0.13</v>
      </c>
      <c r="E9" s="120">
        <v>41.72</v>
      </c>
      <c r="F9" s="121">
        <v>75.08</v>
      </c>
      <c r="G9" s="23">
        <v>0.01</v>
      </c>
      <c r="H9" s="14">
        <v>0.05</v>
      </c>
      <c r="I9" s="118">
        <v>0.4</v>
      </c>
      <c r="J9" s="23">
        <v>0.01</v>
      </c>
      <c r="K9" s="14">
        <v>0.05</v>
      </c>
      <c r="L9" s="14">
        <v>0.72</v>
      </c>
    </row>
    <row r="10" spans="2:13" x14ac:dyDescent="0.2">
      <c r="B10" s="38" t="s">
        <v>106</v>
      </c>
      <c r="C10" s="14">
        <v>0.49502846656248628</v>
      </c>
      <c r="D10" s="118">
        <v>0.56999999999999995</v>
      </c>
      <c r="E10" s="120">
        <v>255.1</v>
      </c>
      <c r="F10" s="121">
        <v>333.24</v>
      </c>
      <c r="G10" s="23">
        <v>0.1</v>
      </c>
      <c r="H10" s="14">
        <v>0.72</v>
      </c>
      <c r="I10" s="118">
        <v>0.28999999999999998</v>
      </c>
      <c r="J10" s="23">
        <v>0.17</v>
      </c>
      <c r="K10" s="14">
        <v>0.77</v>
      </c>
      <c r="L10" s="14">
        <v>0.33</v>
      </c>
    </row>
    <row r="11" spans="2:13" x14ac:dyDescent="0.2">
      <c r="B11" s="46" t="s">
        <v>107</v>
      </c>
      <c r="C11" s="14">
        <v>2.0503027319322857</v>
      </c>
      <c r="D11" s="118">
        <v>3.38</v>
      </c>
      <c r="E11" s="120">
        <v>1056.57</v>
      </c>
      <c r="F11" s="121">
        <v>1976.25</v>
      </c>
      <c r="G11" s="23">
        <v>1.29</v>
      </c>
      <c r="H11" s="14">
        <v>2.68</v>
      </c>
      <c r="I11" s="118">
        <v>0.41</v>
      </c>
      <c r="J11" s="23">
        <v>2.06</v>
      </c>
      <c r="K11" s="14">
        <v>4.3600000000000003</v>
      </c>
      <c r="L11" s="14">
        <v>0.85</v>
      </c>
    </row>
    <row r="12" spans="2:13" x14ac:dyDescent="0.2">
      <c r="B12" s="46" t="s">
        <v>186</v>
      </c>
      <c r="C12" s="14">
        <v>0.16420740431406347</v>
      </c>
      <c r="D12" s="118">
        <v>3.4</v>
      </c>
      <c r="E12" s="120">
        <v>84.62</v>
      </c>
      <c r="F12" s="121">
        <v>1985.37</v>
      </c>
      <c r="G12" s="23">
        <v>0.21</v>
      </c>
      <c r="H12" s="14">
        <v>0.17</v>
      </c>
      <c r="I12" s="118">
        <v>0.05</v>
      </c>
      <c r="J12" s="23">
        <v>2.56</v>
      </c>
      <c r="K12" s="14">
        <v>4.13</v>
      </c>
      <c r="L12" s="14">
        <v>1.32</v>
      </c>
    </row>
    <row r="13" spans="2:13" s="16" customFormat="1" x14ac:dyDescent="0.2">
      <c r="B13" s="38" t="s">
        <v>2</v>
      </c>
      <c r="C13" s="275">
        <v>100.00000000000003</v>
      </c>
      <c r="D13" s="282">
        <v>100.02</v>
      </c>
      <c r="E13" s="283">
        <v>51607.12</v>
      </c>
      <c r="F13" s="284">
        <v>58460.01</v>
      </c>
      <c r="G13" s="274">
        <v>100</v>
      </c>
      <c r="H13" s="275">
        <v>100</v>
      </c>
      <c r="I13" s="282">
        <v>100</v>
      </c>
      <c r="J13" s="274">
        <v>100</v>
      </c>
      <c r="K13" s="275">
        <v>100</v>
      </c>
      <c r="L13" s="275">
        <v>100</v>
      </c>
    </row>
    <row r="14" spans="2:13" x14ac:dyDescent="0.2">
      <c r="B14" s="126"/>
      <c r="C14" s="128"/>
      <c r="D14" s="128"/>
      <c r="E14" s="129"/>
      <c r="F14" s="129"/>
      <c r="G14" s="130"/>
      <c r="H14" s="130"/>
      <c r="I14" s="130"/>
      <c r="J14" s="130"/>
      <c r="K14" s="130"/>
      <c r="L14" s="130"/>
    </row>
    <row r="15" spans="2:13" ht="61.5" customHeight="1" x14ac:dyDescent="0.2">
      <c r="B15" s="314" t="s">
        <v>252</v>
      </c>
      <c r="C15" s="348"/>
      <c r="D15" s="348"/>
      <c r="E15" s="348"/>
      <c r="F15" s="348"/>
      <c r="G15" s="348"/>
      <c r="H15" s="348"/>
      <c r="I15" s="348"/>
      <c r="J15" s="348"/>
      <c r="K15" s="348"/>
      <c r="L15" s="348"/>
      <c r="M15" s="348"/>
    </row>
    <row r="16" spans="2:13" x14ac:dyDescent="0.2">
      <c r="B16" s="55"/>
      <c r="C16" s="30"/>
      <c r="D16" s="30"/>
    </row>
    <row r="17" spans="2:10" x14ac:dyDescent="0.2">
      <c r="B17" s="55"/>
    </row>
    <row r="18" spans="2:10" x14ac:dyDescent="0.2">
      <c r="B18" s="30"/>
      <c r="I18" s="25"/>
      <c r="J18" s="25"/>
    </row>
    <row r="19" spans="2:10" x14ac:dyDescent="0.2">
      <c r="D19" s="25"/>
    </row>
    <row r="20" spans="2:10" x14ac:dyDescent="0.2">
      <c r="D20" s="25"/>
    </row>
    <row r="21" spans="2:10" x14ac:dyDescent="0.2">
      <c r="C21" s="25"/>
      <c r="D21" s="25"/>
    </row>
  </sheetData>
  <mergeCells count="5">
    <mergeCell ref="J4:L4"/>
    <mergeCell ref="C4:D4"/>
    <mergeCell ref="E4:F4"/>
    <mergeCell ref="G4:I4"/>
    <mergeCell ref="B15:M15"/>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89E6-18D5-4701-BC24-70D40483DB97}">
  <dimension ref="B1:J24"/>
  <sheetViews>
    <sheetView zoomScaleNormal="100" workbookViewId="0"/>
  </sheetViews>
  <sheetFormatPr baseColWidth="10" defaultColWidth="11.42578125" defaultRowHeight="11.25" x14ac:dyDescent="0.2"/>
  <cols>
    <col min="1" max="1" width="3.42578125" style="27" customWidth="1"/>
    <col min="2" max="2" width="103.42578125" style="27" customWidth="1"/>
    <col min="3" max="3" width="16.5703125" style="27" customWidth="1"/>
    <col min="4" max="4" width="15.28515625" style="27" customWidth="1"/>
    <col min="5" max="16384" width="11.42578125" style="27"/>
  </cols>
  <sheetData>
    <row r="1" spans="2:10" ht="13.5" customHeight="1" x14ac:dyDescent="0.2"/>
    <row r="2" spans="2:10" x14ac:dyDescent="0.2">
      <c r="B2" s="16" t="s">
        <v>229</v>
      </c>
      <c r="C2" s="16"/>
    </row>
    <row r="3" spans="2:10" x14ac:dyDescent="0.2">
      <c r="D3" s="166" t="s">
        <v>126</v>
      </c>
    </row>
    <row r="4" spans="2:10" x14ac:dyDescent="0.2">
      <c r="B4" s="56" t="s">
        <v>228</v>
      </c>
      <c r="C4" s="223">
        <v>2013</v>
      </c>
      <c r="D4" s="223">
        <v>2023</v>
      </c>
    </row>
    <row r="5" spans="2:10" x14ac:dyDescent="0.2">
      <c r="B5" s="79" t="s">
        <v>108</v>
      </c>
      <c r="C5" s="14">
        <v>9.35</v>
      </c>
      <c r="D5" s="251">
        <v>8.3000000000000007</v>
      </c>
      <c r="E5" s="220"/>
      <c r="F5" s="220"/>
      <c r="G5" s="220"/>
      <c r="H5" s="220"/>
      <c r="I5" s="220"/>
      <c r="J5" s="220"/>
    </row>
    <row r="6" spans="2:10" x14ac:dyDescent="0.2">
      <c r="B6" s="79" t="s">
        <v>214</v>
      </c>
      <c r="C6" s="14">
        <v>25.46</v>
      </c>
      <c r="D6" s="14">
        <v>16.87</v>
      </c>
      <c r="E6" s="220"/>
      <c r="F6" s="220"/>
      <c r="G6" s="220"/>
      <c r="H6" s="220"/>
      <c r="I6" s="220"/>
      <c r="J6" s="220"/>
    </row>
    <row r="7" spans="2:10" x14ac:dyDescent="0.2">
      <c r="B7" s="200" t="s">
        <v>213</v>
      </c>
      <c r="C7" s="14">
        <v>39.43</v>
      </c>
      <c r="D7" s="14">
        <v>36.56</v>
      </c>
      <c r="E7" s="220"/>
      <c r="F7" s="220"/>
      <c r="G7" s="220"/>
      <c r="H7" s="220"/>
      <c r="I7" s="220"/>
      <c r="J7" s="220"/>
    </row>
    <row r="8" spans="2:10" x14ac:dyDescent="0.2">
      <c r="B8" s="79" t="s">
        <v>112</v>
      </c>
      <c r="C8" s="14">
        <v>10.52</v>
      </c>
      <c r="D8" s="14">
        <v>6.15</v>
      </c>
      <c r="E8" s="220"/>
      <c r="F8" s="220"/>
      <c r="G8" s="220"/>
      <c r="H8" s="220"/>
      <c r="I8" s="220"/>
      <c r="J8" s="220"/>
    </row>
    <row r="9" spans="2:10" x14ac:dyDescent="0.2">
      <c r="B9" s="79" t="s">
        <v>191</v>
      </c>
      <c r="C9" s="14">
        <v>29.76</v>
      </c>
      <c r="D9" s="14">
        <v>24.24</v>
      </c>
      <c r="E9" s="220"/>
      <c r="F9" s="220"/>
      <c r="G9" s="220"/>
      <c r="H9" s="220"/>
      <c r="I9" s="220"/>
      <c r="J9" s="220"/>
    </row>
    <row r="10" spans="2:10" x14ac:dyDescent="0.2">
      <c r="B10" s="79" t="s">
        <v>45</v>
      </c>
      <c r="C10" s="14">
        <v>29.5</v>
      </c>
      <c r="D10" s="14">
        <v>23.01</v>
      </c>
      <c r="E10" s="220"/>
      <c r="F10" s="220"/>
      <c r="G10" s="220"/>
      <c r="H10" s="220"/>
      <c r="I10" s="220"/>
      <c r="J10" s="220"/>
    </row>
    <row r="11" spans="2:10" x14ac:dyDescent="0.2">
      <c r="B11" s="79" t="s">
        <v>192</v>
      </c>
      <c r="C11" s="14">
        <v>61.9</v>
      </c>
      <c r="D11" s="14">
        <v>49.59</v>
      </c>
      <c r="E11" s="220"/>
      <c r="F11" s="220"/>
      <c r="G11" s="220"/>
      <c r="H11" s="220"/>
      <c r="I11" s="220"/>
      <c r="J11" s="220"/>
    </row>
    <row r="12" spans="2:10" x14ac:dyDescent="0.2">
      <c r="B12" s="79" t="s">
        <v>113</v>
      </c>
      <c r="C12" s="14">
        <v>52.82</v>
      </c>
      <c r="D12" s="14">
        <v>37.909999999999997</v>
      </c>
      <c r="E12" s="220"/>
      <c r="F12" s="220"/>
      <c r="G12" s="220"/>
      <c r="H12" s="220"/>
      <c r="I12" s="220"/>
      <c r="J12" s="220"/>
    </row>
    <row r="13" spans="2:10" x14ac:dyDescent="0.2">
      <c r="B13" s="79" t="s">
        <v>193</v>
      </c>
      <c r="C13" s="14">
        <v>7.38</v>
      </c>
      <c r="D13" s="14">
        <v>5.42</v>
      </c>
      <c r="E13" s="220"/>
      <c r="F13" s="220"/>
      <c r="G13" s="220"/>
      <c r="H13" s="220"/>
      <c r="I13" s="220"/>
      <c r="J13" s="220"/>
    </row>
    <row r="14" spans="2:10" x14ac:dyDescent="0.2">
      <c r="B14" s="79" t="s">
        <v>114</v>
      </c>
      <c r="C14" s="14">
        <v>26.63</v>
      </c>
      <c r="D14" s="14">
        <v>21.4</v>
      </c>
      <c r="E14" s="220"/>
      <c r="F14" s="220"/>
      <c r="G14" s="220"/>
      <c r="H14" s="220"/>
      <c r="I14" s="220"/>
      <c r="J14" s="220"/>
    </row>
    <row r="15" spans="2:10" x14ac:dyDescent="0.2">
      <c r="B15" s="79" t="s">
        <v>194</v>
      </c>
      <c r="C15" s="14">
        <v>4.75</v>
      </c>
      <c r="D15" s="14">
        <v>3.57</v>
      </c>
      <c r="E15" s="220"/>
      <c r="F15" s="220"/>
      <c r="G15" s="220"/>
      <c r="H15" s="220"/>
      <c r="I15" s="220"/>
      <c r="J15" s="220"/>
    </row>
    <row r="16" spans="2:10" x14ac:dyDescent="0.2">
      <c r="B16" s="79" t="s">
        <v>46</v>
      </c>
      <c r="C16" s="14">
        <v>22.72</v>
      </c>
      <c r="D16" s="14">
        <v>18.18</v>
      </c>
      <c r="E16" s="220"/>
      <c r="F16" s="220"/>
      <c r="G16" s="220"/>
      <c r="H16" s="220"/>
      <c r="I16" s="220"/>
      <c r="J16" s="220"/>
    </row>
    <row r="17" spans="2:10" x14ac:dyDescent="0.2">
      <c r="B17" s="79" t="s">
        <v>195</v>
      </c>
      <c r="C17" s="14">
        <v>14.78</v>
      </c>
      <c r="D17" s="14">
        <v>9.5</v>
      </c>
      <c r="E17" s="220"/>
      <c r="F17" s="220"/>
      <c r="G17" s="220"/>
      <c r="H17" s="220"/>
      <c r="I17" s="220"/>
      <c r="J17" s="220"/>
    </row>
    <row r="18" spans="2:10" x14ac:dyDescent="0.2">
      <c r="B18" s="79" t="s">
        <v>55</v>
      </c>
      <c r="C18" s="14">
        <v>51.26</v>
      </c>
      <c r="D18" s="14">
        <v>43.53</v>
      </c>
      <c r="E18" s="220"/>
      <c r="F18" s="220"/>
      <c r="G18" s="220"/>
      <c r="H18" s="220"/>
      <c r="I18" s="220"/>
      <c r="J18" s="220"/>
    </row>
    <row r="19" spans="2:10" s="56" customFormat="1" x14ac:dyDescent="0.2">
      <c r="B19" s="51" t="s">
        <v>2</v>
      </c>
      <c r="C19" s="275">
        <v>20.100000000000001</v>
      </c>
      <c r="D19" s="275">
        <v>15.4</v>
      </c>
      <c r="E19" s="281"/>
      <c r="F19" s="281"/>
      <c r="G19" s="281"/>
      <c r="H19" s="281"/>
      <c r="I19" s="281"/>
    </row>
    <row r="20" spans="2:10" x14ac:dyDescent="0.2">
      <c r="E20" s="220"/>
      <c r="F20" s="220"/>
      <c r="G20" s="220"/>
    </row>
    <row r="21" spans="2:10" ht="96" customHeight="1" x14ac:dyDescent="0.2">
      <c r="B21" s="334" t="s">
        <v>253</v>
      </c>
      <c r="C21" s="349"/>
      <c r="D21" s="349"/>
    </row>
    <row r="22" spans="2:10" x14ac:dyDescent="0.2">
      <c r="B22" s="247"/>
    </row>
    <row r="23" spans="2:10" x14ac:dyDescent="0.2">
      <c r="B23" s="10"/>
    </row>
    <row r="24" spans="2:10" x14ac:dyDescent="0.2">
      <c r="B24" s="30"/>
    </row>
  </sheetData>
  <mergeCells count="1">
    <mergeCell ref="B21:D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83B6C-FBCD-4ECB-8552-95B269751D1A}">
  <dimension ref="B1:AF11"/>
  <sheetViews>
    <sheetView showGridLines="0" workbookViewId="0"/>
  </sheetViews>
  <sheetFormatPr baseColWidth="10" defaultColWidth="10.7109375" defaultRowHeight="11.25" x14ac:dyDescent="0.2"/>
  <cols>
    <col min="1" max="1" width="2.7109375" style="27" customWidth="1"/>
    <col min="2" max="2" width="13.7109375" style="27" customWidth="1"/>
    <col min="3" max="3" width="20.7109375" style="27" customWidth="1"/>
    <col min="4" max="4" width="12" style="27" customWidth="1"/>
    <col min="5" max="5" width="11.85546875" style="27" customWidth="1"/>
    <col min="6" max="6" width="13.7109375" style="27" customWidth="1"/>
    <col min="7" max="8" width="12.140625" style="27" customWidth="1"/>
    <col min="9" max="9" width="11.85546875" style="27" customWidth="1"/>
    <col min="10" max="10" width="12.42578125" style="27" customWidth="1"/>
    <col min="11" max="15" width="11.85546875" style="27" bestFit="1" customWidth="1"/>
    <col min="16" max="16" width="13.5703125" style="27" bestFit="1" customWidth="1"/>
    <col min="17" max="23" width="11.85546875" style="27" bestFit="1" customWidth="1"/>
    <col min="24" max="24" width="11.85546875" style="27" customWidth="1"/>
    <col min="25" max="16384" width="10.7109375" style="27"/>
  </cols>
  <sheetData>
    <row r="1" spans="2:32" ht="15" customHeight="1" x14ac:dyDescent="0.2"/>
    <row r="2" spans="2:32" ht="11.25" customHeight="1" x14ac:dyDescent="0.2">
      <c r="B2" s="77" t="s">
        <v>237</v>
      </c>
      <c r="C2" s="75"/>
      <c r="D2" s="75"/>
      <c r="E2" s="75"/>
      <c r="F2" s="75"/>
      <c r="G2" s="75"/>
      <c r="H2" s="75"/>
      <c r="I2" s="75"/>
      <c r="J2" s="75"/>
      <c r="K2" s="75"/>
      <c r="L2" s="75"/>
      <c r="M2" s="75"/>
      <c r="N2" s="75"/>
    </row>
    <row r="3" spans="2:32" ht="11.25" customHeight="1" x14ac:dyDescent="0.2">
      <c r="B3" s="77"/>
      <c r="C3" s="75"/>
      <c r="D3" s="75"/>
      <c r="E3" s="75"/>
      <c r="F3" s="75"/>
      <c r="G3" s="75"/>
      <c r="H3" s="75"/>
      <c r="I3" s="75"/>
      <c r="J3" s="75"/>
      <c r="K3" s="75"/>
      <c r="L3" s="75"/>
      <c r="M3" s="75"/>
      <c r="N3" s="75"/>
    </row>
    <row r="4" spans="2:32" ht="33.75" x14ac:dyDescent="0.2">
      <c r="B4" s="76"/>
      <c r="C4" s="58"/>
      <c r="D4" s="59">
        <v>2013</v>
      </c>
      <c r="E4" s="59">
        <v>2023</v>
      </c>
      <c r="F4" s="60" t="s">
        <v>188</v>
      </c>
      <c r="G4" s="60" t="s">
        <v>238</v>
      </c>
      <c r="Y4" s="61"/>
      <c r="Z4" s="61"/>
      <c r="AA4" s="61"/>
      <c r="AB4" s="62"/>
      <c r="AC4" s="63"/>
      <c r="AD4" s="63"/>
      <c r="AE4" s="64"/>
      <c r="AF4" s="64"/>
    </row>
    <row r="5" spans="2:32" x14ac:dyDescent="0.2">
      <c r="B5" s="350" t="s">
        <v>189</v>
      </c>
      <c r="C5" s="280" t="s">
        <v>77</v>
      </c>
      <c r="D5" s="65">
        <v>219694</v>
      </c>
      <c r="E5" s="66">
        <v>187565</v>
      </c>
      <c r="F5" s="67">
        <v>-0.14624432164738221</v>
      </c>
      <c r="G5" s="66">
        <v>-32129</v>
      </c>
      <c r="Y5" s="61"/>
      <c r="Z5" s="61"/>
      <c r="AA5" s="61"/>
      <c r="AB5" s="61"/>
      <c r="AC5" s="68"/>
      <c r="AD5" s="61"/>
      <c r="AE5" s="64"/>
      <c r="AF5" s="64"/>
    </row>
    <row r="6" spans="2:32" x14ac:dyDescent="0.2">
      <c r="B6" s="351"/>
      <c r="C6" s="280" t="s">
        <v>110</v>
      </c>
      <c r="D6" s="65">
        <v>57742</v>
      </c>
      <c r="E6" s="66">
        <v>51182</v>
      </c>
      <c r="F6" s="67">
        <v>-0.11360881161026637</v>
      </c>
      <c r="G6" s="66">
        <v>-6560</v>
      </c>
      <c r="Y6" s="61"/>
      <c r="Z6" s="61"/>
      <c r="AA6" s="61"/>
      <c r="AB6" s="61"/>
      <c r="AC6" s="61"/>
      <c r="AD6" s="61"/>
      <c r="AE6" s="64"/>
      <c r="AF6" s="64"/>
    </row>
    <row r="7" spans="2:32" x14ac:dyDescent="0.2">
      <c r="B7" s="351"/>
      <c r="C7" s="280" t="s">
        <v>78</v>
      </c>
      <c r="D7" s="65">
        <v>103596</v>
      </c>
      <c r="E7" s="66">
        <v>101367</v>
      </c>
      <c r="F7" s="67">
        <v>-2.1516274759643239E-2</v>
      </c>
      <c r="G7" s="66">
        <v>-2229</v>
      </c>
      <c r="Y7" s="63"/>
      <c r="Z7" s="63"/>
      <c r="AA7" s="63"/>
      <c r="AB7" s="61"/>
      <c r="AC7" s="61"/>
      <c r="AD7" s="61"/>
      <c r="AE7" s="64"/>
      <c r="AF7" s="69"/>
    </row>
    <row r="8" spans="2:32" x14ac:dyDescent="0.2">
      <c r="B8" s="351"/>
      <c r="C8" s="280" t="s">
        <v>79</v>
      </c>
      <c r="D8" s="65">
        <v>31756</v>
      </c>
      <c r="E8" s="66">
        <v>29249</v>
      </c>
      <c r="F8" s="67">
        <v>-7.8945711046731315E-2</v>
      </c>
      <c r="G8" s="66">
        <v>-2507</v>
      </c>
      <c r="Y8" s="61"/>
      <c r="Z8" s="61"/>
      <c r="AA8" s="61"/>
      <c r="AB8" s="61"/>
      <c r="AC8" s="61"/>
      <c r="AD8" s="61"/>
      <c r="AE8" s="64"/>
      <c r="AF8" s="64"/>
    </row>
    <row r="9" spans="2:32" x14ac:dyDescent="0.2">
      <c r="B9" s="351"/>
      <c r="C9" s="280" t="s">
        <v>2</v>
      </c>
      <c r="D9" s="70">
        <v>412788</v>
      </c>
      <c r="E9" s="70">
        <v>369363</v>
      </c>
      <c r="F9" s="71">
        <v>-0.10519927904880955</v>
      </c>
      <c r="G9" s="70">
        <v>-43425</v>
      </c>
      <c r="Y9" s="61"/>
      <c r="Z9" s="61"/>
      <c r="AA9" s="61"/>
      <c r="AB9" s="61"/>
      <c r="AC9" s="61"/>
      <c r="AD9" s="61"/>
      <c r="AE9" s="72"/>
      <c r="AF9" s="64"/>
    </row>
    <row r="10" spans="2:32" ht="13.5" customHeight="1" x14ac:dyDescent="0.2">
      <c r="B10" s="190"/>
      <c r="C10" s="191"/>
      <c r="D10" s="192"/>
      <c r="E10" s="192"/>
      <c r="F10" s="193"/>
      <c r="G10" s="192"/>
      <c r="Y10" s="61"/>
      <c r="Z10" s="61"/>
      <c r="AA10" s="61"/>
      <c r="AB10" s="61"/>
      <c r="AC10" s="61"/>
      <c r="AD10" s="61"/>
      <c r="AE10" s="72"/>
      <c r="AF10" s="64"/>
    </row>
    <row r="11" spans="2:32" ht="80.25" customHeight="1" x14ac:dyDescent="0.2">
      <c r="B11" s="352" t="s">
        <v>190</v>
      </c>
      <c r="C11" s="352"/>
      <c r="D11" s="352"/>
      <c r="E11" s="352"/>
      <c r="F11" s="352"/>
      <c r="G11" s="352"/>
      <c r="S11" s="44"/>
      <c r="T11" s="44"/>
      <c r="X11" s="73"/>
      <c r="Y11" s="61"/>
      <c r="Z11" s="61"/>
      <c r="AA11" s="61"/>
      <c r="AB11" s="74"/>
      <c r="AC11" s="74"/>
      <c r="AD11" s="74"/>
      <c r="AE11" s="64"/>
      <c r="AF11" s="64"/>
    </row>
  </sheetData>
  <mergeCells count="2">
    <mergeCell ref="B5:B9"/>
    <mergeCell ref="B11:G1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C01D-B41E-4432-A77C-7CAA457F14C3}">
  <dimension ref="B1:G30"/>
  <sheetViews>
    <sheetView workbookViewId="0"/>
  </sheetViews>
  <sheetFormatPr baseColWidth="10" defaultColWidth="11.42578125" defaultRowHeight="11.25" x14ac:dyDescent="0.2"/>
  <cols>
    <col min="1" max="1" width="2.85546875" style="2" customWidth="1"/>
    <col min="2" max="2" width="37.85546875" style="2" customWidth="1"/>
    <col min="3" max="16384" width="11.42578125" style="2"/>
  </cols>
  <sheetData>
    <row r="1" spans="2:6" ht="14.45" customHeight="1" x14ac:dyDescent="0.2"/>
    <row r="2" spans="2:6" x14ac:dyDescent="0.2">
      <c r="B2" s="16" t="s">
        <v>230</v>
      </c>
    </row>
    <row r="3" spans="2:6" x14ac:dyDescent="0.2">
      <c r="B3" s="16"/>
    </row>
    <row r="4" spans="2:6" ht="15" customHeight="1" x14ac:dyDescent="0.2">
      <c r="C4" s="339" t="s">
        <v>126</v>
      </c>
      <c r="D4" s="346"/>
      <c r="E4" s="345" t="s">
        <v>178</v>
      </c>
      <c r="F4" s="340"/>
    </row>
    <row r="5" spans="2:6" x14ac:dyDescent="0.2">
      <c r="C5" s="222">
        <v>2013</v>
      </c>
      <c r="D5" s="221">
        <v>2023</v>
      </c>
      <c r="E5" s="104">
        <v>2013</v>
      </c>
      <c r="F5" s="222">
        <v>2023</v>
      </c>
    </row>
    <row r="6" spans="2:6" ht="33.75" x14ac:dyDescent="0.2">
      <c r="B6" s="46" t="s">
        <v>108</v>
      </c>
      <c r="C6" s="14">
        <v>38.226881903947998</v>
      </c>
      <c r="D6" s="118">
        <v>33.030582565143099</v>
      </c>
      <c r="E6" s="120">
        <v>19727.8025698743</v>
      </c>
      <c r="F6" s="57">
        <v>18653.899900680099</v>
      </c>
    </row>
    <row r="7" spans="2:6" ht="33.75" x14ac:dyDescent="0.2">
      <c r="B7" s="46" t="s">
        <v>281</v>
      </c>
      <c r="C7" s="14">
        <v>17.683528767124599</v>
      </c>
      <c r="D7" s="118">
        <v>20.875388807935401</v>
      </c>
      <c r="E7" s="120">
        <v>9125.96442297055</v>
      </c>
      <c r="F7" s="57">
        <v>11789.2989759721</v>
      </c>
    </row>
    <row r="8" spans="2:6" x14ac:dyDescent="0.2">
      <c r="B8" s="46" t="s">
        <v>109</v>
      </c>
      <c r="C8" s="14">
        <v>5.1617281666884196</v>
      </c>
      <c r="D8" s="118">
        <v>4.8987197714108204</v>
      </c>
      <c r="E8" s="120">
        <v>2663.8205660522799</v>
      </c>
      <c r="F8" s="57">
        <v>2766.53395613472</v>
      </c>
    </row>
    <row r="9" spans="2:6" ht="22.5" x14ac:dyDescent="0.2">
      <c r="B9" s="46" t="s">
        <v>111</v>
      </c>
      <c r="C9" s="14">
        <v>0.60670924005415605</v>
      </c>
      <c r="D9" s="118">
        <v>0.74729204493256696</v>
      </c>
      <c r="E9" s="120">
        <v>313.10532036542401</v>
      </c>
      <c r="F9" s="57">
        <v>422.03043119976002</v>
      </c>
    </row>
    <row r="10" spans="2:6" ht="22.5" x14ac:dyDescent="0.2">
      <c r="B10" s="46" t="s">
        <v>112</v>
      </c>
      <c r="C10" s="14">
        <v>5.6436654928180703</v>
      </c>
      <c r="D10" s="118">
        <v>6.7310104931010404</v>
      </c>
      <c r="E10" s="120">
        <v>2912.5346632372998</v>
      </c>
      <c r="F10" s="57">
        <v>3801.31339558134</v>
      </c>
    </row>
    <row r="11" spans="2:6" x14ac:dyDescent="0.2">
      <c r="B11" s="46" t="s">
        <v>191</v>
      </c>
      <c r="C11" s="14">
        <v>5.4446003637775</v>
      </c>
      <c r="D11" s="118">
        <v>5.4786432286566997</v>
      </c>
      <c r="E11" s="120">
        <v>2809.8028324244601</v>
      </c>
      <c r="F11" s="57">
        <v>3094.04359361041</v>
      </c>
    </row>
    <row r="12" spans="2:6" x14ac:dyDescent="0.2">
      <c r="B12" s="46" t="s">
        <v>45</v>
      </c>
      <c r="C12" s="14">
        <v>4.38032921855552</v>
      </c>
      <c r="D12" s="118">
        <v>3.9447531890736598</v>
      </c>
      <c r="E12" s="120">
        <v>2260.5628738395899</v>
      </c>
      <c r="F12" s="57">
        <v>2227.7848408136201</v>
      </c>
    </row>
    <row r="13" spans="2:6" x14ac:dyDescent="0.2">
      <c r="B13" s="46" t="s">
        <v>192</v>
      </c>
      <c r="C13" s="14">
        <v>3.0644715479785201</v>
      </c>
      <c r="D13" s="118">
        <v>2.6167067867852598</v>
      </c>
      <c r="E13" s="120">
        <v>1581.48629101956</v>
      </c>
      <c r="F13" s="57">
        <v>1477.77552436006</v>
      </c>
    </row>
    <row r="14" spans="2:6" x14ac:dyDescent="0.2">
      <c r="B14" s="46" t="s">
        <v>113</v>
      </c>
      <c r="C14" s="14">
        <v>2.26353876016959</v>
      </c>
      <c r="D14" s="118">
        <v>2.2484481522076898</v>
      </c>
      <c r="E14" s="120">
        <v>1168.14774174066</v>
      </c>
      <c r="F14" s="57">
        <v>1269.8028162365099</v>
      </c>
    </row>
    <row r="15" spans="2:6" ht="22.5" x14ac:dyDescent="0.2">
      <c r="B15" s="46" t="s">
        <v>193</v>
      </c>
      <c r="C15" s="14">
        <v>3.57116923828004</v>
      </c>
      <c r="D15" s="118">
        <v>2.9108430188121801</v>
      </c>
      <c r="E15" s="120">
        <v>1842.9785053727101</v>
      </c>
      <c r="F15" s="57">
        <v>1643.88787852675</v>
      </c>
    </row>
    <row r="16" spans="2:6" x14ac:dyDescent="0.2">
      <c r="B16" s="46" t="s">
        <v>114</v>
      </c>
      <c r="C16" s="14">
        <v>3.3241313496427698</v>
      </c>
      <c r="D16" s="118">
        <v>4.1490142971239603</v>
      </c>
      <c r="E16" s="120">
        <v>1715.4893027074199</v>
      </c>
      <c r="F16" s="57">
        <v>2343.1405495922299</v>
      </c>
    </row>
    <row r="17" spans="2:7" ht="22.5" x14ac:dyDescent="0.2">
      <c r="B17" s="46" t="s">
        <v>194</v>
      </c>
      <c r="C17" s="14">
        <v>2.5145835985353702</v>
      </c>
      <c r="D17" s="118">
        <v>2.67721711951125</v>
      </c>
      <c r="E17" s="120">
        <v>1297.7048167830401</v>
      </c>
      <c r="F17" s="57">
        <v>1511.94851199663</v>
      </c>
    </row>
    <row r="18" spans="2:7" x14ac:dyDescent="0.2">
      <c r="B18" s="46" t="s">
        <v>46</v>
      </c>
      <c r="C18" s="14">
        <v>2.51347768515331</v>
      </c>
      <c r="D18" s="118">
        <v>3.5998037091616699</v>
      </c>
      <c r="E18" s="120">
        <v>1297.1340864547001</v>
      </c>
      <c r="F18" s="57">
        <v>2032.9758919741801</v>
      </c>
    </row>
    <row r="19" spans="2:7" x14ac:dyDescent="0.2">
      <c r="B19" s="46" t="s">
        <v>115</v>
      </c>
      <c r="C19" s="14">
        <v>2.5227580983407698</v>
      </c>
      <c r="D19" s="118">
        <v>2.4725505940555599</v>
      </c>
      <c r="E19" s="120">
        <v>1301.9234427927099</v>
      </c>
      <c r="F19" s="57">
        <v>1396.3638452308801</v>
      </c>
    </row>
    <row r="20" spans="2:7" x14ac:dyDescent="0.2">
      <c r="B20" s="46" t="s">
        <v>116</v>
      </c>
      <c r="C20" s="14">
        <v>0.55484992522946497</v>
      </c>
      <c r="D20" s="118">
        <v>0.301132232506782</v>
      </c>
      <c r="E20" s="120">
        <v>286.34220830095802</v>
      </c>
      <c r="F20" s="57">
        <v>170.06331968173299</v>
      </c>
    </row>
    <row r="21" spans="2:7" x14ac:dyDescent="0.2">
      <c r="B21" s="46" t="s">
        <v>117</v>
      </c>
      <c r="C21" s="14">
        <v>0.52507433986990504</v>
      </c>
      <c r="D21" s="118">
        <v>0.76736932283260395</v>
      </c>
      <c r="E21" s="120">
        <v>270.97587863661897</v>
      </c>
      <c r="F21" s="57">
        <v>433.36899997876401</v>
      </c>
    </row>
    <row r="22" spans="2:7" x14ac:dyDescent="0.2">
      <c r="B22" s="46" t="s">
        <v>118</v>
      </c>
      <c r="C22" s="14">
        <v>0.216894991335708</v>
      </c>
      <c r="D22" s="118">
        <v>0.23220737598923899</v>
      </c>
      <c r="E22" s="120">
        <v>111.933313792552</v>
      </c>
      <c r="F22" s="57">
        <v>131.13826071217801</v>
      </c>
    </row>
    <row r="23" spans="2:7" x14ac:dyDescent="0.2">
      <c r="B23" s="46" t="s">
        <v>24</v>
      </c>
      <c r="C23" s="14">
        <v>0.16514039365643701</v>
      </c>
      <c r="D23" s="118">
        <v>0.28006497268496999</v>
      </c>
      <c r="E23" s="120">
        <v>85.2242432577019</v>
      </c>
      <c r="F23" s="57">
        <v>158.16566225705299</v>
      </c>
    </row>
    <row r="24" spans="2:7" x14ac:dyDescent="0.2">
      <c r="B24" s="46" t="s">
        <v>16</v>
      </c>
      <c r="C24" s="14">
        <v>1.6164669188418299</v>
      </c>
      <c r="D24" s="118">
        <v>2.0382523180756</v>
      </c>
      <c r="E24" s="120">
        <v>834.21243500248102</v>
      </c>
      <c r="F24" s="57">
        <v>1151.09549275207</v>
      </c>
      <c r="G24" s="214"/>
    </row>
    <row r="25" spans="2:7" x14ac:dyDescent="0.2">
      <c r="B25" s="150"/>
      <c r="C25" s="130"/>
      <c r="D25" s="130"/>
      <c r="E25" s="129"/>
      <c r="F25" s="129"/>
      <c r="G25" s="214"/>
    </row>
    <row r="26" spans="2:7" ht="62.25" customHeight="1" x14ac:dyDescent="0.2">
      <c r="B26" s="334" t="s">
        <v>254</v>
      </c>
      <c r="C26" s="349"/>
      <c r="D26" s="349"/>
      <c r="E26" s="349"/>
      <c r="F26" s="349"/>
    </row>
    <row r="27" spans="2:7" x14ac:dyDescent="0.2">
      <c r="B27" s="10"/>
    </row>
    <row r="28" spans="2:7" x14ac:dyDescent="0.2">
      <c r="B28" s="30"/>
    </row>
    <row r="29" spans="2:7" x14ac:dyDescent="0.2">
      <c r="C29" s="101"/>
      <c r="D29" s="101"/>
      <c r="E29" s="101"/>
      <c r="F29" s="101"/>
    </row>
    <row r="30" spans="2:7" x14ac:dyDescent="0.2">
      <c r="C30" s="101"/>
      <c r="D30" s="101"/>
      <c r="E30" s="101"/>
      <c r="F30" s="101"/>
    </row>
  </sheetData>
  <mergeCells count="3">
    <mergeCell ref="E4:F4"/>
    <mergeCell ref="C4:D4"/>
    <mergeCell ref="B26:F26"/>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39A4-69BC-4A56-A599-D6612CD51891}">
  <dimension ref="B2:J25"/>
  <sheetViews>
    <sheetView zoomScaleNormal="100" workbookViewId="0"/>
  </sheetViews>
  <sheetFormatPr baseColWidth="10" defaultColWidth="11.42578125" defaultRowHeight="11.25" x14ac:dyDescent="0.2"/>
  <cols>
    <col min="1" max="1" width="2.28515625" style="2" customWidth="1"/>
    <col min="2" max="2" width="28.28515625" style="2" customWidth="1"/>
    <col min="3" max="6" width="11.42578125" style="2"/>
    <col min="7" max="7" width="10.140625" style="2" customWidth="1"/>
    <col min="8" max="12" width="11.42578125" style="2"/>
    <col min="13" max="13" width="57.42578125" style="2" customWidth="1"/>
    <col min="14" max="16384" width="11.42578125" style="2"/>
  </cols>
  <sheetData>
    <row r="2" spans="2:10" x14ac:dyDescent="0.2">
      <c r="B2" s="16" t="s">
        <v>231</v>
      </c>
    </row>
    <row r="3" spans="2:10" x14ac:dyDescent="0.2">
      <c r="C3" s="16"/>
    </row>
    <row r="4" spans="2:10" ht="25.5" customHeight="1" x14ac:dyDescent="0.2">
      <c r="C4" s="339" t="s">
        <v>134</v>
      </c>
      <c r="D4" s="340"/>
      <c r="E4" s="339" t="s">
        <v>239</v>
      </c>
      <c r="F4" s="340"/>
      <c r="G4" s="339" t="s">
        <v>135</v>
      </c>
      <c r="H4" s="346"/>
      <c r="I4" s="345" t="s">
        <v>52</v>
      </c>
      <c r="J4" s="340"/>
    </row>
    <row r="5" spans="2:10" x14ac:dyDescent="0.2">
      <c r="C5" s="18">
        <v>2013</v>
      </c>
      <c r="D5" s="18">
        <v>2023</v>
      </c>
      <c r="E5" s="18">
        <v>2013</v>
      </c>
      <c r="F5" s="18">
        <v>2023</v>
      </c>
      <c r="G5" s="18">
        <v>2013</v>
      </c>
      <c r="H5" s="102">
        <v>2023</v>
      </c>
      <c r="I5" s="104">
        <v>2013</v>
      </c>
      <c r="J5" s="18">
        <v>2023</v>
      </c>
    </row>
    <row r="6" spans="2:10" ht="35.25" customHeight="1" x14ac:dyDescent="0.2">
      <c r="B6" s="79" t="s">
        <v>243</v>
      </c>
      <c r="C6" s="80">
        <v>7.4999999999999997E-2</v>
      </c>
      <c r="D6" s="80">
        <v>9.9999999999999992E-2</v>
      </c>
      <c r="E6" s="80">
        <v>0.11666666666666665</v>
      </c>
      <c r="F6" s="80">
        <v>0.16666666666666666</v>
      </c>
      <c r="G6" s="80">
        <v>0.1125</v>
      </c>
      <c r="H6" s="103">
        <v>0.15416666666666667</v>
      </c>
      <c r="I6" s="23">
        <v>38.200000000000003</v>
      </c>
      <c r="J6" s="14">
        <v>33</v>
      </c>
    </row>
    <row r="7" spans="2:10" ht="45" x14ac:dyDescent="0.2">
      <c r="B7" s="79" t="s">
        <v>244</v>
      </c>
      <c r="C7" s="80">
        <v>0.14166666666666666</v>
      </c>
      <c r="D7" s="80">
        <v>0.17916666666666667</v>
      </c>
      <c r="E7" s="80">
        <v>0.23750000000000002</v>
      </c>
      <c r="F7" s="80">
        <v>0.29583333333333334</v>
      </c>
      <c r="G7" s="80">
        <v>0.21249999999999999</v>
      </c>
      <c r="H7" s="103">
        <v>0.27499999999999997</v>
      </c>
      <c r="I7" s="23">
        <v>17.7</v>
      </c>
      <c r="J7" s="14">
        <v>20.9</v>
      </c>
    </row>
    <row r="8" spans="2:10" ht="33.75" x14ac:dyDescent="0.2">
      <c r="B8" s="200" t="s">
        <v>213</v>
      </c>
      <c r="C8" s="80">
        <v>0.14166666666666666</v>
      </c>
      <c r="D8" s="80">
        <v>0.19583333333333333</v>
      </c>
      <c r="E8" s="80">
        <v>0.25</v>
      </c>
      <c r="F8" s="80">
        <v>0.35000000000000003</v>
      </c>
      <c r="G8" s="80">
        <v>0.22500000000000001</v>
      </c>
      <c r="H8" s="103">
        <v>0.32916666666666666</v>
      </c>
      <c r="I8" s="23">
        <v>5.8</v>
      </c>
      <c r="J8" s="14">
        <v>5.6</v>
      </c>
    </row>
    <row r="9" spans="2:10" ht="22.5" x14ac:dyDescent="0.2">
      <c r="B9" s="79" t="s">
        <v>242</v>
      </c>
      <c r="C9" s="80">
        <v>9.1666666666666674E-2</v>
      </c>
      <c r="D9" s="80">
        <v>0.11666666666666665</v>
      </c>
      <c r="E9" s="80">
        <v>0.15833333333333333</v>
      </c>
      <c r="F9" s="80">
        <v>0.19999999999999998</v>
      </c>
      <c r="G9" s="80">
        <v>0.14166666666666666</v>
      </c>
      <c r="H9" s="103">
        <v>0.18333333333333335</v>
      </c>
      <c r="I9" s="23">
        <v>5.6</v>
      </c>
      <c r="J9" s="14">
        <v>6.7</v>
      </c>
    </row>
    <row r="10" spans="2:10" ht="17.25" customHeight="1" x14ac:dyDescent="0.2">
      <c r="B10" s="79" t="s">
        <v>191</v>
      </c>
      <c r="C10" s="80">
        <v>0.10833333333333334</v>
      </c>
      <c r="D10" s="80">
        <v>0.13333333333333333</v>
      </c>
      <c r="E10" s="80">
        <v>0.19583333333333333</v>
      </c>
      <c r="F10" s="80">
        <v>0.27083333333333331</v>
      </c>
      <c r="G10" s="80">
        <v>0.1875</v>
      </c>
      <c r="H10" s="103">
        <v>0.25416666666666665</v>
      </c>
      <c r="I10" s="23">
        <v>5.4</v>
      </c>
      <c r="J10" s="14">
        <v>5.5</v>
      </c>
    </row>
    <row r="11" spans="2:10" x14ac:dyDescent="0.2">
      <c r="B11" s="79" t="s">
        <v>45</v>
      </c>
      <c r="C11" s="80">
        <v>0.13749999999999998</v>
      </c>
      <c r="D11" s="80">
        <v>0.17500000000000002</v>
      </c>
      <c r="E11" s="80">
        <v>0.32500000000000001</v>
      </c>
      <c r="F11" s="80">
        <v>0.39999999999999997</v>
      </c>
      <c r="G11" s="80">
        <v>0.27083333333333331</v>
      </c>
      <c r="H11" s="103">
        <v>0.36249999999999999</v>
      </c>
      <c r="I11" s="23">
        <v>4.4000000000000004</v>
      </c>
      <c r="J11" s="14">
        <v>3.9</v>
      </c>
    </row>
    <row r="12" spans="2:10" ht="22.5" x14ac:dyDescent="0.2">
      <c r="B12" s="79" t="s">
        <v>192</v>
      </c>
      <c r="C12" s="80">
        <v>0.18333333333333335</v>
      </c>
      <c r="D12" s="80">
        <v>0.24166666666666667</v>
      </c>
      <c r="E12" s="80">
        <v>0.29166666666666669</v>
      </c>
      <c r="F12" s="80">
        <v>0.41250000000000003</v>
      </c>
      <c r="G12" s="80">
        <v>0.27916666666666667</v>
      </c>
      <c r="H12" s="103">
        <v>0.3833333333333333</v>
      </c>
      <c r="I12" s="23">
        <v>3.1</v>
      </c>
      <c r="J12" s="14">
        <v>2.6</v>
      </c>
    </row>
    <row r="13" spans="2:10" ht="15.75" customHeight="1" x14ac:dyDescent="0.2">
      <c r="B13" s="79" t="s">
        <v>113</v>
      </c>
      <c r="C13" s="80">
        <v>0.18333333333333335</v>
      </c>
      <c r="D13" s="80">
        <v>0.22083333333333333</v>
      </c>
      <c r="E13" s="80">
        <v>0.32500000000000001</v>
      </c>
      <c r="F13" s="80">
        <v>0.41666666666666669</v>
      </c>
      <c r="G13" s="80">
        <v>0.30416666666666664</v>
      </c>
      <c r="H13" s="103">
        <v>0.37916666666666665</v>
      </c>
      <c r="I13" s="23">
        <v>2.2999999999999998</v>
      </c>
      <c r="J13" s="14">
        <v>2.2000000000000002</v>
      </c>
    </row>
    <row r="14" spans="2:10" ht="33.75" customHeight="1" x14ac:dyDescent="0.2">
      <c r="B14" s="79" t="s">
        <v>193</v>
      </c>
      <c r="C14" s="80">
        <v>4.9999999999999996E-2</v>
      </c>
      <c r="D14" s="80">
        <v>6.25E-2</v>
      </c>
      <c r="E14" s="80">
        <v>9.9999999999999992E-2</v>
      </c>
      <c r="F14" s="80">
        <v>0.13333333333333333</v>
      </c>
      <c r="G14" s="80">
        <v>0.1125</v>
      </c>
      <c r="H14" s="103">
        <v>0.125</v>
      </c>
      <c r="I14" s="23">
        <v>3.6</v>
      </c>
      <c r="J14" s="14">
        <v>2.9</v>
      </c>
    </row>
    <row r="15" spans="2:10" x14ac:dyDescent="0.2">
      <c r="B15" s="79" t="s">
        <v>114</v>
      </c>
      <c r="C15" s="80">
        <v>0.14583333333333334</v>
      </c>
      <c r="D15" s="80">
        <v>0.17916666666666667</v>
      </c>
      <c r="E15" s="80">
        <v>0.25</v>
      </c>
      <c r="F15" s="80">
        <v>0.3</v>
      </c>
      <c r="G15" s="80">
        <v>0.22083333333333333</v>
      </c>
      <c r="H15" s="103">
        <v>0.26666666666666666</v>
      </c>
      <c r="I15" s="23">
        <v>3.3</v>
      </c>
      <c r="J15" s="14">
        <v>4.0999999999999996</v>
      </c>
    </row>
    <row r="16" spans="2:10" ht="25.5" customHeight="1" x14ac:dyDescent="0.2">
      <c r="B16" s="79" t="s">
        <v>241</v>
      </c>
      <c r="C16" s="80">
        <v>5.8333333333333327E-2</v>
      </c>
      <c r="D16" s="80">
        <v>8.7500000000000008E-2</v>
      </c>
      <c r="E16" s="80">
        <v>0.10416666666666667</v>
      </c>
      <c r="F16" s="80">
        <v>0.17500000000000002</v>
      </c>
      <c r="G16" s="80">
        <v>9.5833333333333326E-2</v>
      </c>
      <c r="H16" s="103">
        <v>0.15416666666666667</v>
      </c>
      <c r="I16" s="23">
        <v>2.5</v>
      </c>
      <c r="J16" s="14">
        <v>2.7</v>
      </c>
    </row>
    <row r="17" spans="2:10" ht="16.5" customHeight="1" x14ac:dyDescent="0.2">
      <c r="B17" s="79" t="s">
        <v>46</v>
      </c>
      <c r="C17" s="80">
        <v>9.9999999999999992E-2</v>
      </c>
      <c r="D17" s="80">
        <v>0.12916666666666668</v>
      </c>
      <c r="E17" s="80">
        <v>0.18333333333333335</v>
      </c>
      <c r="F17" s="80">
        <v>0.25</v>
      </c>
      <c r="G17" s="80">
        <v>0.18333333333333335</v>
      </c>
      <c r="H17" s="103">
        <v>0.24583333333333335</v>
      </c>
      <c r="I17" s="23">
        <v>2.5</v>
      </c>
      <c r="J17" s="14">
        <v>3.6</v>
      </c>
    </row>
    <row r="18" spans="2:10" ht="22.5" x14ac:dyDescent="0.2">
      <c r="B18" s="79" t="s">
        <v>240</v>
      </c>
      <c r="C18" s="80">
        <v>7.4999999999999997E-2</v>
      </c>
      <c r="D18" s="80">
        <v>8.7500000000000008E-2</v>
      </c>
      <c r="E18" s="80">
        <v>0.125</v>
      </c>
      <c r="F18" s="80">
        <v>0.15833333333333333</v>
      </c>
      <c r="G18" s="80">
        <v>0.1125</v>
      </c>
      <c r="H18" s="103">
        <v>0.14583333333333334</v>
      </c>
      <c r="I18" s="23">
        <v>2.5</v>
      </c>
      <c r="J18" s="14">
        <v>2.5</v>
      </c>
    </row>
    <row r="19" spans="2:10" x14ac:dyDescent="0.2">
      <c r="B19" s="79" t="s">
        <v>55</v>
      </c>
      <c r="C19" s="80">
        <v>0.13749999999999998</v>
      </c>
      <c r="D19" s="80">
        <v>0.22916666666666666</v>
      </c>
      <c r="E19" s="80">
        <v>0.29583333333333334</v>
      </c>
      <c r="F19" s="80">
        <v>0.5625</v>
      </c>
      <c r="G19" s="80">
        <v>0.3</v>
      </c>
      <c r="H19" s="103">
        <v>0.42499999999999999</v>
      </c>
      <c r="I19" s="23">
        <v>1.5</v>
      </c>
      <c r="J19" s="14">
        <v>1.6</v>
      </c>
    </row>
    <row r="20" spans="2:10" x14ac:dyDescent="0.2">
      <c r="B20" s="79" t="s">
        <v>16</v>
      </c>
      <c r="C20" s="80">
        <v>7.4999999999999997E-2</v>
      </c>
      <c r="D20" s="80">
        <v>9.1666666666666674E-2</v>
      </c>
      <c r="E20" s="80">
        <v>0.14166666666666666</v>
      </c>
      <c r="F20" s="80">
        <v>0.16666666666666666</v>
      </c>
      <c r="G20" s="80">
        <v>0.125</v>
      </c>
      <c r="H20" s="103">
        <v>0.11666666666666665</v>
      </c>
      <c r="I20" s="23">
        <v>1.6</v>
      </c>
      <c r="J20" s="14">
        <v>2</v>
      </c>
    </row>
    <row r="21" spans="2:10" s="16" customFormat="1" x14ac:dyDescent="0.2">
      <c r="B21" s="51" t="s">
        <v>2</v>
      </c>
      <c r="C21" s="272">
        <v>9.375E-2</v>
      </c>
      <c r="D21" s="272">
        <v>0.12416666666666666</v>
      </c>
      <c r="E21" s="272">
        <v>0.17583333333333331</v>
      </c>
      <c r="F21" s="272">
        <v>0.23041666666666669</v>
      </c>
      <c r="G21" s="272">
        <v>0.16625000000000001</v>
      </c>
      <c r="H21" s="273">
        <v>0.215</v>
      </c>
      <c r="I21" s="274">
        <v>100</v>
      </c>
      <c r="J21" s="275">
        <v>100</v>
      </c>
    </row>
    <row r="22" spans="2:10" ht="12" customHeight="1" x14ac:dyDescent="0.2">
      <c r="B22" s="334"/>
      <c r="C22" s="349"/>
      <c r="D22" s="349"/>
      <c r="E22" s="349"/>
      <c r="F22" s="349"/>
      <c r="G22" s="349"/>
      <c r="H22" s="349"/>
      <c r="I22" s="349"/>
      <c r="J22" s="349"/>
    </row>
    <row r="23" spans="2:10" ht="67.5" customHeight="1" x14ac:dyDescent="0.2">
      <c r="B23" s="334" t="s">
        <v>257</v>
      </c>
      <c r="C23" s="334"/>
      <c r="D23" s="334"/>
      <c r="E23" s="334"/>
      <c r="F23" s="334"/>
      <c r="G23" s="334"/>
      <c r="H23" s="334"/>
      <c r="I23" s="334"/>
      <c r="J23" s="334"/>
    </row>
    <row r="24" spans="2:10" x14ac:dyDescent="0.2">
      <c r="B24" s="227"/>
    </row>
    <row r="25" spans="2:10" x14ac:dyDescent="0.2">
      <c r="B25" s="30"/>
    </row>
  </sheetData>
  <mergeCells count="6">
    <mergeCell ref="C4:D4"/>
    <mergeCell ref="E4:F4"/>
    <mergeCell ref="G4:H4"/>
    <mergeCell ref="I4:J4"/>
    <mergeCell ref="B23:J23"/>
    <mergeCell ref="B22:J2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78D6-47F1-4C45-9E8C-C2627AB744B1}">
  <dimension ref="B2:P40"/>
  <sheetViews>
    <sheetView zoomScaleNormal="100" workbookViewId="0"/>
  </sheetViews>
  <sheetFormatPr baseColWidth="10" defaultColWidth="11.42578125" defaultRowHeight="11.25" x14ac:dyDescent="0.2"/>
  <cols>
    <col min="1" max="1" width="3.28515625" style="2" customWidth="1"/>
    <col min="2" max="2" width="14.28515625" style="2" customWidth="1"/>
    <col min="3" max="4" width="10.28515625" style="2" bestFit="1" customWidth="1"/>
    <col min="5" max="6" width="12" style="2" bestFit="1" customWidth="1"/>
    <col min="7" max="8" width="12.5703125" style="2" bestFit="1" customWidth="1"/>
    <col min="9" max="9" width="13" style="2" bestFit="1" customWidth="1"/>
    <col min="10" max="10" width="14.85546875" style="2" bestFit="1" customWidth="1"/>
    <col min="11" max="11" width="15.42578125" style="2" bestFit="1" customWidth="1"/>
    <col min="12" max="12" width="14" style="2" customWidth="1"/>
    <col min="13" max="13" width="16.85546875" style="2" customWidth="1"/>
    <col min="14" max="16384" width="11.42578125" style="2"/>
  </cols>
  <sheetData>
    <row r="2" spans="2:16" x14ac:dyDescent="0.2">
      <c r="B2" s="16" t="s">
        <v>146</v>
      </c>
    </row>
    <row r="4" spans="2:16" ht="41.25" customHeight="1" x14ac:dyDescent="0.2">
      <c r="C4" s="307" t="s">
        <v>147</v>
      </c>
      <c r="D4" s="308"/>
      <c r="E4" s="307" t="s">
        <v>130</v>
      </c>
      <c r="F4" s="309"/>
      <c r="G4" s="307" t="s">
        <v>148</v>
      </c>
      <c r="H4" s="308"/>
      <c r="I4" s="91"/>
      <c r="L4" s="310"/>
      <c r="M4" s="310"/>
      <c r="O4" s="16"/>
      <c r="P4" s="16"/>
    </row>
    <row r="5" spans="2:16" x14ac:dyDescent="0.2">
      <c r="B5" s="210" t="s">
        <v>145</v>
      </c>
      <c r="C5" s="212">
        <v>2013</v>
      </c>
      <c r="D5" s="219">
        <v>2023</v>
      </c>
      <c r="E5" s="212">
        <v>2013</v>
      </c>
      <c r="F5" s="219">
        <v>2023</v>
      </c>
      <c r="G5" s="212">
        <v>2013</v>
      </c>
      <c r="H5" s="219">
        <v>2023</v>
      </c>
      <c r="I5" s="92"/>
      <c r="J5" s="93"/>
      <c r="K5" s="93"/>
      <c r="L5" s="93"/>
      <c r="M5" s="93"/>
      <c r="O5" s="16"/>
      <c r="P5" s="16"/>
    </row>
    <row r="6" spans="2:16" x14ac:dyDescent="0.2">
      <c r="B6" s="125" t="s">
        <v>80</v>
      </c>
      <c r="C6" s="4">
        <v>1536</v>
      </c>
      <c r="D6" s="5">
        <v>1511</v>
      </c>
      <c r="E6" s="4">
        <v>784777</v>
      </c>
      <c r="F6" s="5">
        <v>679614</v>
      </c>
      <c r="G6" s="6">
        <v>1.9571801925897401</v>
      </c>
      <c r="H6" s="7">
        <v>2.2239094544844602</v>
      </c>
      <c r="I6" s="94"/>
      <c r="J6" s="95"/>
      <c r="K6" s="95"/>
      <c r="L6" s="31"/>
      <c r="M6" s="31"/>
      <c r="O6" s="25"/>
      <c r="P6" s="25"/>
    </row>
    <row r="7" spans="2:16" x14ac:dyDescent="0.2">
      <c r="B7" s="125" t="s">
        <v>81</v>
      </c>
      <c r="C7" s="4">
        <v>4168</v>
      </c>
      <c r="D7" s="5">
        <v>3929</v>
      </c>
      <c r="E7" s="4">
        <v>3230306</v>
      </c>
      <c r="F7" s="5">
        <v>2848071</v>
      </c>
      <c r="G7" s="6">
        <v>1.2903947799372599</v>
      </c>
      <c r="H7" s="7">
        <v>1.37964959440969</v>
      </c>
      <c r="I7" s="94"/>
      <c r="J7" s="95"/>
      <c r="K7" s="95"/>
      <c r="L7" s="31"/>
      <c r="M7" s="31"/>
      <c r="O7" s="25"/>
      <c r="P7" s="25"/>
    </row>
    <row r="8" spans="2:16" x14ac:dyDescent="0.2">
      <c r="B8" s="125" t="s">
        <v>82</v>
      </c>
      <c r="C8" s="4">
        <v>3446</v>
      </c>
      <c r="D8" s="5">
        <v>3571</v>
      </c>
      <c r="E8" s="4">
        <v>4076938</v>
      </c>
      <c r="F8" s="5">
        <v>3963715</v>
      </c>
      <c r="G8" s="6">
        <v>0.84531086810738798</v>
      </c>
      <c r="H8" s="7">
        <v>0.90085437525150003</v>
      </c>
      <c r="I8" s="94"/>
      <c r="J8" s="95"/>
      <c r="K8" s="95"/>
      <c r="L8" s="31"/>
      <c r="M8" s="31"/>
      <c r="O8" s="25"/>
      <c r="P8" s="25"/>
    </row>
    <row r="9" spans="2:16" x14ac:dyDescent="0.2">
      <c r="B9" s="125" t="s">
        <v>139</v>
      </c>
      <c r="C9" s="4">
        <v>4419</v>
      </c>
      <c r="D9" s="5">
        <v>4207</v>
      </c>
      <c r="E9" s="4">
        <v>4094668</v>
      </c>
      <c r="F9" s="5">
        <v>4280087</v>
      </c>
      <c r="G9" s="6">
        <v>1.0791570891705999</v>
      </c>
      <c r="H9" s="7">
        <v>0.98298235526520805</v>
      </c>
      <c r="I9" s="94"/>
      <c r="J9" s="95"/>
      <c r="K9" s="95"/>
      <c r="L9" s="31"/>
      <c r="M9" s="31"/>
      <c r="O9" s="25"/>
      <c r="P9" s="25"/>
    </row>
    <row r="10" spans="2:16" x14ac:dyDescent="0.2">
      <c r="B10" s="125" t="s">
        <v>83</v>
      </c>
      <c r="C10" s="4">
        <v>6668</v>
      </c>
      <c r="D10" s="5">
        <v>7503</v>
      </c>
      <c r="E10" s="4">
        <v>7864651</v>
      </c>
      <c r="F10" s="5">
        <v>8177203</v>
      </c>
      <c r="G10" s="6">
        <v>0.84785580440886699</v>
      </c>
      <c r="H10" s="7">
        <v>0.91751299313469403</v>
      </c>
      <c r="I10" s="94"/>
      <c r="J10" s="95"/>
      <c r="K10" s="95"/>
      <c r="L10" s="31"/>
      <c r="M10" s="31"/>
      <c r="O10" s="25"/>
      <c r="P10" s="25"/>
    </row>
    <row r="11" spans="2:16" x14ac:dyDescent="0.2">
      <c r="B11" s="125" t="s">
        <v>85</v>
      </c>
      <c r="C11" s="4">
        <v>6436</v>
      </c>
      <c r="D11" s="5">
        <v>6994</v>
      </c>
      <c r="E11" s="4">
        <v>8045913</v>
      </c>
      <c r="F11" s="5">
        <v>7828354</v>
      </c>
      <c r="G11" s="6">
        <v>0.79988933511958205</v>
      </c>
      <c r="H11" s="7">
        <v>0.89339981303860305</v>
      </c>
      <c r="I11" s="94"/>
      <c r="J11" s="95"/>
      <c r="K11" s="95"/>
      <c r="L11" s="31"/>
      <c r="M11" s="31"/>
      <c r="O11" s="25"/>
      <c r="P11" s="25"/>
    </row>
    <row r="12" spans="2:16" x14ac:dyDescent="0.2">
      <c r="B12" s="125" t="s">
        <v>84</v>
      </c>
      <c r="C12" s="4">
        <v>5514</v>
      </c>
      <c r="D12" s="5">
        <v>6581</v>
      </c>
      <c r="E12" s="4">
        <v>8731997</v>
      </c>
      <c r="F12" s="5">
        <v>8523179</v>
      </c>
      <c r="G12" s="6">
        <v>0.63149013908273199</v>
      </c>
      <c r="H12" s="7">
        <v>0.77207459798744105</v>
      </c>
      <c r="I12" s="94"/>
      <c r="J12" s="95"/>
      <c r="K12" s="95"/>
      <c r="L12" s="31"/>
      <c r="M12" s="31"/>
      <c r="O12" s="25"/>
      <c r="P12" s="25"/>
    </row>
    <row r="13" spans="2:16" x14ac:dyDescent="0.2">
      <c r="B13" s="125" t="s">
        <v>86</v>
      </c>
      <c r="C13" s="4">
        <v>4911</v>
      </c>
      <c r="D13" s="5">
        <v>5755</v>
      </c>
      <c r="E13" s="4">
        <v>8915349</v>
      </c>
      <c r="F13" s="5">
        <v>8738538</v>
      </c>
      <c r="G13" s="6">
        <v>0.55087131193630201</v>
      </c>
      <c r="H13" s="7">
        <v>0.65859643798539302</v>
      </c>
      <c r="I13" s="94"/>
      <c r="J13" s="95"/>
      <c r="K13" s="95"/>
      <c r="L13" s="31"/>
      <c r="M13" s="31"/>
      <c r="O13" s="25"/>
      <c r="P13" s="25"/>
    </row>
    <row r="14" spans="2:16" x14ac:dyDescent="0.2">
      <c r="B14" s="125" t="s">
        <v>87</v>
      </c>
      <c r="C14" s="4">
        <v>4122</v>
      </c>
      <c r="D14" s="5">
        <v>5222</v>
      </c>
      <c r="E14" s="4">
        <v>8302005</v>
      </c>
      <c r="F14" s="5">
        <v>8655312</v>
      </c>
      <c r="G14" s="6">
        <v>0.49649331697583898</v>
      </c>
      <c r="H14" s="7">
        <v>0.60334162419563797</v>
      </c>
      <c r="I14" s="94"/>
      <c r="J14" s="95"/>
      <c r="K14" s="95"/>
      <c r="L14" s="31"/>
      <c r="M14" s="31"/>
      <c r="O14" s="25"/>
      <c r="P14" s="25"/>
    </row>
    <row r="15" spans="2:16" x14ac:dyDescent="0.2">
      <c r="B15" s="125" t="s">
        <v>88</v>
      </c>
      <c r="C15" s="4">
        <v>3081</v>
      </c>
      <c r="D15" s="5">
        <v>5013</v>
      </c>
      <c r="E15" s="4">
        <v>5603410</v>
      </c>
      <c r="F15" s="5">
        <v>7619465</v>
      </c>
      <c r="G15" s="6">
        <v>0.549797355538859</v>
      </c>
      <c r="H15" s="7">
        <v>0.65790839645565702</v>
      </c>
      <c r="I15" s="94"/>
      <c r="J15" s="95"/>
      <c r="K15" s="95"/>
      <c r="L15" s="31"/>
      <c r="M15" s="31"/>
      <c r="O15" s="25"/>
      <c r="P15" s="25"/>
    </row>
    <row r="16" spans="2:16" x14ac:dyDescent="0.2">
      <c r="B16" s="125" t="s">
        <v>89</v>
      </c>
      <c r="C16" s="4">
        <v>3577</v>
      </c>
      <c r="D16" s="5">
        <v>4320</v>
      </c>
      <c r="E16" s="4">
        <v>4093529</v>
      </c>
      <c r="F16" s="5">
        <v>4548145</v>
      </c>
      <c r="G16" s="6">
        <v>0.87369846408807705</v>
      </c>
      <c r="H16" s="7">
        <v>0.94993673244806398</v>
      </c>
      <c r="I16" s="94"/>
      <c r="J16" s="95"/>
      <c r="K16" s="95"/>
      <c r="L16" s="31"/>
      <c r="M16" s="31"/>
      <c r="O16" s="25"/>
      <c r="P16" s="25"/>
    </row>
    <row r="17" spans="2:16" x14ac:dyDescent="0.2">
      <c r="B17" s="125" t="s">
        <v>90</v>
      </c>
      <c r="C17" s="4">
        <v>2773</v>
      </c>
      <c r="D17" s="5">
        <v>3502</v>
      </c>
      <c r="E17" s="4">
        <v>1821213</v>
      </c>
      <c r="F17" s="5">
        <v>2281750</v>
      </c>
      <c r="G17" s="6">
        <v>1.5228641570206201</v>
      </c>
      <c r="H17" s="7">
        <v>1.5350016434753999</v>
      </c>
      <c r="I17" s="94"/>
      <c r="J17" s="95"/>
      <c r="K17" s="95"/>
      <c r="L17" s="31"/>
      <c r="M17" s="31"/>
      <c r="O17" s="25"/>
      <c r="P17" s="25"/>
    </row>
    <row r="18" spans="2:16" x14ac:dyDescent="0.2">
      <c r="B18" s="224" t="s">
        <v>16</v>
      </c>
      <c r="C18" s="4">
        <v>956</v>
      </c>
      <c r="D18" s="5">
        <v>351</v>
      </c>
      <c r="E18" s="225" t="s">
        <v>1</v>
      </c>
      <c r="F18" s="226" t="s">
        <v>1</v>
      </c>
      <c r="G18" s="225" t="s">
        <v>1</v>
      </c>
      <c r="H18" s="226" t="s">
        <v>1</v>
      </c>
      <c r="I18" s="94"/>
      <c r="J18" s="95"/>
      <c r="K18" s="95"/>
      <c r="L18" s="31"/>
      <c r="M18" s="31"/>
      <c r="O18" s="25"/>
      <c r="P18" s="25"/>
    </row>
    <row r="19" spans="2:16" x14ac:dyDescent="0.2">
      <c r="B19" s="152" t="s">
        <v>2</v>
      </c>
      <c r="C19" s="153">
        <v>51607</v>
      </c>
      <c r="D19" s="154">
        <v>58460</v>
      </c>
      <c r="E19" s="153">
        <v>65564756</v>
      </c>
      <c r="F19" s="154">
        <v>68143433</v>
      </c>
      <c r="G19" s="8">
        <f>C19/E19*1000</f>
        <v>0.78711495548004484</v>
      </c>
      <c r="H19" s="9">
        <f>D19/F19*1000</f>
        <v>0.85789631408796208</v>
      </c>
      <c r="I19" s="96"/>
      <c r="J19" s="97"/>
      <c r="K19" s="97"/>
      <c r="L19" s="31"/>
      <c r="M19" s="31"/>
      <c r="O19" s="25"/>
      <c r="P19" s="25"/>
    </row>
    <row r="20" spans="2:16" x14ac:dyDescent="0.2">
      <c r="B20" s="131"/>
      <c r="C20" s="135"/>
      <c r="D20" s="211"/>
      <c r="E20" s="135"/>
      <c r="F20" s="211"/>
      <c r="G20" s="136"/>
      <c r="H20" s="136"/>
      <c r="I20" s="137"/>
      <c r="J20" s="97"/>
      <c r="K20" s="97"/>
      <c r="L20" s="31"/>
      <c r="M20" s="31"/>
      <c r="O20" s="25"/>
      <c r="P20" s="25"/>
    </row>
    <row r="21" spans="2:16" ht="77.25" customHeight="1" x14ac:dyDescent="0.2">
      <c r="B21" s="311" t="s">
        <v>260</v>
      </c>
      <c r="C21" s="312"/>
      <c r="D21" s="312"/>
      <c r="E21" s="312"/>
      <c r="F21" s="312"/>
      <c r="G21" s="312"/>
      <c r="H21" s="312"/>
    </row>
    <row r="22" spans="2:16" ht="12" customHeight="1" x14ac:dyDescent="0.2">
      <c r="B22" s="10"/>
      <c r="C22" s="10"/>
      <c r="D22" s="10"/>
    </row>
    <row r="23" spans="2:16" ht="11.45" customHeight="1" x14ac:dyDescent="0.2">
      <c r="B23" s="11"/>
      <c r="C23" s="11"/>
      <c r="D23" s="11"/>
    </row>
    <row r="24" spans="2:16" x14ac:dyDescent="0.2">
      <c r="B24" s="98"/>
    </row>
    <row r="25" spans="2:16" x14ac:dyDescent="0.2">
      <c r="C25" s="246"/>
      <c r="D25" s="246"/>
    </row>
    <row r="26" spans="2:16" x14ac:dyDescent="0.2">
      <c r="C26" s="246"/>
      <c r="D26" s="246"/>
    </row>
    <row r="27" spans="2:16" x14ac:dyDescent="0.2">
      <c r="C27" s="246"/>
      <c r="D27" s="246"/>
    </row>
    <row r="28" spans="2:16" x14ac:dyDescent="0.2">
      <c r="C28" s="246"/>
      <c r="D28" s="246"/>
    </row>
    <row r="29" spans="2:16" x14ac:dyDescent="0.2">
      <c r="C29" s="246"/>
      <c r="D29" s="246"/>
    </row>
    <row r="30" spans="2:16" x14ac:dyDescent="0.2">
      <c r="C30" s="246"/>
      <c r="D30" s="246"/>
    </row>
    <row r="31" spans="2:16" x14ac:dyDescent="0.2">
      <c r="C31" s="246"/>
      <c r="D31" s="246"/>
    </row>
    <row r="32" spans="2:16" x14ac:dyDescent="0.2">
      <c r="C32" s="246"/>
      <c r="D32" s="246"/>
    </row>
    <row r="33" spans="3:4" x14ac:dyDescent="0.2">
      <c r="C33" s="246"/>
      <c r="D33" s="246"/>
    </row>
    <row r="34" spans="3:4" x14ac:dyDescent="0.2">
      <c r="C34" s="246"/>
      <c r="D34" s="246"/>
    </row>
    <row r="35" spans="3:4" x14ac:dyDescent="0.2">
      <c r="C35" s="246"/>
      <c r="D35" s="246"/>
    </row>
    <row r="36" spans="3:4" x14ac:dyDescent="0.2">
      <c r="C36" s="246"/>
      <c r="D36" s="246"/>
    </row>
    <row r="37" spans="3:4" x14ac:dyDescent="0.2">
      <c r="C37" s="246"/>
      <c r="D37" s="246"/>
    </row>
    <row r="38" spans="3:4" x14ac:dyDescent="0.2">
      <c r="C38" s="246"/>
      <c r="D38" s="246"/>
    </row>
    <row r="39" spans="3:4" x14ac:dyDescent="0.2">
      <c r="C39" s="246"/>
      <c r="D39" s="246"/>
    </row>
    <row r="40" spans="3:4" x14ac:dyDescent="0.2">
      <c r="C40" s="246"/>
      <c r="D40" s="246"/>
    </row>
  </sheetData>
  <mergeCells count="5">
    <mergeCell ref="C4:D4"/>
    <mergeCell ref="E4:F4"/>
    <mergeCell ref="L4:M4"/>
    <mergeCell ref="G4:H4"/>
    <mergeCell ref="B21:H21"/>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F148-FB3F-45D7-877A-67CBA79D842A}">
  <dimension ref="A1:R49"/>
  <sheetViews>
    <sheetView zoomScaleNormal="100" workbookViewId="0"/>
  </sheetViews>
  <sheetFormatPr baseColWidth="10" defaultColWidth="11.42578125" defaultRowHeight="11.25" x14ac:dyDescent="0.2"/>
  <cols>
    <col min="1" max="1" width="2.85546875" style="2" customWidth="1"/>
    <col min="2" max="2" width="18.28515625" style="2" customWidth="1"/>
    <col min="3" max="3" width="9.28515625" style="2" customWidth="1"/>
    <col min="4" max="4" width="7.42578125" style="2" customWidth="1"/>
    <col min="5" max="5" width="11.5703125" style="2" customWidth="1"/>
    <col min="6" max="6" width="9.42578125" style="2" customWidth="1"/>
    <col min="7" max="7" width="14" style="2" customWidth="1"/>
    <col min="8" max="8" width="9.7109375" style="2" customWidth="1"/>
    <col min="9" max="9" width="6.5703125" style="2" customWidth="1"/>
    <col min="10" max="10" width="11.28515625" style="2" customWidth="1"/>
    <col min="11" max="11" width="11.85546875" style="2" customWidth="1"/>
    <col min="12" max="12" width="8.42578125" style="2" customWidth="1"/>
    <col min="13" max="13" width="5" style="2" bestFit="1" customWidth="1"/>
    <col min="14" max="14" width="10.85546875" style="2" bestFit="1" customWidth="1"/>
    <col min="15" max="15" width="14" style="2" bestFit="1" customWidth="1"/>
    <col min="16" max="16" width="9.42578125" style="2" bestFit="1" customWidth="1"/>
    <col min="17" max="17" width="15.5703125" style="2" customWidth="1"/>
    <col min="18" max="18" width="18.85546875" style="2" bestFit="1" customWidth="1"/>
    <col min="19" max="19" width="18.42578125" style="2" bestFit="1" customWidth="1"/>
    <col min="20" max="20" width="14.140625" style="2" bestFit="1" customWidth="1"/>
    <col min="21" max="16384" width="11.42578125" style="2"/>
  </cols>
  <sheetData>
    <row r="1" spans="2:13" ht="12" customHeight="1" x14ac:dyDescent="0.2"/>
    <row r="2" spans="2:13" x14ac:dyDescent="0.2">
      <c r="B2" s="16" t="s">
        <v>232</v>
      </c>
    </row>
    <row r="3" spans="2:13" x14ac:dyDescent="0.2">
      <c r="B3" s="16"/>
      <c r="H3" s="45" t="s">
        <v>126</v>
      </c>
    </row>
    <row r="4" spans="2:13" ht="45" x14ac:dyDescent="0.2">
      <c r="C4" s="202" t="s">
        <v>155</v>
      </c>
      <c r="D4" s="202" t="s">
        <v>38</v>
      </c>
      <c r="E4" s="202" t="s">
        <v>221</v>
      </c>
      <c r="F4" s="203" t="s">
        <v>218</v>
      </c>
      <c r="G4" s="215" t="s">
        <v>37</v>
      </c>
      <c r="H4" s="217" t="s">
        <v>36</v>
      </c>
    </row>
    <row r="5" spans="2:13" x14ac:dyDescent="0.2">
      <c r="B5" s="43" t="s">
        <v>45</v>
      </c>
      <c r="C5" s="107">
        <v>13.3</v>
      </c>
      <c r="D5" s="107">
        <v>38.6</v>
      </c>
      <c r="E5" s="107">
        <v>35.4</v>
      </c>
      <c r="F5" s="107">
        <v>20.5</v>
      </c>
      <c r="G5" s="216">
        <v>31.5</v>
      </c>
      <c r="H5" s="218">
        <v>59</v>
      </c>
      <c r="K5" s="31"/>
    </row>
    <row r="6" spans="2:13" ht="22.5" x14ac:dyDescent="0.2">
      <c r="B6" s="43" t="s">
        <v>245</v>
      </c>
      <c r="C6" s="107">
        <v>21.4</v>
      </c>
      <c r="D6" s="107">
        <v>49</v>
      </c>
      <c r="E6" s="107">
        <v>27.6</v>
      </c>
      <c r="F6" s="107">
        <v>34.6</v>
      </c>
      <c r="G6" s="216">
        <v>46.8</v>
      </c>
      <c r="H6" s="218">
        <v>67.3</v>
      </c>
      <c r="K6" s="31"/>
      <c r="L6" s="31"/>
      <c r="M6" s="31"/>
    </row>
    <row r="7" spans="2:13" ht="22.5" x14ac:dyDescent="0.2">
      <c r="B7" s="43" t="s">
        <v>216</v>
      </c>
      <c r="C7" s="107">
        <v>50.3</v>
      </c>
      <c r="D7" s="107">
        <v>23</v>
      </c>
      <c r="E7" s="107">
        <v>13.2</v>
      </c>
      <c r="F7" s="107">
        <v>26.9</v>
      </c>
      <c r="G7" s="216">
        <v>45.2</v>
      </c>
      <c r="H7" s="218">
        <v>76.400000000000006</v>
      </c>
      <c r="K7" s="31"/>
    </row>
    <row r="8" spans="2:13" ht="22.5" x14ac:dyDescent="0.2">
      <c r="B8" s="43" t="s">
        <v>191</v>
      </c>
      <c r="C8" s="107">
        <v>42.7</v>
      </c>
      <c r="D8" s="107">
        <v>46.1</v>
      </c>
      <c r="E8" s="107">
        <v>40.4</v>
      </c>
      <c r="F8" s="107">
        <v>48.4</v>
      </c>
      <c r="G8" s="216">
        <v>56.3</v>
      </c>
      <c r="H8" s="218">
        <v>77.8</v>
      </c>
      <c r="K8" s="31"/>
    </row>
    <row r="9" spans="2:13" ht="33.75" x14ac:dyDescent="0.2">
      <c r="B9" s="43" t="s">
        <v>215</v>
      </c>
      <c r="C9" s="107">
        <v>43.2</v>
      </c>
      <c r="D9" s="107">
        <v>67.2</v>
      </c>
      <c r="E9" s="107">
        <v>41.7</v>
      </c>
      <c r="F9" s="107">
        <v>51.6</v>
      </c>
      <c r="G9" s="216">
        <v>63.6</v>
      </c>
      <c r="H9" s="218">
        <v>83.9</v>
      </c>
      <c r="K9" s="31"/>
    </row>
    <row r="10" spans="2:13" ht="24" customHeight="1" x14ac:dyDescent="0.2">
      <c r="B10" s="43" t="s">
        <v>224</v>
      </c>
      <c r="C10" s="107">
        <v>40.4</v>
      </c>
      <c r="D10" s="107">
        <v>66.3</v>
      </c>
      <c r="E10" s="107">
        <v>53.9</v>
      </c>
      <c r="F10" s="107">
        <v>37.700000000000003</v>
      </c>
      <c r="G10" s="216">
        <v>44.9</v>
      </c>
      <c r="H10" s="218">
        <v>84.4</v>
      </c>
      <c r="K10" s="31"/>
    </row>
    <row r="11" spans="2:13" ht="33.75" x14ac:dyDescent="0.2">
      <c r="B11" s="43" t="s">
        <v>246</v>
      </c>
      <c r="C11" s="107">
        <v>63.3</v>
      </c>
      <c r="D11" s="107">
        <v>13.1</v>
      </c>
      <c r="E11" s="107">
        <v>10.4</v>
      </c>
      <c r="F11" s="107">
        <v>54.4</v>
      </c>
      <c r="G11" s="216">
        <v>37.9</v>
      </c>
      <c r="H11" s="218">
        <v>88.9</v>
      </c>
      <c r="K11" s="31"/>
    </row>
    <row r="12" spans="2:13" ht="22.5" x14ac:dyDescent="0.2">
      <c r="B12" s="43" t="s">
        <v>113</v>
      </c>
      <c r="C12" s="107">
        <v>61.5</v>
      </c>
      <c r="D12" s="107">
        <v>75.400000000000006</v>
      </c>
      <c r="E12" s="107">
        <v>61.7</v>
      </c>
      <c r="F12" s="107">
        <v>49.2</v>
      </c>
      <c r="G12" s="216">
        <v>60.7</v>
      </c>
      <c r="H12" s="218">
        <v>90.2</v>
      </c>
      <c r="K12" s="31"/>
    </row>
    <row r="13" spans="2:13" ht="22.5" x14ac:dyDescent="0.2">
      <c r="B13" s="43" t="s">
        <v>217</v>
      </c>
      <c r="C13" s="107">
        <v>57.2</v>
      </c>
      <c r="D13" s="107">
        <v>86.2</v>
      </c>
      <c r="E13" s="107">
        <v>81.7</v>
      </c>
      <c r="F13" s="107">
        <v>60.7</v>
      </c>
      <c r="G13" s="216">
        <v>68.5</v>
      </c>
      <c r="H13" s="218">
        <v>95</v>
      </c>
      <c r="K13" s="31"/>
    </row>
    <row r="14" spans="2:13" ht="45" x14ac:dyDescent="0.2">
      <c r="B14" s="43" t="s">
        <v>193</v>
      </c>
      <c r="C14" s="107">
        <v>18.600000000000001</v>
      </c>
      <c r="D14" s="107">
        <v>20.5</v>
      </c>
      <c r="E14" s="107">
        <v>11.7</v>
      </c>
      <c r="F14" s="107">
        <v>23.3</v>
      </c>
      <c r="G14" s="216">
        <v>17.7</v>
      </c>
      <c r="H14" s="218">
        <v>51.9</v>
      </c>
      <c r="K14" s="31"/>
    </row>
    <row r="15" spans="2:13" ht="22.5" x14ac:dyDescent="0.2">
      <c r="B15" s="43" t="s">
        <v>114</v>
      </c>
      <c r="C15" s="107">
        <v>44</v>
      </c>
      <c r="D15" s="107">
        <v>79.3</v>
      </c>
      <c r="E15" s="107">
        <v>39.200000000000003</v>
      </c>
      <c r="F15" s="107">
        <v>55.3</v>
      </c>
      <c r="G15" s="216">
        <v>66.8</v>
      </c>
      <c r="H15" s="218">
        <v>92.2</v>
      </c>
      <c r="K15" s="31"/>
    </row>
    <row r="16" spans="2:13" ht="33.75" x14ac:dyDescent="0.2">
      <c r="B16" s="43" t="s">
        <v>196</v>
      </c>
      <c r="C16" s="107">
        <v>15.1</v>
      </c>
      <c r="D16" s="107">
        <v>24.5</v>
      </c>
      <c r="E16" s="107">
        <v>21.7</v>
      </c>
      <c r="F16" s="107">
        <v>21.8</v>
      </c>
      <c r="G16" s="216">
        <v>31</v>
      </c>
      <c r="H16" s="218">
        <v>50</v>
      </c>
      <c r="K16" s="31"/>
    </row>
    <row r="17" spans="2:18" ht="22.5" x14ac:dyDescent="0.2">
      <c r="B17" s="43" t="s">
        <v>195</v>
      </c>
      <c r="C17" s="107">
        <v>12.4</v>
      </c>
      <c r="D17" s="107">
        <v>17.7</v>
      </c>
      <c r="E17" s="107">
        <v>6.5</v>
      </c>
      <c r="F17" s="107">
        <v>38.799999999999997</v>
      </c>
      <c r="G17" s="216">
        <v>32.6</v>
      </c>
      <c r="H17" s="218">
        <v>59.6</v>
      </c>
      <c r="K17" s="31"/>
    </row>
    <row r="18" spans="2:18" x14ac:dyDescent="0.2">
      <c r="B18" s="43" t="s">
        <v>55</v>
      </c>
      <c r="C18" s="107">
        <v>39.9</v>
      </c>
      <c r="D18" s="107">
        <v>76.099999999999994</v>
      </c>
      <c r="E18" s="107">
        <v>49.6</v>
      </c>
      <c r="F18" s="107">
        <v>55</v>
      </c>
      <c r="G18" s="216">
        <v>55.3</v>
      </c>
      <c r="H18" s="218">
        <v>88.4</v>
      </c>
      <c r="K18" s="31"/>
    </row>
    <row r="19" spans="2:18" ht="15" x14ac:dyDescent="0.25">
      <c r="B19" s="132"/>
      <c r="C19" s="133"/>
      <c r="D19" s="133"/>
      <c r="E19" s="133"/>
      <c r="F19" s="199"/>
      <c r="G19" s="133"/>
      <c r="H19" s="133"/>
      <c r="K19" s="31"/>
      <c r="O19"/>
      <c r="P19" s="195"/>
      <c r="Q19" s="195"/>
      <c r="R19" s="195"/>
    </row>
    <row r="20" spans="2:18" ht="97.5" customHeight="1" x14ac:dyDescent="0.2">
      <c r="B20" s="334" t="s">
        <v>256</v>
      </c>
      <c r="C20" s="349"/>
      <c r="D20" s="349"/>
      <c r="E20" s="349"/>
      <c r="F20" s="349"/>
      <c r="G20" s="349"/>
      <c r="H20" s="349"/>
      <c r="K20" s="31"/>
    </row>
    <row r="21" spans="2:18" x14ac:dyDescent="0.2">
      <c r="C21" s="133"/>
      <c r="D21" s="133"/>
      <c r="E21" s="133"/>
      <c r="F21" s="199"/>
      <c r="G21" s="133"/>
      <c r="H21" s="133"/>
      <c r="K21" s="31"/>
    </row>
    <row r="22" spans="2:18" ht="24" customHeight="1" x14ac:dyDescent="0.2">
      <c r="B22" s="353"/>
      <c r="C22" s="353"/>
      <c r="D22" s="353"/>
      <c r="E22" s="353"/>
      <c r="F22" s="353"/>
      <c r="G22" s="353"/>
      <c r="H22" s="353"/>
      <c r="I22" s="353"/>
      <c r="J22" s="353"/>
      <c r="K22" s="31"/>
    </row>
    <row r="23" spans="2:18" x14ac:dyDescent="0.2">
      <c r="B23" s="10"/>
    </row>
    <row r="24" spans="2:18" x14ac:dyDescent="0.2">
      <c r="B24" s="30"/>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sheetData>
  <mergeCells count="2">
    <mergeCell ref="B22:J22"/>
    <mergeCell ref="B20:H20"/>
  </mergeCells>
  <conditionalFormatting sqref="A44:A49">
    <cfRule type="colorScale" priority="6">
      <colorScale>
        <cfvo type="min"/>
        <cfvo type="percentile" val="50"/>
        <cfvo type="max"/>
        <color rgb="FFF8696B"/>
        <color rgb="FFFCFCFF"/>
        <color rgb="FF63BE7B"/>
      </colorScale>
    </cfRule>
  </conditionalFormatting>
  <conditionalFormatting sqref="K7:K22 K5 K6:M6">
    <cfRule type="colorScale" priority="5">
      <colorScale>
        <cfvo type="min"/>
        <cfvo type="percentile" val="50"/>
        <cfvo type="max"/>
        <color rgb="FFF8696B"/>
        <color rgb="FFFCFCFF"/>
        <color rgb="FF63BE7B"/>
      </colorScale>
    </cfRule>
  </conditionalFormatting>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B216-7D2A-42D1-93D4-A78493DAC124}">
  <dimension ref="A2:G16"/>
  <sheetViews>
    <sheetView workbookViewId="0">
      <selection activeCell="E31" sqref="E31"/>
    </sheetView>
  </sheetViews>
  <sheetFormatPr baseColWidth="10" defaultColWidth="11.42578125" defaultRowHeight="11.25" x14ac:dyDescent="0.2"/>
  <cols>
    <col min="1" max="1" width="2.7109375" style="2" customWidth="1"/>
    <col min="2" max="2" width="15.42578125" style="2" customWidth="1"/>
    <col min="3" max="9" width="11.42578125" style="2"/>
    <col min="10" max="10" width="29.42578125" style="2" customWidth="1"/>
    <col min="11" max="16384" width="11.42578125" style="2"/>
  </cols>
  <sheetData>
    <row r="2" spans="1:7" x14ac:dyDescent="0.2">
      <c r="B2" s="16" t="s">
        <v>233</v>
      </c>
    </row>
    <row r="3" spans="1:7" x14ac:dyDescent="0.2">
      <c r="B3" s="16"/>
    </row>
    <row r="4" spans="1:7" ht="15" customHeight="1" x14ac:dyDescent="0.2">
      <c r="B4" s="16"/>
      <c r="C4" s="354">
        <v>2013</v>
      </c>
      <c r="D4" s="354"/>
      <c r="E4" s="354">
        <v>2023</v>
      </c>
      <c r="F4" s="354"/>
    </row>
    <row r="5" spans="1:7" x14ac:dyDescent="0.2">
      <c r="B5" s="45"/>
      <c r="C5" s="194" t="s">
        <v>178</v>
      </c>
      <c r="D5" s="194" t="s">
        <v>126</v>
      </c>
      <c r="E5" s="194" t="s">
        <v>178</v>
      </c>
      <c r="F5" s="194" t="s">
        <v>126</v>
      </c>
    </row>
    <row r="6" spans="1:7" x14ac:dyDescent="0.2">
      <c r="B6" s="46" t="s">
        <v>197</v>
      </c>
      <c r="C6" s="57">
        <v>12366.9</v>
      </c>
      <c r="D6" s="14">
        <v>23.96</v>
      </c>
      <c r="E6" s="57">
        <v>14731.19</v>
      </c>
      <c r="F6" s="14">
        <v>25.2</v>
      </c>
    </row>
    <row r="7" spans="1:7" x14ac:dyDescent="0.2">
      <c r="B7" s="46" t="s">
        <v>198</v>
      </c>
      <c r="C7" s="57">
        <v>12667.53</v>
      </c>
      <c r="D7" s="14">
        <v>24.55</v>
      </c>
      <c r="E7" s="57">
        <v>13930.37</v>
      </c>
      <c r="F7" s="14">
        <v>23.83</v>
      </c>
    </row>
    <row r="8" spans="1:7" x14ac:dyDescent="0.2">
      <c r="B8" s="46" t="s">
        <v>199</v>
      </c>
      <c r="C8" s="57">
        <v>13073.34</v>
      </c>
      <c r="D8" s="14">
        <v>25.33</v>
      </c>
      <c r="E8" s="57">
        <v>14428.73</v>
      </c>
      <c r="F8" s="14">
        <v>24.68</v>
      </c>
    </row>
    <row r="9" spans="1:7" ht="10.5" customHeight="1" x14ac:dyDescent="0.2">
      <c r="B9" s="46" t="s">
        <v>200</v>
      </c>
      <c r="C9" s="57">
        <v>8880.77</v>
      </c>
      <c r="D9" s="14">
        <v>17.21</v>
      </c>
      <c r="E9" s="57">
        <v>9772.7000000000007</v>
      </c>
      <c r="F9" s="14">
        <v>16.72</v>
      </c>
    </row>
    <row r="10" spans="1:7" x14ac:dyDescent="0.2">
      <c r="B10" s="46" t="s">
        <v>201</v>
      </c>
      <c r="C10" s="57">
        <v>2730.63</v>
      </c>
      <c r="D10" s="14">
        <v>5.29</v>
      </c>
      <c r="E10" s="57">
        <v>3155.43</v>
      </c>
      <c r="F10" s="14">
        <v>5.4</v>
      </c>
    </row>
    <row r="11" spans="1:7" x14ac:dyDescent="0.2">
      <c r="B11" s="46" t="s">
        <v>202</v>
      </c>
      <c r="C11" s="57">
        <v>1887.96</v>
      </c>
      <c r="D11" s="14">
        <v>3.66</v>
      </c>
      <c r="E11" s="57">
        <v>2441.59</v>
      </c>
      <c r="F11" s="14">
        <v>4.18</v>
      </c>
    </row>
    <row r="12" spans="1:7" s="16" customFormat="1" x14ac:dyDescent="0.2">
      <c r="B12" s="38" t="s">
        <v>2</v>
      </c>
      <c r="C12" s="276">
        <v>51607.130000000005</v>
      </c>
      <c r="D12" s="275">
        <v>100</v>
      </c>
      <c r="E12" s="276">
        <v>58460.010000000009</v>
      </c>
      <c r="F12" s="275">
        <v>100</v>
      </c>
    </row>
    <row r="13" spans="1:7" x14ac:dyDescent="0.2">
      <c r="B13" s="126"/>
      <c r="C13" s="127"/>
      <c r="D13" s="128"/>
      <c r="E13" s="129"/>
      <c r="F13" s="130"/>
    </row>
    <row r="14" spans="1:7" ht="67.5" customHeight="1" x14ac:dyDescent="0.2">
      <c r="A14" s="131"/>
      <c r="B14" s="314" t="s">
        <v>255</v>
      </c>
      <c r="C14" s="314"/>
      <c r="D14" s="314"/>
      <c r="E14" s="314"/>
      <c r="F14" s="314"/>
      <c r="G14" s="314"/>
    </row>
    <row r="15" spans="1:7" x14ac:dyDescent="0.2">
      <c r="B15" s="10"/>
      <c r="C15" s="30"/>
      <c r="D15" s="30"/>
    </row>
    <row r="16" spans="1:7" x14ac:dyDescent="0.2">
      <c r="B16" s="30"/>
    </row>
  </sheetData>
  <mergeCells count="3">
    <mergeCell ref="C4:D4"/>
    <mergeCell ref="E4:F4"/>
    <mergeCell ref="B14:G14"/>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4D92-50BF-4958-96F5-66CD15D2698A}">
  <dimension ref="B1:D15"/>
  <sheetViews>
    <sheetView zoomScaleNormal="100" workbookViewId="0">
      <selection activeCell="B21" sqref="B21"/>
    </sheetView>
  </sheetViews>
  <sheetFormatPr baseColWidth="10" defaultColWidth="11.42578125" defaultRowHeight="11.25" x14ac:dyDescent="0.2"/>
  <cols>
    <col min="1" max="1" width="2.7109375" style="2" customWidth="1"/>
    <col min="2" max="2" width="31.85546875" style="2" customWidth="1"/>
    <col min="3" max="3" width="11.42578125" style="2"/>
    <col min="4" max="4" width="12.28515625" style="2" customWidth="1"/>
    <col min="5" max="10" width="11.42578125" style="2"/>
    <col min="11" max="11" width="27.42578125" style="2" customWidth="1"/>
    <col min="12" max="13" width="11.42578125" style="2"/>
    <col min="14" max="14" width="30.85546875" style="2" customWidth="1"/>
    <col min="15" max="16384" width="11.42578125" style="2"/>
  </cols>
  <sheetData>
    <row r="1" spans="2:4" ht="12.95" customHeight="1" x14ac:dyDescent="0.2"/>
    <row r="2" spans="2:4" x14ac:dyDescent="0.2">
      <c r="B2" s="16" t="s">
        <v>234</v>
      </c>
      <c r="D2" s="27"/>
    </row>
    <row r="3" spans="2:4" ht="15" customHeight="1" x14ac:dyDescent="0.2">
      <c r="B3" s="16"/>
      <c r="D3" s="27"/>
    </row>
    <row r="4" spans="2:4" ht="22.5" x14ac:dyDescent="0.2">
      <c r="B4" s="45"/>
      <c r="C4" s="201" t="s">
        <v>120</v>
      </c>
      <c r="D4" s="201" t="s">
        <v>126</v>
      </c>
    </row>
    <row r="5" spans="2:4" ht="22.5" x14ac:dyDescent="0.2">
      <c r="B5" s="17" t="s">
        <v>203</v>
      </c>
      <c r="C5" s="15">
        <v>32399.049379190299</v>
      </c>
      <c r="D5" s="14">
        <v>57.050779652614324</v>
      </c>
    </row>
    <row r="6" spans="2:4" x14ac:dyDescent="0.2">
      <c r="B6" s="46" t="s">
        <v>20</v>
      </c>
      <c r="C6" s="15">
        <v>7410.9924729198501</v>
      </c>
      <c r="D6" s="14">
        <v>13.049855063071611</v>
      </c>
    </row>
    <row r="7" spans="2:4" x14ac:dyDescent="0.2">
      <c r="B7" s="46" t="s">
        <v>21</v>
      </c>
      <c r="C7" s="15">
        <v>936.75303811671199</v>
      </c>
      <c r="D7" s="14">
        <v>1.6495080007143461</v>
      </c>
    </row>
    <row r="8" spans="2:4" x14ac:dyDescent="0.2">
      <c r="B8" s="46" t="s">
        <v>205</v>
      </c>
      <c r="C8" s="15">
        <v>7130.4480464206599</v>
      </c>
      <c r="D8" s="14">
        <v>12.555850499182943</v>
      </c>
    </row>
    <row r="9" spans="2:4" x14ac:dyDescent="0.2">
      <c r="B9" s="46" t="s">
        <v>14</v>
      </c>
      <c r="C9" s="15">
        <v>761.48045059871595</v>
      </c>
      <c r="D9" s="14">
        <v>1.3408743228368918</v>
      </c>
    </row>
    <row r="10" spans="2:4" x14ac:dyDescent="0.2">
      <c r="B10" s="46" t="s">
        <v>223</v>
      </c>
      <c r="C10" s="15">
        <v>7457.8719277391601</v>
      </c>
      <c r="D10" s="14">
        <v>13.132404072946235</v>
      </c>
    </row>
    <row r="11" spans="2:4" ht="22.5" x14ac:dyDescent="0.2">
      <c r="B11" s="46" t="s">
        <v>204</v>
      </c>
      <c r="C11" s="15">
        <v>693.24976069995796</v>
      </c>
      <c r="D11" s="14">
        <v>1.2207283886336462</v>
      </c>
    </row>
    <row r="12" spans="2:4" s="16" customFormat="1" x14ac:dyDescent="0.2">
      <c r="B12" s="38" t="s">
        <v>2</v>
      </c>
      <c r="C12" s="277">
        <v>56789.845075685356</v>
      </c>
      <c r="D12" s="275">
        <v>100</v>
      </c>
    </row>
    <row r="13" spans="2:4" x14ac:dyDescent="0.2">
      <c r="B13" s="126"/>
      <c r="C13" s="139"/>
      <c r="D13" s="128"/>
    </row>
    <row r="14" spans="2:4" ht="54.75" customHeight="1" x14ac:dyDescent="0.2">
      <c r="B14" s="314" t="s">
        <v>258</v>
      </c>
      <c r="C14" s="314"/>
      <c r="D14" s="314"/>
    </row>
    <row r="15" spans="2:4" ht="13.5" customHeight="1" x14ac:dyDescent="0.2">
      <c r="B15" s="313"/>
      <c r="C15" s="313"/>
      <c r="D15" s="313"/>
    </row>
  </sheetData>
  <mergeCells count="2">
    <mergeCell ref="B14:D14"/>
    <mergeCell ref="B15:D15"/>
  </mergeCells>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9B2E-8342-4D47-A8EB-692A6E02BB85}">
  <dimension ref="B2:D17"/>
  <sheetViews>
    <sheetView workbookViewId="0"/>
  </sheetViews>
  <sheetFormatPr baseColWidth="10" defaultColWidth="11.42578125" defaultRowHeight="14.25" x14ac:dyDescent="0.2"/>
  <cols>
    <col min="1" max="1" width="2.85546875" style="3" customWidth="1"/>
    <col min="2" max="2" width="36.85546875" style="3" customWidth="1"/>
    <col min="3" max="16384" width="11.42578125" style="3"/>
  </cols>
  <sheetData>
    <row r="2" spans="2:4" ht="15.75" customHeight="1" x14ac:dyDescent="0.2">
      <c r="B2" s="16" t="s">
        <v>235</v>
      </c>
    </row>
    <row r="3" spans="2:4" ht="15.75" customHeight="1" x14ac:dyDescent="0.2">
      <c r="B3" s="16"/>
    </row>
    <row r="4" spans="2:4" x14ac:dyDescent="0.2">
      <c r="B4" s="45"/>
      <c r="C4" s="84" t="s">
        <v>178</v>
      </c>
      <c r="D4" s="85" t="s">
        <v>126</v>
      </c>
    </row>
    <row r="5" spans="2:4" x14ac:dyDescent="0.2">
      <c r="B5" s="17" t="s">
        <v>22</v>
      </c>
      <c r="C5" s="81">
        <v>40300.689614374802</v>
      </c>
      <c r="D5" s="14">
        <v>70.946040403634939</v>
      </c>
    </row>
    <row r="6" spans="2:4" ht="22.5" x14ac:dyDescent="0.2">
      <c r="B6" s="83" t="s">
        <v>23</v>
      </c>
      <c r="C6" s="81">
        <v>1690.4108179120301</v>
      </c>
      <c r="D6" s="14">
        <v>2.9758288340443562</v>
      </c>
    </row>
    <row r="7" spans="2:4" x14ac:dyDescent="0.2">
      <c r="B7" s="83" t="s">
        <v>206</v>
      </c>
      <c r="C7" s="81">
        <v>9482.86622254141</v>
      </c>
      <c r="D7" s="14">
        <v>16.693803917606356</v>
      </c>
    </row>
    <row r="8" spans="2:4" ht="14.25" customHeight="1" x14ac:dyDescent="0.2">
      <c r="B8" s="83" t="s">
        <v>208</v>
      </c>
      <c r="C8" s="81">
        <v>1242.14196965459</v>
      </c>
      <c r="D8" s="14">
        <v>2.1866884961375948</v>
      </c>
    </row>
    <row r="9" spans="2:4" x14ac:dyDescent="0.2">
      <c r="B9" s="83" t="s">
        <v>209</v>
      </c>
      <c r="C9" s="81">
        <v>1352.0144256209601</v>
      </c>
      <c r="D9" s="14">
        <v>2.3801098935088274</v>
      </c>
    </row>
    <row r="10" spans="2:4" ht="22.5" x14ac:dyDescent="0.2">
      <c r="B10" s="83" t="s">
        <v>207</v>
      </c>
      <c r="C10" s="81">
        <v>1194.35391459379</v>
      </c>
      <c r="D10" s="14">
        <v>2.1025615663605586</v>
      </c>
    </row>
    <row r="11" spans="2:4" x14ac:dyDescent="0.2">
      <c r="B11" s="271" t="s">
        <v>24</v>
      </c>
      <c r="C11" s="81">
        <v>1542.2289570017299</v>
      </c>
      <c r="D11" s="14">
        <v>2.7149668887073681</v>
      </c>
    </row>
    <row r="12" spans="2:4" s="279" customFormat="1" ht="15" x14ac:dyDescent="0.25">
      <c r="B12" s="82" t="s">
        <v>2</v>
      </c>
      <c r="C12" s="278">
        <v>56804.705921699315</v>
      </c>
      <c r="D12" s="275">
        <v>100</v>
      </c>
    </row>
    <row r="13" spans="2:4" ht="12" customHeight="1" x14ac:dyDescent="0.2">
      <c r="B13" s="355"/>
      <c r="C13" s="355"/>
      <c r="D13" s="355"/>
    </row>
    <row r="14" spans="2:4" ht="52.5" customHeight="1" x14ac:dyDescent="0.2">
      <c r="B14" s="356" t="s">
        <v>259</v>
      </c>
      <c r="C14" s="357"/>
      <c r="D14" s="357"/>
    </row>
    <row r="16" spans="2:4" x14ac:dyDescent="0.2">
      <c r="B16" s="55"/>
    </row>
    <row r="17" spans="2:2" x14ac:dyDescent="0.2">
      <c r="B17" s="30"/>
    </row>
  </sheetData>
  <mergeCells count="2">
    <mergeCell ref="B13:D13"/>
    <mergeCell ref="B14:D1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6AFF8-1F34-4CD7-A6F8-626C0CDB20BC}">
  <dimension ref="B1:D26"/>
  <sheetViews>
    <sheetView zoomScaleNormal="100" workbookViewId="0">
      <selection activeCell="B14" sqref="B14"/>
    </sheetView>
  </sheetViews>
  <sheetFormatPr baseColWidth="10" defaultColWidth="11.42578125" defaultRowHeight="11.25" x14ac:dyDescent="0.2"/>
  <cols>
    <col min="1" max="1" width="4" style="2" customWidth="1"/>
    <col min="2" max="2" width="31.140625" style="2" customWidth="1"/>
    <col min="3" max="16384" width="11.42578125" style="2"/>
  </cols>
  <sheetData>
    <row r="1" spans="2:4" s="101" customFormat="1" ht="15.95" customHeight="1" x14ac:dyDescent="0.2"/>
    <row r="2" spans="2:4" x14ac:dyDescent="0.2">
      <c r="B2" s="12" t="s">
        <v>149</v>
      </c>
    </row>
    <row r="3" spans="2:4" x14ac:dyDescent="0.2">
      <c r="B3" s="174"/>
    </row>
    <row r="4" spans="2:4" ht="22.5" x14ac:dyDescent="0.2">
      <c r="C4" s="13" t="s">
        <v>126</v>
      </c>
      <c r="D4" s="258" t="s">
        <v>120</v>
      </c>
    </row>
    <row r="5" spans="2:4" ht="33.75" x14ac:dyDescent="0.2">
      <c r="B5" s="1" t="s">
        <v>332</v>
      </c>
      <c r="C5" s="299">
        <v>47.1694858967656</v>
      </c>
      <c r="D5" s="15">
        <v>24713.065307269801</v>
      </c>
    </row>
    <row r="6" spans="2:4" ht="22.5" x14ac:dyDescent="0.2">
      <c r="B6" s="300" t="s">
        <v>261</v>
      </c>
      <c r="C6" s="14">
        <v>29.246881537472301</v>
      </c>
      <c r="D6" s="15">
        <v>15323.0436950574</v>
      </c>
    </row>
    <row r="7" spans="2:4" ht="22.5" x14ac:dyDescent="0.2">
      <c r="B7" s="17" t="s">
        <v>25</v>
      </c>
      <c r="C7" s="14">
        <v>24.527282187400498</v>
      </c>
      <c r="D7" s="15">
        <v>12850.3483763563</v>
      </c>
    </row>
    <row r="8" spans="2:4" ht="22.5" x14ac:dyDescent="0.2">
      <c r="B8" s="1" t="s">
        <v>333</v>
      </c>
      <c r="C8" s="14">
        <v>62.173416110818799</v>
      </c>
      <c r="D8" s="15">
        <v>32573.933412916002</v>
      </c>
    </row>
    <row r="9" spans="2:4" ht="33.75" x14ac:dyDescent="0.2">
      <c r="B9" s="17" t="s">
        <v>26</v>
      </c>
      <c r="C9" s="14">
        <v>34.894566682167699</v>
      </c>
      <c r="D9" s="15">
        <v>18281.9822792349</v>
      </c>
    </row>
    <row r="10" spans="2:4" ht="22.5" x14ac:dyDescent="0.2">
      <c r="B10" s="17" t="s">
        <v>32</v>
      </c>
      <c r="C10" s="14">
        <v>20.659801473652799</v>
      </c>
      <c r="D10" s="15">
        <v>10824.095564048101</v>
      </c>
    </row>
    <row r="11" spans="2:4" ht="22.5" x14ac:dyDescent="0.2">
      <c r="B11" s="17" t="s">
        <v>27</v>
      </c>
      <c r="C11" s="14">
        <v>11.5230408486635</v>
      </c>
      <c r="D11" s="15">
        <v>6037.1584641520503</v>
      </c>
    </row>
    <row r="12" spans="2:4" x14ac:dyDescent="0.2">
      <c r="B12" s="17" t="s">
        <v>150</v>
      </c>
      <c r="C12" s="14">
        <v>1.46530437817135</v>
      </c>
      <c r="D12" s="15">
        <v>767.70314758210804</v>
      </c>
    </row>
    <row r="13" spans="2:4" x14ac:dyDescent="0.2">
      <c r="B13" s="17" t="s">
        <v>28</v>
      </c>
      <c r="C13" s="14">
        <v>14.062658537075199</v>
      </c>
      <c r="D13" s="15">
        <v>7367.7164847879903</v>
      </c>
    </row>
    <row r="14" spans="2:4" ht="22.5" x14ac:dyDescent="0.2">
      <c r="B14" s="1" t="s">
        <v>264</v>
      </c>
      <c r="C14" s="14">
        <v>28.605537114622699</v>
      </c>
      <c r="D14" s="15">
        <v>14987.0301408495</v>
      </c>
    </row>
    <row r="15" spans="2:4" ht="22.5" x14ac:dyDescent="0.2">
      <c r="B15" s="17" t="s">
        <v>263</v>
      </c>
      <c r="C15" s="14">
        <v>21.082807082308801</v>
      </c>
      <c r="D15" s="15">
        <v>11045.7169159309</v>
      </c>
    </row>
    <row r="16" spans="2:4" x14ac:dyDescent="0.2">
      <c r="B16" s="17" t="s">
        <v>29</v>
      </c>
      <c r="C16" s="14">
        <v>3.65386702976499</v>
      </c>
      <c r="D16" s="15">
        <v>1914.33620303361</v>
      </c>
    </row>
    <row r="17" spans="2:4" ht="22.5" x14ac:dyDescent="0.2">
      <c r="B17" s="17" t="s">
        <v>30</v>
      </c>
      <c r="C17" s="14">
        <v>5.2133197191213698</v>
      </c>
      <c r="D17" s="15">
        <v>2731.36559021005</v>
      </c>
    </row>
    <row r="18" spans="2:4" x14ac:dyDescent="0.2">
      <c r="B18" s="1" t="s">
        <v>265</v>
      </c>
      <c r="C18" s="14">
        <v>24.062867389296699</v>
      </c>
      <c r="D18" s="15">
        <v>12607.0318971324</v>
      </c>
    </row>
    <row r="19" spans="2:4" ht="22.5" x14ac:dyDescent="0.2">
      <c r="B19" s="17" t="s">
        <v>266</v>
      </c>
      <c r="C19" s="14">
        <v>17.559438701295601</v>
      </c>
      <c r="D19" s="15">
        <v>9199.7516431247495</v>
      </c>
    </row>
    <row r="20" spans="2:4" ht="22.5" x14ac:dyDescent="0.2">
      <c r="B20" s="169" t="s">
        <v>167</v>
      </c>
      <c r="C20" s="14">
        <v>7.2835456906593503</v>
      </c>
      <c r="D20" s="15">
        <v>3815.9996213588201</v>
      </c>
    </row>
    <row r="21" spans="2:4" ht="22.5" x14ac:dyDescent="0.2">
      <c r="B21" s="17" t="s">
        <v>31</v>
      </c>
      <c r="C21" s="14">
        <v>1.41472888943061</v>
      </c>
      <c r="D21" s="15">
        <v>741.20560722450796</v>
      </c>
    </row>
    <row r="22" spans="2:4" x14ac:dyDescent="0.2">
      <c r="B22" s="42" t="s">
        <v>24</v>
      </c>
      <c r="C22" s="14">
        <v>6.2431458847237398</v>
      </c>
      <c r="D22" s="15">
        <v>3270.91273179574</v>
      </c>
    </row>
    <row r="23" spans="2:4" x14ac:dyDescent="0.2">
      <c r="B23" s="138"/>
      <c r="C23" s="128"/>
      <c r="D23" s="139"/>
    </row>
    <row r="24" spans="2:4" ht="93" customHeight="1" x14ac:dyDescent="0.2">
      <c r="B24" s="314" t="s">
        <v>262</v>
      </c>
      <c r="C24" s="314"/>
      <c r="D24" s="314"/>
    </row>
    <row r="25" spans="2:4" ht="49.5" customHeight="1" x14ac:dyDescent="0.2">
      <c r="B25" s="315"/>
      <c r="C25" s="315"/>
      <c r="D25" s="315"/>
    </row>
    <row r="26" spans="2:4" x14ac:dyDescent="0.2">
      <c r="B26" s="313"/>
      <c r="C26" s="313"/>
      <c r="D26" s="313"/>
    </row>
  </sheetData>
  <sortState xmlns:xlrd2="http://schemas.microsoft.com/office/spreadsheetml/2017/richdata2" ref="A5:D22">
    <sortCondition ref="A5:A22"/>
  </sortState>
  <mergeCells count="3">
    <mergeCell ref="B26:D26"/>
    <mergeCell ref="B24:D24"/>
    <mergeCell ref="B25:D2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7EE32-17CC-4591-8672-1C6761AF56BC}">
  <dimension ref="B2:D16"/>
  <sheetViews>
    <sheetView zoomScaleNormal="100" workbookViewId="0">
      <selection activeCell="H7" sqref="H7"/>
    </sheetView>
  </sheetViews>
  <sheetFormatPr baseColWidth="10" defaultColWidth="11.42578125" defaultRowHeight="11.25" x14ac:dyDescent="0.2"/>
  <cols>
    <col min="1" max="1" width="2.7109375" style="2" customWidth="1"/>
    <col min="2" max="2" width="20.7109375" style="2" customWidth="1"/>
    <col min="3" max="16384" width="11.42578125" style="2"/>
  </cols>
  <sheetData>
    <row r="2" spans="2:4" x14ac:dyDescent="0.2">
      <c r="B2" s="16" t="s">
        <v>125</v>
      </c>
    </row>
    <row r="3" spans="2:4" x14ac:dyDescent="0.2">
      <c r="B3" s="16"/>
    </row>
    <row r="4" spans="2:4" x14ac:dyDescent="0.2">
      <c r="D4" s="45" t="s">
        <v>126</v>
      </c>
    </row>
    <row r="5" spans="2:4" ht="15" x14ac:dyDescent="0.25">
      <c r="B5"/>
      <c r="C5" s="18">
        <v>2013</v>
      </c>
      <c r="D5" s="257">
        <v>2023</v>
      </c>
    </row>
    <row r="6" spans="2:4" ht="22.5" x14ac:dyDescent="0.2">
      <c r="B6" s="1" t="s">
        <v>33</v>
      </c>
      <c r="C6" s="107">
        <v>46.607131403771</v>
      </c>
      <c r="D6" s="107">
        <v>38.457967474544397</v>
      </c>
    </row>
    <row r="7" spans="2:4" ht="22.5" x14ac:dyDescent="0.2">
      <c r="B7" s="1" t="s">
        <v>34</v>
      </c>
      <c r="C7" s="107">
        <v>12.8049442669121</v>
      </c>
      <c r="D7" s="107">
        <v>14.199335420226101</v>
      </c>
    </row>
    <row r="8" spans="2:4" x14ac:dyDescent="0.2">
      <c r="B8" s="1" t="s">
        <v>152</v>
      </c>
      <c r="C8" s="107">
        <v>7.4802437992132296</v>
      </c>
      <c r="D8" s="107">
        <v>6.9645699506474203</v>
      </c>
    </row>
    <row r="9" spans="2:4" ht="22.5" x14ac:dyDescent="0.2">
      <c r="B9" s="1" t="s">
        <v>35</v>
      </c>
      <c r="C9" s="107">
        <v>0.96003033675503902</v>
      </c>
      <c r="D9" s="107">
        <v>6.0282923817702203</v>
      </c>
    </row>
    <row r="10" spans="2:4" ht="22.5" x14ac:dyDescent="0.2">
      <c r="B10" s="1" t="s">
        <v>151</v>
      </c>
      <c r="C10" s="107">
        <v>23.468229807383199</v>
      </c>
      <c r="D10" s="107">
        <v>18.590022639181001</v>
      </c>
    </row>
    <row r="11" spans="2:4" x14ac:dyDescent="0.2">
      <c r="B11" s="1" t="s">
        <v>122</v>
      </c>
      <c r="C11" s="107">
        <v>7.2726115875800197</v>
      </c>
      <c r="D11" s="107">
        <v>16.080184989280198</v>
      </c>
    </row>
    <row r="12" spans="2:4" x14ac:dyDescent="0.2">
      <c r="B12" s="140"/>
      <c r="C12" s="130"/>
      <c r="D12" s="130"/>
    </row>
    <row r="13" spans="2:4" ht="135" customHeight="1" x14ac:dyDescent="0.2">
      <c r="B13" s="317" t="s">
        <v>267</v>
      </c>
      <c r="C13" s="317"/>
      <c r="D13" s="317"/>
    </row>
    <row r="14" spans="2:4" ht="33.950000000000003" customHeight="1" x14ac:dyDescent="0.2">
      <c r="B14" s="316"/>
      <c r="C14" s="316"/>
      <c r="D14" s="316"/>
    </row>
    <row r="15" spans="2:4" ht="45.95" customHeight="1" x14ac:dyDescent="0.2">
      <c r="B15" s="315"/>
      <c r="C15" s="315"/>
      <c r="D15" s="315"/>
    </row>
    <row r="16" spans="2:4" ht="14.45" customHeight="1" x14ac:dyDescent="0.2">
      <c r="B16" s="90"/>
      <c r="C16" s="90"/>
      <c r="D16" s="90"/>
    </row>
  </sheetData>
  <mergeCells count="3">
    <mergeCell ref="B15:D15"/>
    <mergeCell ref="B14:D14"/>
    <mergeCell ref="B13:D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55DB-2D58-43A3-9921-C379D0022AD2}">
  <dimension ref="B2:P37"/>
  <sheetViews>
    <sheetView zoomScaleNormal="100" workbookViewId="0">
      <selection activeCell="C26" sqref="C26"/>
    </sheetView>
  </sheetViews>
  <sheetFormatPr baseColWidth="10" defaultColWidth="11.42578125" defaultRowHeight="11.25" x14ac:dyDescent="0.2"/>
  <cols>
    <col min="1" max="1" width="2" style="2" customWidth="1"/>
    <col min="2" max="2" width="43" style="2" customWidth="1"/>
    <col min="3" max="3" width="12.28515625" style="2" customWidth="1"/>
    <col min="4" max="12" width="11.42578125" style="2"/>
    <col min="13" max="13" width="11.42578125" style="2" customWidth="1"/>
    <col min="14" max="14" width="12.85546875" style="2" customWidth="1"/>
    <col min="15" max="15" width="18.85546875" style="2" customWidth="1"/>
    <col min="16" max="16384" width="11.42578125" style="2"/>
  </cols>
  <sheetData>
    <row r="2" spans="2:16" x14ac:dyDescent="0.2">
      <c r="B2" s="16" t="s">
        <v>153</v>
      </c>
    </row>
    <row r="3" spans="2:16" x14ac:dyDescent="0.2">
      <c r="O3" s="45" t="s">
        <v>126</v>
      </c>
    </row>
    <row r="4" spans="2:16" x14ac:dyDescent="0.2">
      <c r="B4" s="19"/>
      <c r="C4" s="20" t="s">
        <v>80</v>
      </c>
      <c r="D4" s="20" t="s">
        <v>81</v>
      </c>
      <c r="E4" s="20" t="s">
        <v>82</v>
      </c>
      <c r="F4" s="20" t="s">
        <v>139</v>
      </c>
      <c r="G4" s="20" t="s">
        <v>83</v>
      </c>
      <c r="H4" s="20" t="s">
        <v>85</v>
      </c>
      <c r="I4" s="20" t="s">
        <v>84</v>
      </c>
      <c r="J4" s="20" t="s">
        <v>86</v>
      </c>
      <c r="K4" s="20" t="s">
        <v>87</v>
      </c>
      <c r="L4" s="20" t="s">
        <v>88</v>
      </c>
      <c r="M4" s="20" t="s">
        <v>89</v>
      </c>
      <c r="N4" s="20" t="s">
        <v>90</v>
      </c>
      <c r="O4" s="155" t="s">
        <v>170</v>
      </c>
    </row>
    <row r="5" spans="2:16" x14ac:dyDescent="0.2">
      <c r="B5" s="19" t="s">
        <v>47</v>
      </c>
      <c r="C5" s="21">
        <v>11.68</v>
      </c>
      <c r="D5" s="21">
        <v>29.2</v>
      </c>
      <c r="E5" s="21">
        <v>47.19</v>
      </c>
      <c r="F5" s="21">
        <v>55.99</v>
      </c>
      <c r="G5" s="21">
        <v>39.85</v>
      </c>
      <c r="H5" s="21">
        <v>32.049999999999997</v>
      </c>
      <c r="I5" s="21">
        <v>31.38</v>
      </c>
      <c r="J5" s="21">
        <v>30.05</v>
      </c>
      <c r="K5" s="21">
        <v>27.82</v>
      </c>
      <c r="L5" s="21">
        <v>24.6</v>
      </c>
      <c r="M5" s="21">
        <v>23.96</v>
      </c>
      <c r="N5" s="21">
        <v>27.71</v>
      </c>
      <c r="O5" s="21">
        <v>33.493064791298472</v>
      </c>
    </row>
    <row r="6" spans="2:16" x14ac:dyDescent="0.2">
      <c r="B6" s="19" t="s">
        <v>94</v>
      </c>
      <c r="C6" s="21">
        <v>20.56</v>
      </c>
      <c r="D6" s="21">
        <v>13.93</v>
      </c>
      <c r="E6" s="21">
        <v>14.59</v>
      </c>
      <c r="F6" s="21">
        <v>9.65</v>
      </c>
      <c r="G6" s="21">
        <v>11.09</v>
      </c>
      <c r="H6" s="21">
        <v>11.71</v>
      </c>
      <c r="I6" s="21">
        <v>11.66</v>
      </c>
      <c r="J6" s="21">
        <v>10.42</v>
      </c>
      <c r="K6" s="21">
        <v>10.93</v>
      </c>
      <c r="L6" s="21">
        <v>10.5</v>
      </c>
      <c r="M6" s="21">
        <v>10.64</v>
      </c>
      <c r="N6" s="21">
        <v>8.76</v>
      </c>
      <c r="O6" s="21">
        <v>11.619581661463812</v>
      </c>
    </row>
    <row r="7" spans="2:16" x14ac:dyDescent="0.2">
      <c r="B7" s="175" t="s">
        <v>91</v>
      </c>
      <c r="C7" s="21">
        <v>1.1499999999999999</v>
      </c>
      <c r="D7" s="21">
        <v>0.44</v>
      </c>
      <c r="E7" s="21">
        <v>2.14</v>
      </c>
      <c r="F7" s="21">
        <v>3.12</v>
      </c>
      <c r="G7" s="21">
        <v>7.55</v>
      </c>
      <c r="H7" s="21">
        <v>9.36</v>
      </c>
      <c r="I7" s="21">
        <v>11.11</v>
      </c>
      <c r="J7" s="21">
        <v>13.13</v>
      </c>
      <c r="K7" s="21">
        <v>14.4</v>
      </c>
      <c r="L7" s="21">
        <v>14.23</v>
      </c>
      <c r="M7" s="21">
        <v>15.7</v>
      </c>
      <c r="N7" s="21">
        <v>15.3</v>
      </c>
      <c r="O7" s="21">
        <v>9.529109716574979</v>
      </c>
    </row>
    <row r="8" spans="2:16" x14ac:dyDescent="0.2">
      <c r="B8" s="19" t="s">
        <v>92</v>
      </c>
      <c r="C8" s="21">
        <v>23.33</v>
      </c>
      <c r="D8" s="21">
        <v>18.87</v>
      </c>
      <c r="E8" s="21">
        <v>5.54</v>
      </c>
      <c r="F8" s="21">
        <v>1.46</v>
      </c>
      <c r="G8" s="21">
        <v>1.42</v>
      </c>
      <c r="H8" s="21">
        <v>1.35</v>
      </c>
      <c r="I8" s="21">
        <v>1.01</v>
      </c>
      <c r="J8" s="21">
        <v>1.1000000000000001</v>
      </c>
      <c r="K8" s="21">
        <v>0.87</v>
      </c>
      <c r="L8" s="21">
        <v>1.38</v>
      </c>
      <c r="M8" s="21">
        <v>1.39</v>
      </c>
      <c r="N8" s="21">
        <v>1.1499999999999999</v>
      </c>
      <c r="O8" s="21">
        <v>3.3216454334935288</v>
      </c>
    </row>
    <row r="9" spans="2:16" x14ac:dyDescent="0.2">
      <c r="B9" s="19" t="s">
        <v>138</v>
      </c>
      <c r="C9" s="21">
        <v>21.94</v>
      </c>
      <c r="D9" s="21">
        <v>14.870000000000001</v>
      </c>
      <c r="E9" s="21">
        <v>10.74</v>
      </c>
      <c r="F9" s="21">
        <v>6.16</v>
      </c>
      <c r="G9" s="21">
        <v>6.76</v>
      </c>
      <c r="H9" s="21">
        <v>6.99</v>
      </c>
      <c r="I9" s="21">
        <v>6.03</v>
      </c>
      <c r="J9" s="21">
        <v>5.67</v>
      </c>
      <c r="K9" s="21">
        <v>7.95</v>
      </c>
      <c r="L9" s="21">
        <v>9.8000000000000007</v>
      </c>
      <c r="M9" s="21">
        <v>10.830000000000002</v>
      </c>
      <c r="N9" s="21">
        <v>11.86</v>
      </c>
      <c r="O9" s="21">
        <v>8.702056502534564</v>
      </c>
    </row>
    <row r="10" spans="2:16" x14ac:dyDescent="0.2">
      <c r="B10" s="19" t="s">
        <v>93</v>
      </c>
      <c r="C10" s="21">
        <v>0.43</v>
      </c>
      <c r="D10" s="21">
        <v>2.09</v>
      </c>
      <c r="E10" s="21">
        <v>2.4700000000000002</v>
      </c>
      <c r="F10" s="21">
        <v>2.67</v>
      </c>
      <c r="G10" s="21">
        <v>4.5999999999999996</v>
      </c>
      <c r="H10" s="21">
        <v>6.93</v>
      </c>
      <c r="I10" s="21">
        <v>8.31</v>
      </c>
      <c r="J10" s="21">
        <v>9.3000000000000007</v>
      </c>
      <c r="K10" s="21">
        <v>7.94</v>
      </c>
      <c r="L10" s="21">
        <v>6.56</v>
      </c>
      <c r="M10" s="21">
        <v>4.7300000000000004</v>
      </c>
      <c r="N10" s="21">
        <v>4.18</v>
      </c>
      <c r="O10" s="21">
        <v>5.8880135420069175</v>
      </c>
    </row>
    <row r="11" spans="2:16" x14ac:dyDescent="0.2">
      <c r="B11" s="19" t="s">
        <v>137</v>
      </c>
      <c r="C11" s="21">
        <v>20.91</v>
      </c>
      <c r="D11" s="21">
        <v>20.6</v>
      </c>
      <c r="E11" s="21">
        <v>17.32</v>
      </c>
      <c r="F11" s="21">
        <v>20.94</v>
      </c>
      <c r="G11" s="21">
        <v>28.739999999999995</v>
      </c>
      <c r="H11" s="21">
        <v>31.6</v>
      </c>
      <c r="I11" s="21">
        <v>30.49</v>
      </c>
      <c r="J11" s="21">
        <v>30.33</v>
      </c>
      <c r="K11" s="21">
        <v>30.1</v>
      </c>
      <c r="L11" s="21">
        <v>32.93</v>
      </c>
      <c r="M11" s="21">
        <v>32.74</v>
      </c>
      <c r="N11" s="21">
        <v>31.04</v>
      </c>
      <c r="O11" s="21">
        <v>27.44652835262772</v>
      </c>
    </row>
    <row r="12" spans="2:16" x14ac:dyDescent="0.2">
      <c r="B12" s="155" t="s">
        <v>2</v>
      </c>
      <c r="C12" s="147">
        <v>100</v>
      </c>
      <c r="D12" s="147">
        <v>100</v>
      </c>
      <c r="E12" s="147">
        <v>100</v>
      </c>
      <c r="F12" s="147">
        <v>100</v>
      </c>
      <c r="G12" s="147">
        <v>100</v>
      </c>
      <c r="H12" s="147">
        <v>100</v>
      </c>
      <c r="I12" s="147">
        <v>100</v>
      </c>
      <c r="J12" s="147">
        <v>100</v>
      </c>
      <c r="K12" s="147">
        <v>100</v>
      </c>
      <c r="L12" s="147">
        <v>100</v>
      </c>
      <c r="M12" s="147">
        <v>100</v>
      </c>
      <c r="N12" s="147">
        <v>100</v>
      </c>
      <c r="O12" s="147">
        <v>100</v>
      </c>
    </row>
    <row r="13" spans="2:16" x14ac:dyDescent="0.2">
      <c r="B13" s="131"/>
      <c r="C13" s="141"/>
      <c r="D13" s="141"/>
      <c r="E13" s="141"/>
      <c r="F13" s="141"/>
      <c r="G13" s="141"/>
      <c r="H13" s="141"/>
      <c r="I13" s="141"/>
      <c r="J13" s="141"/>
      <c r="K13" s="141"/>
      <c r="L13" s="141"/>
      <c r="M13" s="141"/>
      <c r="N13" s="141"/>
      <c r="O13" s="141"/>
    </row>
    <row r="14" spans="2:16" ht="75" customHeight="1" x14ac:dyDescent="0.2">
      <c r="B14" s="311" t="s">
        <v>268</v>
      </c>
      <c r="C14" s="312"/>
      <c r="D14" s="312"/>
      <c r="E14" s="312"/>
      <c r="F14" s="312"/>
      <c r="G14" s="312"/>
      <c r="H14" s="312"/>
      <c r="I14" s="312"/>
    </row>
    <row r="15" spans="2:16" ht="12.6" customHeight="1" x14ac:dyDescent="0.2">
      <c r="B15" s="315"/>
      <c r="C15" s="315"/>
      <c r="D15" s="315"/>
      <c r="E15" s="315"/>
      <c r="F15" s="315"/>
      <c r="G15" s="315"/>
      <c r="H15" s="315"/>
      <c r="J15" s="197"/>
      <c r="K15" s="197"/>
      <c r="L15" s="197"/>
      <c r="M15" s="197"/>
      <c r="N15" s="197"/>
      <c r="O15" s="197"/>
      <c r="P15" s="197"/>
    </row>
    <row r="16" spans="2:16" ht="12.95" customHeight="1" x14ac:dyDescent="0.2">
      <c r="B16" s="30"/>
      <c r="J16" s="197"/>
      <c r="K16" s="197"/>
      <c r="L16" s="197"/>
      <c r="M16" s="197"/>
      <c r="N16" s="197"/>
      <c r="O16" s="197"/>
    </row>
    <row r="17" spans="2:15" x14ac:dyDescent="0.2">
      <c r="J17" s="197"/>
      <c r="K17" s="197"/>
      <c r="L17" s="197"/>
      <c r="M17" s="197"/>
      <c r="N17" s="197"/>
      <c r="O17" s="197"/>
    </row>
    <row r="18" spans="2:15" x14ac:dyDescent="0.2">
      <c r="J18" s="101"/>
      <c r="K18" s="101"/>
      <c r="L18" s="101"/>
      <c r="M18" s="101"/>
      <c r="N18" s="101"/>
      <c r="O18" s="101"/>
    </row>
    <row r="19" spans="2:15" x14ac:dyDescent="0.2">
      <c r="B19" s="101"/>
      <c r="J19" s="101"/>
      <c r="K19" s="101"/>
      <c r="L19" s="101"/>
      <c r="M19" s="101"/>
      <c r="N19" s="101"/>
      <c r="O19" s="101"/>
    </row>
    <row r="20" spans="2:15" x14ac:dyDescent="0.2">
      <c r="B20" s="101"/>
    </row>
    <row r="21" spans="2:15" x14ac:dyDescent="0.2">
      <c r="B21" s="259"/>
    </row>
    <row r="22" spans="2:15" x14ac:dyDescent="0.2">
      <c r="B22" s="259"/>
    </row>
    <row r="23" spans="2:15" x14ac:dyDescent="0.2">
      <c r="B23" s="259"/>
    </row>
    <row r="37" spans="13:13" x14ac:dyDescent="0.2">
      <c r="M37" s="2" t="s">
        <v>131</v>
      </c>
    </row>
  </sheetData>
  <mergeCells count="2">
    <mergeCell ref="B15:H15"/>
    <mergeCell ref="B14:I14"/>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17ED8-531E-4F26-A7DF-E57A478540C6}">
  <dimension ref="B2:L22"/>
  <sheetViews>
    <sheetView workbookViewId="0"/>
  </sheetViews>
  <sheetFormatPr baseColWidth="10" defaultColWidth="11.42578125" defaultRowHeight="11.25" x14ac:dyDescent="0.2"/>
  <cols>
    <col min="1" max="1" width="2.42578125" style="2" customWidth="1"/>
    <col min="2" max="2" width="11.42578125" style="2"/>
    <col min="3" max="5" width="9.28515625" style="2" customWidth="1"/>
    <col min="6" max="6" width="10.7109375" style="2" customWidth="1"/>
    <col min="7" max="7" width="11.7109375" style="2" customWidth="1"/>
    <col min="8" max="8" width="12.85546875" style="2" customWidth="1"/>
    <col min="9" max="9" width="14" style="2" bestFit="1" customWidth="1"/>
    <col min="10" max="10" width="9.42578125" style="2" bestFit="1" customWidth="1"/>
    <col min="11" max="11" width="15.5703125" style="2" bestFit="1" customWidth="1"/>
    <col min="12" max="12" width="18.85546875" style="2" bestFit="1" customWidth="1"/>
    <col min="13" max="16384" width="11.42578125" style="2"/>
  </cols>
  <sheetData>
    <row r="2" spans="2:12" x14ac:dyDescent="0.2">
      <c r="B2" s="16" t="s">
        <v>154</v>
      </c>
    </row>
    <row r="3" spans="2:12" x14ac:dyDescent="0.2">
      <c r="I3" s="45" t="s">
        <v>126</v>
      </c>
    </row>
    <row r="4" spans="2:12" ht="33.75" x14ac:dyDescent="0.2">
      <c r="B4" s="29" t="s">
        <v>156</v>
      </c>
      <c r="C4" s="29" t="s">
        <v>155</v>
      </c>
      <c r="D4" s="29" t="s">
        <v>38</v>
      </c>
      <c r="E4" s="29" t="s">
        <v>104</v>
      </c>
      <c r="F4" s="29" t="s">
        <v>157</v>
      </c>
      <c r="G4" s="156" t="s">
        <v>37</v>
      </c>
      <c r="H4" s="158" t="s">
        <v>36</v>
      </c>
      <c r="I4" s="160" t="s">
        <v>61</v>
      </c>
    </row>
    <row r="5" spans="2:12" x14ac:dyDescent="0.2">
      <c r="B5" s="298" t="s">
        <v>80</v>
      </c>
      <c r="C5" s="14">
        <v>13.5</v>
      </c>
      <c r="D5" s="14">
        <v>25.5</v>
      </c>
      <c r="E5" s="14">
        <v>10.6</v>
      </c>
      <c r="F5" s="14">
        <v>20.6</v>
      </c>
      <c r="G5" s="118">
        <v>26.2</v>
      </c>
      <c r="H5" s="159">
        <v>51.1</v>
      </c>
      <c r="I5" s="161">
        <v>16.170000000000002</v>
      </c>
      <c r="L5" s="25"/>
    </row>
    <row r="6" spans="2:12" x14ac:dyDescent="0.2">
      <c r="B6" s="298" t="s">
        <v>81</v>
      </c>
      <c r="C6" s="14">
        <v>19</v>
      </c>
      <c r="D6" s="14">
        <v>16.600000000000001</v>
      </c>
      <c r="E6" s="14">
        <v>9.1999999999999993</v>
      </c>
      <c r="F6" s="14">
        <v>29.7</v>
      </c>
      <c r="G6" s="118">
        <v>32.299999999999997</v>
      </c>
      <c r="H6" s="159">
        <v>61.1</v>
      </c>
      <c r="I6" s="161">
        <v>6.92</v>
      </c>
      <c r="L6" s="25"/>
    </row>
    <row r="7" spans="2:12" x14ac:dyDescent="0.2">
      <c r="B7" s="298" t="s">
        <v>82</v>
      </c>
      <c r="C7" s="14">
        <v>38.6</v>
      </c>
      <c r="D7" s="14">
        <v>15.3</v>
      </c>
      <c r="E7" s="14">
        <v>9.3000000000000007</v>
      </c>
      <c r="F7" s="14">
        <v>36.5</v>
      </c>
      <c r="G7" s="118">
        <v>33.5</v>
      </c>
      <c r="H7" s="159">
        <v>74.400000000000006</v>
      </c>
      <c r="I7" s="161">
        <v>5.98</v>
      </c>
      <c r="L7" s="25"/>
    </row>
    <row r="8" spans="2:12" x14ac:dyDescent="0.2">
      <c r="B8" s="298" t="s">
        <v>139</v>
      </c>
      <c r="C8" s="14">
        <v>52.7</v>
      </c>
      <c r="D8" s="14">
        <v>13.1</v>
      </c>
      <c r="E8" s="14">
        <v>9.4</v>
      </c>
      <c r="F8" s="14">
        <v>37.4</v>
      </c>
      <c r="G8" s="118">
        <v>33</v>
      </c>
      <c r="H8" s="159">
        <v>79.099999999999994</v>
      </c>
      <c r="I8" s="161">
        <v>7.65</v>
      </c>
      <c r="L8" s="25"/>
    </row>
    <row r="9" spans="2:12" x14ac:dyDescent="0.2">
      <c r="B9" s="298" t="s">
        <v>83</v>
      </c>
      <c r="C9" s="14">
        <v>42.3</v>
      </c>
      <c r="D9" s="14">
        <v>29.4</v>
      </c>
      <c r="E9" s="14">
        <v>19.5</v>
      </c>
      <c r="F9" s="14">
        <v>39.4</v>
      </c>
      <c r="G9" s="118">
        <v>40.200000000000003</v>
      </c>
      <c r="H9" s="159">
        <v>78.7</v>
      </c>
      <c r="I9" s="161">
        <v>8.09</v>
      </c>
      <c r="L9" s="25"/>
    </row>
    <row r="10" spans="2:12" x14ac:dyDescent="0.2">
      <c r="B10" s="298" t="s">
        <v>85</v>
      </c>
      <c r="C10" s="14">
        <v>42</v>
      </c>
      <c r="D10" s="14">
        <v>35.5</v>
      </c>
      <c r="E10" s="14">
        <v>23.6</v>
      </c>
      <c r="F10" s="14">
        <v>39.799999999999997</v>
      </c>
      <c r="G10" s="118">
        <v>43</v>
      </c>
      <c r="H10" s="159">
        <v>78.900000000000006</v>
      </c>
      <c r="I10" s="161">
        <v>7.45</v>
      </c>
      <c r="L10" s="25"/>
    </row>
    <row r="11" spans="2:12" x14ac:dyDescent="0.2">
      <c r="B11" s="298" t="s">
        <v>84</v>
      </c>
      <c r="C11" s="14">
        <v>42.4</v>
      </c>
      <c r="D11" s="14">
        <v>37.6</v>
      </c>
      <c r="E11" s="14">
        <v>26.4</v>
      </c>
      <c r="F11" s="14">
        <v>41.1</v>
      </c>
      <c r="G11" s="118">
        <v>44.3</v>
      </c>
      <c r="H11" s="159">
        <v>79</v>
      </c>
      <c r="I11" s="161">
        <v>9.24</v>
      </c>
      <c r="L11" s="25"/>
    </row>
    <row r="12" spans="2:12" x14ac:dyDescent="0.2">
      <c r="B12" s="298" t="s">
        <v>86</v>
      </c>
      <c r="C12" s="14">
        <v>46</v>
      </c>
      <c r="D12" s="14">
        <v>42.1</v>
      </c>
      <c r="E12" s="14">
        <v>32.799999999999997</v>
      </c>
      <c r="F12" s="14">
        <v>44.9</v>
      </c>
      <c r="G12" s="118">
        <v>46.2</v>
      </c>
      <c r="H12" s="159">
        <v>80.900000000000006</v>
      </c>
      <c r="I12" s="161">
        <v>13.71</v>
      </c>
      <c r="L12" s="25"/>
    </row>
    <row r="13" spans="2:12" x14ac:dyDescent="0.2">
      <c r="B13" s="298" t="s">
        <v>87</v>
      </c>
      <c r="C13" s="14">
        <v>50.8</v>
      </c>
      <c r="D13" s="14">
        <v>50.2</v>
      </c>
      <c r="E13" s="14">
        <v>39.5</v>
      </c>
      <c r="F13" s="14">
        <v>48.4</v>
      </c>
      <c r="G13" s="118">
        <v>48.7</v>
      </c>
      <c r="H13" s="159">
        <v>85.4</v>
      </c>
      <c r="I13" s="161">
        <v>19.309999999999999</v>
      </c>
      <c r="L13" s="25"/>
    </row>
    <row r="14" spans="2:12" x14ac:dyDescent="0.2">
      <c r="B14" s="298" t="s">
        <v>88</v>
      </c>
      <c r="C14" s="14">
        <v>54.9</v>
      </c>
      <c r="D14" s="14">
        <v>59.3</v>
      </c>
      <c r="E14" s="14">
        <v>46.5</v>
      </c>
      <c r="F14" s="14">
        <v>52.5</v>
      </c>
      <c r="G14" s="118">
        <v>50.5</v>
      </c>
      <c r="H14" s="159">
        <v>88</v>
      </c>
      <c r="I14" s="161">
        <v>28.49</v>
      </c>
      <c r="L14" s="25"/>
    </row>
    <row r="15" spans="2:12" x14ac:dyDescent="0.2">
      <c r="B15" s="298" t="s">
        <v>89</v>
      </c>
      <c r="C15" s="14">
        <v>59</v>
      </c>
      <c r="D15" s="14">
        <v>68.5</v>
      </c>
      <c r="E15" s="14">
        <v>57.6</v>
      </c>
      <c r="F15" s="14">
        <v>57.4</v>
      </c>
      <c r="G15" s="118">
        <v>55.4</v>
      </c>
      <c r="H15" s="159">
        <v>92.5</v>
      </c>
      <c r="I15" s="161">
        <v>35.65</v>
      </c>
      <c r="L15" s="25"/>
    </row>
    <row r="16" spans="2:12" x14ac:dyDescent="0.2">
      <c r="B16" s="298" t="s">
        <v>90</v>
      </c>
      <c r="C16" s="14">
        <v>67.2</v>
      </c>
      <c r="D16" s="14">
        <v>75.8</v>
      </c>
      <c r="E16" s="14">
        <v>65.400000000000006</v>
      </c>
      <c r="F16" s="14">
        <v>62.7</v>
      </c>
      <c r="G16" s="118">
        <v>58.6</v>
      </c>
      <c r="H16" s="159">
        <v>95</v>
      </c>
      <c r="I16" s="161">
        <v>45.5</v>
      </c>
      <c r="L16" s="25"/>
    </row>
    <row r="17" spans="2:12" x14ac:dyDescent="0.2">
      <c r="B17" s="111" t="s">
        <v>2</v>
      </c>
      <c r="C17" s="146">
        <v>45.462394241409797</v>
      </c>
      <c r="D17" s="146">
        <v>39.549281615753202</v>
      </c>
      <c r="E17" s="146">
        <v>29.6377510781222</v>
      </c>
      <c r="F17" s="146">
        <v>43.4025335272649</v>
      </c>
      <c r="G17" s="157">
        <v>43.647179197605297</v>
      </c>
      <c r="H17" s="196">
        <v>80.2</v>
      </c>
      <c r="I17" s="162">
        <v>15.4</v>
      </c>
      <c r="L17" s="25"/>
    </row>
    <row r="18" spans="2:12" x14ac:dyDescent="0.2">
      <c r="B18" s="142"/>
      <c r="C18" s="143"/>
      <c r="D18" s="143"/>
      <c r="E18" s="143"/>
      <c r="F18" s="143"/>
      <c r="G18" s="143"/>
      <c r="H18" s="143"/>
      <c r="I18" s="144"/>
      <c r="L18" s="25"/>
    </row>
    <row r="19" spans="2:12" s="36" customFormat="1" ht="89.25" customHeight="1" x14ac:dyDescent="0.25">
      <c r="B19" s="311" t="s">
        <v>269</v>
      </c>
      <c r="C19" s="312"/>
      <c r="D19" s="312"/>
      <c r="E19" s="312"/>
      <c r="F19" s="312"/>
      <c r="G19" s="312"/>
      <c r="H19" s="312"/>
      <c r="I19" s="312"/>
    </row>
    <row r="20" spans="2:12" ht="25.5" customHeight="1" x14ac:dyDescent="0.2">
      <c r="B20" s="318"/>
      <c r="C20" s="318"/>
      <c r="D20" s="318"/>
      <c r="E20" s="318"/>
      <c r="F20" s="318"/>
      <c r="G20" s="318"/>
      <c r="H20" s="318"/>
      <c r="I20" s="318"/>
    </row>
    <row r="21" spans="2:12" ht="24.95" customHeight="1" x14ac:dyDescent="0.2">
      <c r="B21" s="315"/>
      <c r="C21" s="315"/>
      <c r="D21" s="315"/>
      <c r="E21" s="315"/>
      <c r="F21" s="315"/>
      <c r="G21" s="315"/>
      <c r="H21" s="315"/>
      <c r="I21" s="315"/>
    </row>
    <row r="22" spans="2:12" ht="12.95" customHeight="1" x14ac:dyDescent="0.2">
      <c r="B22" s="30"/>
    </row>
  </sheetData>
  <mergeCells count="3">
    <mergeCell ref="B20:I20"/>
    <mergeCell ref="B21:I21"/>
    <mergeCell ref="B19:I19"/>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E72E-9E5D-4B5F-85F6-1A93E3AC9A0B}">
  <dimension ref="B2:H15"/>
  <sheetViews>
    <sheetView zoomScaleNormal="100" workbookViewId="0"/>
  </sheetViews>
  <sheetFormatPr baseColWidth="10" defaultColWidth="11.42578125" defaultRowHeight="11.25" x14ac:dyDescent="0.2"/>
  <cols>
    <col min="1" max="1" width="2.85546875" style="2" customWidth="1"/>
    <col min="2" max="2" width="31.85546875" style="2" customWidth="1"/>
    <col min="3" max="8" width="11.42578125" style="2"/>
    <col min="9" max="9" width="11.42578125" style="2" customWidth="1"/>
    <col min="10" max="16384" width="11.42578125" style="2"/>
  </cols>
  <sheetData>
    <row r="2" spans="2:8" x14ac:dyDescent="0.2">
      <c r="B2" s="16" t="s">
        <v>141</v>
      </c>
    </row>
    <row r="3" spans="2:8" x14ac:dyDescent="0.2">
      <c r="G3" s="101"/>
    </row>
    <row r="4" spans="2:8" x14ac:dyDescent="0.2">
      <c r="B4" s="78"/>
      <c r="C4" s="319" t="s">
        <v>133</v>
      </c>
      <c r="D4" s="320"/>
      <c r="E4" s="321" t="s">
        <v>158</v>
      </c>
      <c r="F4" s="322"/>
    </row>
    <row r="5" spans="2:8" x14ac:dyDescent="0.2">
      <c r="C5" s="22">
        <v>2023</v>
      </c>
      <c r="D5" s="207">
        <v>2013</v>
      </c>
      <c r="E5" s="208">
        <v>2013</v>
      </c>
      <c r="F5" s="209">
        <v>2023</v>
      </c>
      <c r="H5" s="101"/>
    </row>
    <row r="6" spans="2:8" ht="22.5" x14ac:dyDescent="0.2">
      <c r="B6" s="176" t="s">
        <v>169</v>
      </c>
      <c r="C6" s="177">
        <v>0.22208333333333333</v>
      </c>
      <c r="D6" s="178">
        <v>0.16458333333333333</v>
      </c>
      <c r="E6" s="234">
        <v>15.7</v>
      </c>
      <c r="F6" s="235">
        <v>11.2</v>
      </c>
      <c r="G6" s="25"/>
    </row>
    <row r="7" spans="2:8" x14ac:dyDescent="0.2">
      <c r="B7" s="176" t="s">
        <v>132</v>
      </c>
      <c r="C7" s="179">
        <v>0.61791666666666667</v>
      </c>
      <c r="D7" s="180">
        <v>0.51916666666666667</v>
      </c>
      <c r="E7" s="236">
        <v>3.3</v>
      </c>
      <c r="F7" s="237">
        <v>4.5</v>
      </c>
      <c r="G7" s="25"/>
    </row>
    <row r="8" spans="2:8" ht="22.5" x14ac:dyDescent="0.2">
      <c r="B8" s="176" t="s">
        <v>119</v>
      </c>
      <c r="C8" s="179">
        <v>0.79708333333333325</v>
      </c>
      <c r="D8" s="180">
        <v>0.70833333333333337</v>
      </c>
      <c r="E8" s="236">
        <v>4.4000000000000004</v>
      </c>
      <c r="F8" s="237">
        <v>4.0999999999999996</v>
      </c>
      <c r="G8" s="25"/>
    </row>
    <row r="9" spans="2:8" x14ac:dyDescent="0.2">
      <c r="B9" s="116" t="s">
        <v>270</v>
      </c>
      <c r="C9" s="170">
        <v>0.26583333333333331</v>
      </c>
      <c r="D9" s="171">
        <v>0.19583333333333333</v>
      </c>
      <c r="E9" s="236">
        <v>20.100000000000001</v>
      </c>
      <c r="F9" s="237">
        <v>15.3</v>
      </c>
      <c r="G9" s="25"/>
    </row>
    <row r="10" spans="2:8" x14ac:dyDescent="0.2">
      <c r="B10" s="116" t="s">
        <v>271</v>
      </c>
      <c r="C10" s="170">
        <v>0.70250000000000001</v>
      </c>
      <c r="D10" s="171">
        <v>0.61624999999999996</v>
      </c>
      <c r="E10" s="236">
        <v>7.7</v>
      </c>
      <c r="F10" s="237">
        <v>8.6</v>
      </c>
      <c r="G10" s="25"/>
    </row>
    <row r="11" spans="2:8" x14ac:dyDescent="0.2">
      <c r="B11" s="176" t="s">
        <v>168</v>
      </c>
      <c r="C11" s="179">
        <v>0.10416666666666667</v>
      </c>
      <c r="D11" s="180">
        <v>7.8333333333333324E-2</v>
      </c>
      <c r="E11" s="236">
        <v>76.599999999999994</v>
      </c>
      <c r="F11" s="237">
        <v>80.2</v>
      </c>
      <c r="G11" s="25"/>
    </row>
    <row r="12" spans="2:8" x14ac:dyDescent="0.2">
      <c r="B12" s="181" t="s">
        <v>17</v>
      </c>
      <c r="C12" s="182">
        <v>0.12416666666666666</v>
      </c>
      <c r="D12" s="183">
        <v>9.375E-2</v>
      </c>
      <c r="E12" s="173">
        <v>100</v>
      </c>
      <c r="F12" s="146">
        <v>100</v>
      </c>
      <c r="G12" s="25"/>
    </row>
    <row r="13" spans="2:8" x14ac:dyDescent="0.2">
      <c r="B13" s="145"/>
      <c r="C13" s="130"/>
      <c r="D13" s="130"/>
      <c r="E13" s="130"/>
      <c r="F13" s="130"/>
    </row>
    <row r="14" spans="2:8" x14ac:dyDescent="0.2">
      <c r="B14" s="163"/>
      <c r="C14" s="130"/>
      <c r="D14" s="130"/>
      <c r="E14" s="130"/>
      <c r="F14" s="130"/>
    </row>
    <row r="15" spans="2:8" s="252" customFormat="1" ht="116.25" customHeight="1" x14ac:dyDescent="0.25">
      <c r="B15" s="323" t="s">
        <v>272</v>
      </c>
      <c r="C15" s="323"/>
      <c r="D15" s="323"/>
      <c r="E15" s="323"/>
      <c r="F15" s="323"/>
    </row>
  </sheetData>
  <mergeCells count="3">
    <mergeCell ref="C4:D4"/>
    <mergeCell ref="E4:F4"/>
    <mergeCell ref="B15:F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CF0B-D9C1-4ABE-8A25-047BFF76C0C6}">
  <dimension ref="B2:N22"/>
  <sheetViews>
    <sheetView workbookViewId="0"/>
  </sheetViews>
  <sheetFormatPr baseColWidth="10" defaultColWidth="11.42578125" defaultRowHeight="11.25" x14ac:dyDescent="0.2"/>
  <cols>
    <col min="1" max="1" width="2.42578125" style="2" customWidth="1"/>
    <col min="2" max="2" width="29.42578125" style="2" customWidth="1"/>
    <col min="3" max="4" width="13.7109375" style="2" customWidth="1"/>
    <col min="5" max="16384" width="11.42578125" style="2"/>
  </cols>
  <sheetData>
    <row r="2" spans="2:14" x14ac:dyDescent="0.2">
      <c r="B2" s="16" t="s">
        <v>159</v>
      </c>
    </row>
    <row r="3" spans="2:14" ht="15" customHeight="1" x14ac:dyDescent="0.2">
      <c r="C3" s="319" t="s">
        <v>126</v>
      </c>
      <c r="D3" s="319"/>
      <c r="E3" s="319" t="s">
        <v>225</v>
      </c>
      <c r="F3" s="319"/>
    </row>
    <row r="4" spans="2:14" ht="33.75" x14ac:dyDescent="0.2">
      <c r="B4" s="36"/>
      <c r="C4" s="32" t="s">
        <v>17</v>
      </c>
      <c r="D4" s="105" t="s">
        <v>142</v>
      </c>
      <c r="E4" s="241" t="s">
        <v>17</v>
      </c>
      <c r="F4" s="32" t="s">
        <v>142</v>
      </c>
      <c r="H4" s="101"/>
      <c r="I4" s="101"/>
      <c r="J4" s="101"/>
      <c r="K4" s="101"/>
      <c r="L4" s="101"/>
      <c r="M4" s="101"/>
      <c r="N4" s="101"/>
    </row>
    <row r="5" spans="2:14" x14ac:dyDescent="0.2">
      <c r="B5" s="117" t="s">
        <v>226</v>
      </c>
      <c r="C5" s="33">
        <v>8.8738864641868709</v>
      </c>
      <c r="D5" s="240">
        <v>21.705814203980299</v>
      </c>
      <c r="E5" s="242">
        <v>5011.4947111961301</v>
      </c>
      <c r="F5" s="238">
        <v>1675.6218296167799</v>
      </c>
    </row>
    <row r="6" spans="2:14" ht="15" customHeight="1" x14ac:dyDescent="0.2">
      <c r="B6" s="34" t="s">
        <v>273</v>
      </c>
      <c r="C6" s="325" t="s">
        <v>227</v>
      </c>
      <c r="D6" s="326"/>
      <c r="E6" s="243"/>
      <c r="F6" s="239"/>
    </row>
    <row r="7" spans="2:14" ht="22.5" x14ac:dyDescent="0.2">
      <c r="B7" s="35" t="s">
        <v>76</v>
      </c>
      <c r="C7" s="33">
        <v>34.852610049091801</v>
      </c>
      <c r="D7" s="240">
        <v>28.415188540600401</v>
      </c>
      <c r="E7" s="242">
        <v>1746.6367093240499</v>
      </c>
      <c r="F7" s="238">
        <v>476.13110211306503</v>
      </c>
    </row>
    <row r="8" spans="2:14" ht="33.75" x14ac:dyDescent="0.2">
      <c r="B8" s="35" t="s">
        <v>160</v>
      </c>
      <c r="C8" s="33">
        <v>34.032396566840902</v>
      </c>
      <c r="D8" s="240">
        <v>31.665360906345999</v>
      </c>
      <c r="E8" s="242">
        <v>1705.5317540405199</v>
      </c>
      <c r="F8" s="238">
        <v>530.59169977367003</v>
      </c>
    </row>
    <row r="9" spans="2:14" x14ac:dyDescent="0.2">
      <c r="B9" s="35" t="s">
        <v>161</v>
      </c>
      <c r="C9" s="33">
        <v>12.771038233439601</v>
      </c>
      <c r="D9" s="240">
        <v>15.093094760148899</v>
      </c>
      <c r="E9" s="242">
        <v>640.01990563365905</v>
      </c>
      <c r="F9" s="238">
        <v>252.90319056580199</v>
      </c>
    </row>
    <row r="10" spans="2:14" x14ac:dyDescent="0.2">
      <c r="B10" s="35" t="s">
        <v>162</v>
      </c>
      <c r="C10" s="33">
        <v>15.392431303057601</v>
      </c>
      <c r="D10" s="240">
        <v>21.9596535605118</v>
      </c>
      <c r="E10" s="242">
        <v>771.39088067723196</v>
      </c>
      <c r="F10" s="238">
        <v>367.960748768153</v>
      </c>
    </row>
    <row r="11" spans="2:14" x14ac:dyDescent="0.2">
      <c r="B11" s="35" t="s">
        <v>16</v>
      </c>
      <c r="C11" s="33">
        <v>2.95152384757011</v>
      </c>
      <c r="D11" s="240">
        <v>2.8667022323928499</v>
      </c>
      <c r="E11" s="242">
        <v>147.915461520668</v>
      </c>
      <c r="F11" s="238">
        <v>48.035088396086003</v>
      </c>
    </row>
    <row r="12" spans="2:14" ht="33.75" x14ac:dyDescent="0.2">
      <c r="B12" s="228" t="s">
        <v>220</v>
      </c>
      <c r="C12" s="33"/>
      <c r="D12" s="240"/>
      <c r="E12" s="242"/>
      <c r="F12" s="238"/>
    </row>
    <row r="13" spans="2:14" x14ac:dyDescent="0.2">
      <c r="B13" s="229" t="s">
        <v>75</v>
      </c>
      <c r="C13" s="33">
        <v>25.2906586789152</v>
      </c>
      <c r="D13" s="240">
        <v>24.5449719419994</v>
      </c>
      <c r="E13" s="242">
        <v>1267.4400221205001</v>
      </c>
      <c r="F13" s="238">
        <v>411.28090793345501</v>
      </c>
    </row>
    <row r="14" spans="2:14" x14ac:dyDescent="0.2">
      <c r="B14" s="260" t="s">
        <v>275</v>
      </c>
      <c r="C14" s="33">
        <v>76.512623199310298</v>
      </c>
      <c r="D14" s="261">
        <v>70.999700000000004</v>
      </c>
      <c r="E14" s="242">
        <v>969.75160840231501</v>
      </c>
      <c r="F14" s="262">
        <v>292.008509</v>
      </c>
    </row>
    <row r="15" spans="2:14" x14ac:dyDescent="0.2">
      <c r="B15" s="35" t="s">
        <v>74</v>
      </c>
      <c r="C15" s="33">
        <v>69.031296949715198</v>
      </c>
      <c r="D15" s="240">
        <v>70.158392511290501</v>
      </c>
      <c r="E15" s="242">
        <v>3459.49979570507</v>
      </c>
      <c r="F15" s="238">
        <v>1175.58934022741</v>
      </c>
    </row>
    <row r="16" spans="2:14" x14ac:dyDescent="0.2">
      <c r="B16" s="35" t="s">
        <v>16</v>
      </c>
      <c r="C16" s="33">
        <v>5.6780443713695403</v>
      </c>
      <c r="D16" s="240">
        <v>5.2966355467101103</v>
      </c>
      <c r="E16" s="242">
        <v>284.554893370554</v>
      </c>
      <c r="F16" s="238">
        <v>88.751581455916494</v>
      </c>
    </row>
    <row r="17" spans="2:6" x14ac:dyDescent="0.2">
      <c r="B17" s="148"/>
      <c r="C17" s="149"/>
      <c r="D17" s="149"/>
    </row>
    <row r="18" spans="2:6" s="253" customFormat="1" ht="117.75" customHeight="1" x14ac:dyDescent="0.25">
      <c r="B18" s="327" t="s">
        <v>274</v>
      </c>
      <c r="C18" s="327"/>
      <c r="D18" s="327"/>
      <c r="E18" s="327"/>
      <c r="F18" s="327"/>
    </row>
    <row r="19" spans="2:6" ht="14.1" customHeight="1" x14ac:dyDescent="0.2">
      <c r="B19" s="245"/>
      <c r="C19" s="244"/>
      <c r="D19" s="163"/>
    </row>
    <row r="20" spans="2:6" ht="60" customHeight="1" x14ac:dyDescent="0.2">
      <c r="B20" s="324"/>
      <c r="C20" s="324"/>
      <c r="D20" s="324"/>
      <c r="E20" s="324"/>
    </row>
    <row r="21" spans="2:6" x14ac:dyDescent="0.2">
      <c r="B21" s="55"/>
    </row>
    <row r="22" spans="2:6" ht="12.95" customHeight="1" x14ac:dyDescent="0.2">
      <c r="B22" s="30"/>
    </row>
  </sheetData>
  <mergeCells count="5">
    <mergeCell ref="B20:E20"/>
    <mergeCell ref="C3:D3"/>
    <mergeCell ref="E3:F3"/>
    <mergeCell ref="C6:D6"/>
    <mergeCell ref="B18:F18"/>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366D-0CE7-4B27-A0A8-C9110B8269AD}">
  <dimension ref="B1:N21"/>
  <sheetViews>
    <sheetView workbookViewId="0"/>
  </sheetViews>
  <sheetFormatPr baseColWidth="10" defaultColWidth="11.42578125" defaultRowHeight="11.25" x14ac:dyDescent="0.2"/>
  <cols>
    <col min="1" max="1" width="2.85546875" style="27" customWidth="1"/>
    <col min="2" max="2" width="27.140625" style="27" customWidth="1"/>
    <col min="3" max="3" width="11.42578125" style="27"/>
    <col min="4" max="4" width="11.42578125" style="115"/>
    <col min="5" max="7" width="11.42578125" style="27"/>
    <col min="8" max="8" width="11.42578125" style="115"/>
    <col min="9" max="9" width="9.5703125" style="27" customWidth="1"/>
    <col min="10" max="16384" width="11.42578125" style="27"/>
  </cols>
  <sheetData>
    <row r="1" spans="2:14" x14ac:dyDescent="0.2">
      <c r="F1" s="184"/>
      <c r="G1" s="115"/>
      <c r="I1" s="115"/>
      <c r="J1" s="115"/>
      <c r="K1" s="115"/>
      <c r="L1" s="115"/>
      <c r="N1" s="56"/>
    </row>
    <row r="2" spans="2:14" x14ac:dyDescent="0.2">
      <c r="B2" s="184" t="s">
        <v>276</v>
      </c>
    </row>
    <row r="4" spans="2:14" x14ac:dyDescent="0.2">
      <c r="F4" s="56" t="s">
        <v>163</v>
      </c>
    </row>
    <row r="5" spans="2:14" ht="24.6" customHeight="1" x14ac:dyDescent="0.2">
      <c r="D5" s="263" t="s">
        <v>126</v>
      </c>
      <c r="G5" s="329" t="s">
        <v>164</v>
      </c>
      <c r="H5" s="330"/>
      <c r="I5" s="328" t="s">
        <v>211</v>
      </c>
      <c r="J5" s="329"/>
    </row>
    <row r="6" spans="2:14" x14ac:dyDescent="0.2">
      <c r="B6" s="89"/>
      <c r="C6" s="86">
        <v>2013</v>
      </c>
      <c r="D6" s="264">
        <v>2023</v>
      </c>
      <c r="G6" s="165">
        <v>2013</v>
      </c>
      <c r="H6" s="301">
        <v>2023</v>
      </c>
      <c r="I6" s="302">
        <v>2013</v>
      </c>
      <c r="J6" s="165">
        <v>2023</v>
      </c>
    </row>
    <row r="7" spans="2:14" x14ac:dyDescent="0.2">
      <c r="B7" s="88" t="s">
        <v>44</v>
      </c>
      <c r="C7" s="87">
        <v>7.6899999999999995</v>
      </c>
      <c r="D7" s="265">
        <v>8.58</v>
      </c>
      <c r="F7" s="88" t="s">
        <v>127</v>
      </c>
      <c r="G7" s="112">
        <v>11.4828907166184</v>
      </c>
      <c r="H7" s="267">
        <v>7.9716099090192021</v>
      </c>
      <c r="I7" s="164">
        <v>58.747390425353949</v>
      </c>
      <c r="J7" s="112">
        <v>53.570918793545154</v>
      </c>
    </row>
    <row r="8" spans="2:14" ht="22.5" x14ac:dyDescent="0.2">
      <c r="B8" s="167" t="s">
        <v>165</v>
      </c>
      <c r="C8" s="168">
        <v>4.38</v>
      </c>
      <c r="D8" s="266">
        <v>4.09</v>
      </c>
      <c r="F8" s="113" t="s">
        <v>140</v>
      </c>
      <c r="G8" s="198" t="s">
        <v>277</v>
      </c>
      <c r="H8" s="268">
        <v>1.1869854079896085</v>
      </c>
      <c r="I8" s="303" t="s">
        <v>210</v>
      </c>
      <c r="J8" s="114">
        <v>7.9767951049122541</v>
      </c>
    </row>
    <row r="9" spans="2:14" ht="22.5" x14ac:dyDescent="0.2">
      <c r="B9" s="167" t="s">
        <v>166</v>
      </c>
      <c r="C9" s="168">
        <v>3.31</v>
      </c>
      <c r="D9" s="266">
        <v>4.49</v>
      </c>
      <c r="F9" s="88" t="s">
        <v>128</v>
      </c>
      <c r="G9" s="112">
        <v>5.1897377628479893</v>
      </c>
      <c r="H9" s="267">
        <v>3.7197380877409016</v>
      </c>
      <c r="I9" s="164">
        <v>26.55111487893873</v>
      </c>
      <c r="J9" s="112">
        <v>24.997433304678886</v>
      </c>
    </row>
    <row r="10" spans="2:14" ht="22.5" x14ac:dyDescent="0.2">
      <c r="B10" s="88" t="s">
        <v>121</v>
      </c>
      <c r="C10" s="87">
        <v>15.68</v>
      </c>
      <c r="D10" s="265">
        <v>11.229999999999999</v>
      </c>
      <c r="F10" s="88" t="s">
        <v>129</v>
      </c>
      <c r="G10" s="112">
        <v>1.5035975896752869</v>
      </c>
      <c r="H10" s="267">
        <v>2.1018865013280497</v>
      </c>
      <c r="I10" s="164">
        <v>7.6925259347315649</v>
      </c>
      <c r="J10" s="112">
        <v>14.125125584544262</v>
      </c>
    </row>
    <row r="11" spans="2:14" ht="22.5" x14ac:dyDescent="0.2">
      <c r="B11" s="88" t="s">
        <v>278</v>
      </c>
      <c r="C11" s="87">
        <v>76.609999999999985</v>
      </c>
      <c r="D11" s="265">
        <v>80.22</v>
      </c>
      <c r="F11" s="88" t="s">
        <v>55</v>
      </c>
      <c r="G11" s="112">
        <v>1.3699880409282286</v>
      </c>
      <c r="H11" s="267">
        <v>1.0872455992211234</v>
      </c>
      <c r="I11" s="164">
        <v>7.0089687609757299</v>
      </c>
      <c r="J11" s="112">
        <v>7.3065223172316971</v>
      </c>
    </row>
    <row r="12" spans="2:14" x14ac:dyDescent="0.2">
      <c r="B12" s="165" t="s">
        <v>2</v>
      </c>
      <c r="C12" s="87">
        <v>100</v>
      </c>
      <c r="D12" s="265">
        <v>100</v>
      </c>
    </row>
    <row r="13" spans="2:14" x14ac:dyDescent="0.2">
      <c r="C13" s="115"/>
    </row>
    <row r="14" spans="2:14" s="254" customFormat="1" ht="66.75" customHeight="1" x14ac:dyDescent="0.25">
      <c r="B14" s="327" t="s">
        <v>280</v>
      </c>
      <c r="C14" s="331"/>
      <c r="D14" s="331"/>
      <c r="E14" s="331"/>
      <c r="F14" s="254" t="s">
        <v>279</v>
      </c>
      <c r="H14" s="269"/>
    </row>
    <row r="15" spans="2:14" x14ac:dyDescent="0.2">
      <c r="B15" s="134"/>
    </row>
    <row r="16" spans="2:14" ht="15" x14ac:dyDescent="0.25">
      <c r="B16" s="30"/>
      <c r="I16"/>
      <c r="J16" s="220"/>
      <c r="K16" s="28"/>
      <c r="L16" s="28"/>
    </row>
    <row r="17" spans="2:12" ht="15" x14ac:dyDescent="0.25">
      <c r="B17" s="184"/>
      <c r="C17" s="115"/>
      <c r="I17"/>
      <c r="J17" s="220"/>
      <c r="K17" s="28"/>
      <c r="L17" s="28"/>
    </row>
    <row r="18" spans="2:12" ht="15" x14ac:dyDescent="0.25">
      <c r="C18" s="115"/>
      <c r="E18" s="115"/>
      <c r="I18"/>
      <c r="J18" s="28"/>
      <c r="K18" s="28"/>
      <c r="L18" s="28"/>
    </row>
    <row r="19" spans="2:12" ht="15" x14ac:dyDescent="0.25">
      <c r="B19" s="115"/>
      <c r="C19" s="115"/>
      <c r="E19" s="115"/>
      <c r="I19"/>
      <c r="J19" s="28"/>
      <c r="K19" s="28"/>
      <c r="L19" s="28"/>
    </row>
    <row r="20" spans="2:12" ht="15" x14ac:dyDescent="0.25">
      <c r="I20"/>
      <c r="J20" s="28"/>
      <c r="K20" s="28"/>
      <c r="L20" s="28"/>
    </row>
    <row r="21" spans="2:12" ht="15" x14ac:dyDescent="0.25">
      <c r="I21"/>
      <c r="J21" s="28"/>
      <c r="K21" s="28"/>
      <c r="L21" s="28"/>
    </row>
  </sheetData>
  <mergeCells count="3">
    <mergeCell ref="I5:J5"/>
    <mergeCell ref="G5:H5"/>
    <mergeCell ref="B14:E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vt:lpstr>
      <vt:lpstr>Graphique 1</vt:lpstr>
      <vt:lpstr>Graphique 2</vt:lpstr>
      <vt:lpstr>Graphique 3</vt:lpstr>
      <vt:lpstr>Graphique 4</vt:lpstr>
      <vt:lpstr>Graphique 5</vt:lpstr>
      <vt:lpstr>Graphique 6</vt:lpstr>
      <vt:lpstr>Tableau 1</vt:lpstr>
      <vt:lpstr>Schéma 1</vt:lpstr>
      <vt:lpstr>Tableau complementaire A</vt:lpstr>
      <vt:lpstr>Tableau complémentaire B</vt:lpstr>
      <vt:lpstr>Tableau complémentaire C</vt:lpstr>
      <vt:lpstr>Tableau complémentaire D</vt:lpstr>
      <vt:lpstr>Tableau complémentaire E</vt:lpstr>
      <vt:lpstr>Tableau complémentaire F</vt:lpstr>
      <vt:lpstr>Tableau complémentaire G</vt:lpstr>
      <vt:lpstr>Tableau complémentaire H</vt:lpstr>
      <vt:lpstr>Tableau complémentaire I</vt:lpstr>
      <vt:lpstr>Tableau complémentaire J</vt:lpstr>
      <vt:lpstr>Tableau complémentaire K</vt:lpstr>
      <vt:lpstr>Tableau complémentaire L</vt:lpstr>
      <vt:lpstr>Tableau complémentaire M</vt:lpstr>
      <vt:lpstr>Tableau complémentaire N</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DEMOLY, Elvire (DREES/OSAM/BES)</dc:creator>
  <cp:lastModifiedBy>DEMOLY, Elvire (DREES/OSAM/BES)</cp:lastModifiedBy>
  <dcterms:created xsi:type="dcterms:W3CDTF">2024-09-26T14:08:05Z</dcterms:created>
  <dcterms:modified xsi:type="dcterms:W3CDTF">2025-03-18T10:48:40Z</dcterms:modified>
</cp:coreProperties>
</file>