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I:\BPC\03_PUBLICATIONS\01-Publications\• Etudes et Résultats\Publiés 2025\ER 1336 Inégalités et Covid 12-02\6-Mise en ligne\"/>
    </mc:Choice>
  </mc:AlternateContent>
  <xr:revisionPtr revIDLastSave="0" documentId="13_ncr:1_{FD8C0195-82FC-459A-BBAE-B38934A50601}" xr6:coauthVersionLast="47" xr6:coauthVersionMax="47" xr10:uidLastSave="{00000000-0000-0000-0000-000000000000}"/>
  <bookViews>
    <workbookView xWindow="-110" yWindow="-110" windowWidth="19420" windowHeight="11500" tabRatio="829" activeTab="2" xr2:uid="{00000000-000D-0000-FFFF-FFFF00000000}"/>
  </bookViews>
  <sheets>
    <sheet name="Tab 1" sheetId="5" r:id="rId1"/>
    <sheet name="Graphique 1" sheetId="4" r:id="rId2"/>
    <sheet name="Graphique 2" sheetId="10" r:id="rId3"/>
    <sheet name="Tableau complémentaire Aa" sheetId="1" r:id="rId4"/>
    <sheet name="Tableau complémentaire Ab" sheetId="11" r:id="rId5"/>
    <sheet name="Tableau complémentaire Ba" sheetId="2" r:id="rId6"/>
    <sheet name="Tableau complémentaire Bb" sheetId="13" r:id="rId7"/>
    <sheet name="Tableau complémentaire Ca" sheetId="6" r:id="rId8"/>
    <sheet name="Tableau complémentaire Cb" sheetId="15" r:id="rId9"/>
  </sheets>
  <externalReferences>
    <externalReference r:id="rId10"/>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10" l="1"/>
  <c r="I8" i="10" s="1"/>
  <c r="G5" i="10"/>
  <c r="I5" i="10" s="1"/>
  <c r="H5" i="10"/>
  <c r="G6" i="10"/>
  <c r="I6" i="10" s="1"/>
  <c r="H6" i="10"/>
  <c r="J6" i="10" s="1"/>
  <c r="G7" i="10"/>
  <c r="I7" i="10" s="1"/>
  <c r="H7" i="10"/>
  <c r="J7" i="10" s="1"/>
  <c r="H8" i="10"/>
  <c r="J8" i="10" s="1"/>
  <c r="H19" i="10"/>
  <c r="J19" i="10" s="1"/>
  <c r="G19" i="10"/>
  <c r="I19" i="10" s="1"/>
  <c r="H18" i="10"/>
  <c r="J18" i="10" s="1"/>
  <c r="G18" i="10"/>
  <c r="I18" i="10" s="1"/>
  <c r="H17" i="10"/>
  <c r="J17" i="10" s="1"/>
  <c r="G17" i="10"/>
  <c r="I17" i="10" s="1"/>
  <c r="H16" i="10"/>
  <c r="J16" i="10" s="1"/>
  <c r="G16" i="10"/>
  <c r="I16" i="10" s="1"/>
  <c r="H15" i="10"/>
  <c r="J15" i="10" s="1"/>
  <c r="G15" i="10"/>
  <c r="I15" i="10" s="1"/>
  <c r="H14" i="10"/>
  <c r="J14" i="10" s="1"/>
  <c r="G14" i="10"/>
  <c r="I14" i="10" s="1"/>
  <c r="H13" i="10"/>
  <c r="J13" i="10" s="1"/>
  <c r="G13" i="10"/>
  <c r="I13" i="10" s="1"/>
  <c r="H12" i="10"/>
  <c r="J12" i="10" s="1"/>
  <c r="G12" i="10"/>
  <c r="I12" i="10" s="1"/>
  <c r="H11" i="10"/>
  <c r="J11" i="10" s="1"/>
  <c r="G11" i="10"/>
  <c r="I11" i="10" s="1"/>
  <c r="H10" i="10"/>
  <c r="J10" i="10" s="1"/>
  <c r="G10" i="10"/>
  <c r="I10" i="10" s="1"/>
  <c r="H9" i="10"/>
  <c r="J9" i="10" s="1"/>
  <c r="G9" i="10"/>
  <c r="I9" i="10" s="1"/>
  <c r="J5" i="10"/>
  <c r="K6" i="10"/>
  <c r="K7" i="10" s="1"/>
  <c r="K8" i="10" s="1"/>
  <c r="K9" i="10" s="1"/>
  <c r="K10" i="10" s="1"/>
  <c r="K11" i="10" s="1"/>
  <c r="K12" i="10" s="1"/>
  <c r="K13" i="10" s="1"/>
  <c r="K14" i="10" s="1"/>
  <c r="K15" i="10" s="1"/>
  <c r="K16" i="10" s="1"/>
  <c r="K17" i="10" s="1"/>
  <c r="K18" i="10" s="1"/>
  <c r="K19" i="10" s="1"/>
  <c r="N12" i="4" l="1"/>
  <c r="N13" i="4"/>
  <c r="N1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tc={A6A22813-3D16-42F7-A7E4-FF2CC320D00B}</author>
  </authors>
  <commentList>
    <comment ref="J4" authorId="0" shapeId="0" xr:uid="{A6A22813-3D16-42F7-A7E4-FF2CC320D00B}">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Il manque une colonne total</t>
      </text>
    </comment>
  </commentList>
</comments>
</file>

<file path=xl/sharedStrings.xml><?xml version="1.0" encoding="utf-8"?>
<sst xmlns="http://schemas.openxmlformats.org/spreadsheetml/2006/main" count="1538" uniqueCount="816">
  <si>
    <t>aSHR</t>
  </si>
  <si>
    <t>Cancer</t>
  </si>
  <si>
    <t>Ref</t>
  </si>
  <si>
    <t>Sexe masculin</t>
  </si>
  <si>
    <t>Comorbidités</t>
  </si>
  <si>
    <t>Q1</t>
  </si>
  <si>
    <t>Q2</t>
  </si>
  <si>
    <t>Q3</t>
  </si>
  <si>
    <t>Q4</t>
  </si>
  <si>
    <t>Q5</t>
  </si>
  <si>
    <t>Ventilation mécanique invasive</t>
  </si>
  <si>
    <t>Décès sans ventilation mécanique invasive</t>
  </si>
  <si>
    <t>Retour à domicile sans ventilation mécanique invasive</t>
  </si>
  <si>
    <t>Hypertension artérielle</t>
  </si>
  <si>
    <t>Diabète</t>
  </si>
  <si>
    <t>Insuffisance cardiaque</t>
  </si>
  <si>
    <t>Pathologie pulmonaire chronique</t>
  </si>
  <si>
    <t>Cirrhose</t>
  </si>
  <si>
    <t>Hémopathie maligne</t>
  </si>
  <si>
    <t>Insuffisance rénale chronique</t>
  </si>
  <si>
    <t>Immunodépression</t>
  </si>
  <si>
    <t>HTA</t>
  </si>
  <si>
    <t>Diabete</t>
  </si>
  <si>
    <t>Cancer solide</t>
  </si>
  <si>
    <t>Sexe</t>
  </si>
  <si>
    <t>Homme</t>
  </si>
  <si>
    <t>Femme</t>
  </si>
  <si>
    <t>Score de Charlson</t>
  </si>
  <si>
    <t>0</t>
  </si>
  <si>
    <t>1-2</t>
  </si>
  <si>
    <t>3-4</t>
  </si>
  <si>
    <t>5 et plus</t>
  </si>
  <si>
    <t>Type de ventilation mécanique</t>
  </si>
  <si>
    <t>Ventilation non invasive (VNI)</t>
  </si>
  <si>
    <t>Autre</t>
  </si>
  <si>
    <t>Administration de catécholamines</t>
  </si>
  <si>
    <t>Insuffisance rénale aiguë avec recours à la dialyse</t>
  </si>
  <si>
    <t>15279 (65,1%)</t>
  </si>
  <si>
    <t>13250 (64,5%)</t>
  </si>
  <si>
    <t>13625 (63,8%)</t>
  </si>
  <si>
    <t>13454 (64,0%)</t>
  </si>
  <si>
    <t>18296 (61,9%)</t>
  </si>
  <si>
    <t>8200 (34,9%)</t>
  </si>
  <si>
    <t>7282 (35,5%)</t>
  </si>
  <si>
    <t>7722 (36,2%)</t>
  </si>
  <si>
    <t>7559 (36,0%)</t>
  </si>
  <si>
    <t>11284 (38,2%)</t>
  </si>
  <si>
    <t>10168 (43,3%)</t>
  </si>
  <si>
    <t>8191 (39,9%)</t>
  </si>
  <si>
    <t>8334 (39,0%)</t>
  </si>
  <si>
    <t>7978 (38,0%)</t>
  </si>
  <si>
    <t>12368 (41,8%)</t>
  </si>
  <si>
    <t>4134 (17,6%)</t>
  </si>
  <si>
    <t>3836 (18,7%)</t>
  </si>
  <si>
    <t>4495 (21,1%)</t>
  </si>
  <si>
    <t>4299 (20,5%)</t>
  </si>
  <si>
    <t>5312 (18,0%)</t>
  </si>
  <si>
    <t>1765 (7,5%)</t>
  </si>
  <si>
    <t>1775 (8,7%)</t>
  </si>
  <si>
    <t>1237 (5,8%)</t>
  </si>
  <si>
    <t>1332 (6,3%)</t>
  </si>
  <si>
    <t>1815 (6,1%)</t>
  </si>
  <si>
    <t>7412 (31,6%)</t>
  </si>
  <si>
    <t>6730 (32,8%)</t>
  </si>
  <si>
    <t>7281 (34,1%)</t>
  </si>
  <si>
    <t>7404 (35,2%)</t>
  </si>
  <si>
    <t>10085 (34,1%)</t>
  </si>
  <si>
    <t>5930 (25,3%)</t>
  </si>
  <si>
    <t>5304 (25,8%)</t>
  </si>
  <si>
    <t>5809 (27,2%)</t>
  </si>
  <si>
    <t>5954 (28,3%)</t>
  </si>
  <si>
    <t>7924 (26,8%)</t>
  </si>
  <si>
    <t>1633 (7,0%)</t>
  </si>
  <si>
    <t>1366 (6,7%)</t>
  </si>
  <si>
    <t>1386 (6,5%)</t>
  </si>
  <si>
    <t>1418 (6,8%)</t>
  </si>
  <si>
    <t>1964 (6,6%)</t>
  </si>
  <si>
    <t>6123 (26,1%)</t>
  </si>
  <si>
    <t>4298 (20,9%)</t>
  </si>
  <si>
    <t>3746 (17,6%)</t>
  </si>
  <si>
    <t>3927 (18,7%)</t>
  </si>
  <si>
    <t>5810 (19,6%)</t>
  </si>
  <si>
    <t>5983 (25,5%)</t>
  </si>
  <si>
    <t>5195 (25,3%)</t>
  </si>
  <si>
    <t>5599 (26,2%)</t>
  </si>
  <si>
    <t>5609 (26,7%)</t>
  </si>
  <si>
    <t>7829 (26,5%)</t>
  </si>
  <si>
    <t>8332 (35,5%)</t>
  </si>
  <si>
    <t>7923 (38,6%)</t>
  </si>
  <si>
    <t>8608 (40,3%)</t>
  </si>
  <si>
    <t>8343 (39,7%)</t>
  </si>
  <si>
    <t>12114 (41,0%)</t>
  </si>
  <si>
    <t>1442 (6,1%)</t>
  </si>
  <si>
    <t>1531 (7,5%)</t>
  </si>
  <si>
    <t>1605 (7,5%)</t>
  </si>
  <si>
    <t>1400 (6,7%)</t>
  </si>
  <si>
    <t>1837 (6,2%)</t>
  </si>
  <si>
    <t>1599 (6,8%)</t>
  </si>
  <si>
    <t>1585 (7,7%)</t>
  </si>
  <si>
    <t>1789 (8,4%)</t>
  </si>
  <si>
    <t>1734 (8,3%)</t>
  </si>
  <si>
    <t>Première vague</t>
  </si>
  <si>
    <t>Deuxième vague</t>
  </si>
  <si>
    <t>Troisième vague</t>
  </si>
  <si>
    <t>Quatrième vague</t>
  </si>
  <si>
    <t>Cinquième vague</t>
  </si>
  <si>
    <t>65,8 (± 14,9)</t>
  </si>
  <si>
    <t>64,8 (± 14,9)</t>
  </si>
  <si>
    <t>65,9 (± 14,6)</t>
  </si>
  <si>
    <t>65,8 (± 14,4)</t>
  </si>
  <si>
    <t>65,5 (± 14,6)</t>
  </si>
  <si>
    <t>30 (20-39)</t>
  </si>
  <si>
    <t>30 (21-40)</t>
  </si>
  <si>
    <t>31 (22-40)</t>
  </si>
  <si>
    <t>30 (21-39)</t>
  </si>
  <si>
    <t>7 (3-15)</t>
  </si>
  <si>
    <t>3 (3-16)</t>
  </si>
  <si>
    <t>8 (3-16)</t>
  </si>
  <si>
    <t>8 (3-15)</t>
  </si>
  <si>
    <t>13 (7-24)</t>
  </si>
  <si>
    <t>14 (8-25)</t>
  </si>
  <si>
    <t>14 (8-24)</t>
  </si>
  <si>
    <t>13 (8-24)</t>
  </si>
  <si>
    <t>Score IGS2 à l’admission</t>
  </si>
  <si>
    <t>14 ou moins</t>
  </si>
  <si>
    <t>15 à 20</t>
  </si>
  <si>
    <t>21 à 28</t>
  </si>
  <si>
    <t>29 et plus</t>
  </si>
  <si>
    <t>Transfert en SSR</t>
  </si>
  <si>
    <t>Durée de séjour en soins critiques</t>
  </si>
  <si>
    <t>3 jours et moins</t>
  </si>
  <si>
    <t>4 à 7 jours</t>
  </si>
  <si>
    <t>8 à 16 jours</t>
  </si>
  <si>
    <t>17 jours et plus</t>
  </si>
  <si>
    <t>Ventilation mécanique invasive pendant le séjour</t>
  </si>
  <si>
    <t>Dialyse pendant le séjour</t>
  </si>
  <si>
    <t>OR</t>
  </si>
  <si>
    <t>Moins de 40 ans</t>
  </si>
  <si>
    <t>40 - 49 ans</t>
  </si>
  <si>
    <t>50 - 59 ans</t>
  </si>
  <si>
    <t>60 - 69 ans</t>
  </si>
  <si>
    <t>70 - 79 ans</t>
  </si>
  <si>
    <t>80 ans et plus</t>
  </si>
  <si>
    <t>Décès intra-hospitalier</t>
  </si>
  <si>
    <t>0,61 - 0,65</t>
  </si>
  <si>
    <t>Quintile de désavantage social</t>
  </si>
  <si>
    <t>Oui</t>
  </si>
  <si>
    <t>Non</t>
  </si>
  <si>
    <t>Bénéficiaire de la CSS ou AME</t>
  </si>
  <si>
    <t>69324 (64,4 %)</t>
  </si>
  <si>
    <t>7288 (58,5 %)</t>
  </si>
  <si>
    <t>38395 (35,6 %)</t>
  </si>
  <si>
    <t>5174 (41,5 %)</t>
  </si>
  <si>
    <t>43780 (40,6 %)</t>
  </si>
  <si>
    <t>4703 (37,7 %)</t>
  </si>
  <si>
    <t>20685 (19,2 %)</t>
  </si>
  <si>
    <t>2431 (19,5 %)</t>
  </si>
  <si>
    <t>7440 (6,9 %)</t>
  </si>
  <si>
    <t>841 (6,8 %)</t>
  </si>
  <si>
    <t>35814 (33,3 %)</t>
  </si>
  <si>
    <t>4487 (36,0 %)</t>
  </si>
  <si>
    <t>28557 (26,5 %)</t>
  </si>
  <si>
    <t>3389 (27,2 %)</t>
  </si>
  <si>
    <t>7067 (6,6 %)</t>
  </si>
  <si>
    <t>895 (7,2 %)</t>
  </si>
  <si>
    <t>21171 (19,7 %)</t>
  </si>
  <si>
    <t>2758 (22,1 %)</t>
  </si>
  <si>
    <t>27083 (25,1 %)</t>
  </si>
  <si>
    <t>3316 (26,6 %)</t>
  </si>
  <si>
    <t>43800 (40,7 %)</t>
  </si>
  <si>
    <t>4128 (33,1 %)</t>
  </si>
  <si>
    <t>1328 (10,7 %)</t>
  </si>
  <si>
    <t>932 (7,5 %)</t>
  </si>
  <si>
    <t>27 (18-37)</t>
  </si>
  <si>
    <t>66,4 (± 14,5)</t>
  </si>
  <si>
    <t>55,8 (± 14,5)</t>
  </si>
  <si>
    <t>Bénéficiaire de la CSS ou de l'AME</t>
  </si>
  <si>
    <t>0,95 - 1,07</t>
  </si>
  <si>
    <t>0,94 - 1,06</t>
  </si>
  <si>
    <t>Moins de 55 ans</t>
  </si>
  <si>
    <t>55 - 69 ans</t>
  </si>
  <si>
    <t>70 ans et plus</t>
  </si>
  <si>
    <t>0,88 - 0,98</t>
  </si>
  <si>
    <t>0,88 - 0,97</t>
  </si>
  <si>
    <t>1,02 - 1,12</t>
  </si>
  <si>
    <t>0,81 - 0,94</t>
  </si>
  <si>
    <t>0,94 - 1,15</t>
  </si>
  <si>
    <t>0,88 - 0,96</t>
  </si>
  <si>
    <t>0,87 - 0,94</t>
  </si>
  <si>
    <t>Vague</t>
  </si>
  <si>
    <t>1,04 - 1,09</t>
  </si>
  <si>
    <t>0,93 - 0,99</t>
  </si>
  <si>
    <t>0,79 - 0,87</t>
  </si>
  <si>
    <t>0,94 - 0,98</t>
  </si>
  <si>
    <t>0,89 - 0,94</t>
  </si>
  <si>
    <t>0,92 - 0,97</t>
  </si>
  <si>
    <t>1,05 - 1,15</t>
  </si>
  <si>
    <t>0,92 - 0,98</t>
  </si>
  <si>
    <t>1,03 - 1,12</t>
  </si>
  <si>
    <t>0,85 - 1,02</t>
  </si>
  <si>
    <t>1,01 - 1,11</t>
  </si>
  <si>
    <t>1,25 - 1,39</t>
  </si>
  <si>
    <t>1,19 - 1,33</t>
  </si>
  <si>
    <t>0,85 - 0,88</t>
  </si>
  <si>
    <t>1,11 - 1,19</t>
  </si>
  <si>
    <t>0,62 - 0,65</t>
  </si>
  <si>
    <t>1,28</t>
  </si>
  <si>
    <t>0,95</t>
  </si>
  <si>
    <t>1,20</t>
  </si>
  <si>
    <t>1,15</t>
  </si>
  <si>
    <t>1,13 - 1,18</t>
  </si>
  <si>
    <t>1,06</t>
  </si>
  <si>
    <t>0,96</t>
  </si>
  <si>
    <t>1,03</t>
  </si>
  <si>
    <t>0,99</t>
  </si>
  <si>
    <t>0,65</t>
  </si>
  <si>
    <t>0,61 - 0,69</t>
  </si>
  <si>
    <t>1,27</t>
  </si>
  <si>
    <t>0,69</t>
  </si>
  <si>
    <t>0,67 - 0,72</t>
  </si>
  <si>
    <t>0,82</t>
  </si>
  <si>
    <t>0,52</t>
  </si>
  <si>
    <t>1,35</t>
  </si>
  <si>
    <t>1,07</t>
  </si>
  <si>
    <t>1,09</t>
  </si>
  <si>
    <t>1,13</t>
  </si>
  <si>
    <t>1,16</t>
  </si>
  <si>
    <t>0,91</t>
  </si>
  <si>
    <t>0,76</t>
  </si>
  <si>
    <t>0,72 - 0,79</t>
  </si>
  <si>
    <t>0,86</t>
  </si>
  <si>
    <t>0,82 - 0,91</t>
  </si>
  <si>
    <t>1,32</t>
  </si>
  <si>
    <t>1,00</t>
  </si>
  <si>
    <t>1,18</t>
  </si>
  <si>
    <t>1,62</t>
  </si>
  <si>
    <t>1,51 - 1,74</t>
  </si>
  <si>
    <t>0,70</t>
  </si>
  <si>
    <t>0,61 - 0,79</t>
  </si>
  <si>
    <t>1,41</t>
  </si>
  <si>
    <t>1,32 - 1,49</t>
  </si>
  <si>
    <t>1,20 - 1,34</t>
  </si>
  <si>
    <t>1,38</t>
  </si>
  <si>
    <t>1,19</t>
  </si>
  <si>
    <t>1,10</t>
  </si>
  <si>
    <t>1,17 - 1,39</t>
  </si>
  <si>
    <t>0,74</t>
  </si>
  <si>
    <t>0,70 - 0,77</t>
  </si>
  <si>
    <t>0,98</t>
  </si>
  <si>
    <t>1,01</t>
  </si>
  <si>
    <t>0,68</t>
  </si>
  <si>
    <t>0,51</t>
  </si>
  <si>
    <t>0,97</t>
  </si>
  <si>
    <t>0,92</t>
  </si>
  <si>
    <t>0,93</t>
  </si>
  <si>
    <t>1,04 - 1,14</t>
  </si>
  <si>
    <t>0,94</t>
  </si>
  <si>
    <t>0,87 - 1,02</t>
  </si>
  <si>
    <t>0,63</t>
  </si>
  <si>
    <t>0,42</t>
  </si>
  <si>
    <t>0,19</t>
  </si>
  <si>
    <t>0,19 - 0,20</t>
  </si>
  <si>
    <t>1,29</t>
  </si>
  <si>
    <t>0,87</t>
  </si>
  <si>
    <t>0,90</t>
  </si>
  <si>
    <t>1,17 - 1,22</t>
  </si>
  <si>
    <t>1,00 - 1,06</t>
  </si>
  <si>
    <t>0,61 - 0,68</t>
  </si>
  <si>
    <t>0,79 - 0,86</t>
  </si>
  <si>
    <t>2,08</t>
  </si>
  <si>
    <t>2,00 - 2,16</t>
  </si>
  <si>
    <t>3,50</t>
  </si>
  <si>
    <t>6,50</t>
  </si>
  <si>
    <t>6,27 - 6,74</t>
  </si>
  <si>
    <t>0,66</t>
  </si>
  <si>
    <t>0,64 - 0,67</t>
  </si>
  <si>
    <t>0,67 - 0,70</t>
  </si>
  <si>
    <t>0,50 - 0,53</t>
  </si>
  <si>
    <t>1,14</t>
  </si>
  <si>
    <t>1,10 - 1,19</t>
  </si>
  <si>
    <t>0,64</t>
  </si>
  <si>
    <t>1,12 - 1,20</t>
  </si>
  <si>
    <t>1,64</t>
  </si>
  <si>
    <t>0,61 - 0,78</t>
  </si>
  <si>
    <t>1,42</t>
  </si>
  <si>
    <t>1,26</t>
  </si>
  <si>
    <t>1,37</t>
  </si>
  <si>
    <t>1,31</t>
  </si>
  <si>
    <t>1,11</t>
  </si>
  <si>
    <t>1,25</t>
  </si>
  <si>
    <t>0,73</t>
  </si>
  <si>
    <t>1,05</t>
  </si>
  <si>
    <t>Catécholamines pendant le séjour</t>
  </si>
  <si>
    <t>1,08</t>
  </si>
  <si>
    <t>1,12</t>
  </si>
  <si>
    <t>1,70</t>
  </si>
  <si>
    <t>1,30</t>
  </si>
  <si>
    <t>3,42</t>
  </si>
  <si>
    <t>1,22</t>
  </si>
  <si>
    <t>0,80</t>
  </si>
  <si>
    <t>0,89</t>
  </si>
  <si>
    <t>1,50</t>
  </si>
  <si>
    <t>1,21</t>
  </si>
  <si>
    <t>0,85</t>
  </si>
  <si>
    <t>1,04</t>
  </si>
  <si>
    <t>0,78</t>
  </si>
  <si>
    <t>1,02</t>
  </si>
  <si>
    <t>0,88 - 0,92</t>
  </si>
  <si>
    <t>0,60</t>
  </si>
  <si>
    <t>1,00 - 1,08</t>
  </si>
  <si>
    <t>1,15 - 1,29</t>
  </si>
  <si>
    <t>1,40</t>
  </si>
  <si>
    <t>1,34 - 1,46</t>
  </si>
  <si>
    <t>1,61 - 1,76</t>
  </si>
  <si>
    <t>1,04 - 1,12</t>
  </si>
  <si>
    <t>1,48</t>
  </si>
  <si>
    <t>0,76 - 0,80</t>
  </si>
  <si>
    <t>1,39</t>
  </si>
  <si>
    <t>Inférieur ou égal à 125 %</t>
  </si>
  <si>
    <t>Supérieur à 125 %</t>
  </si>
  <si>
    <t>1,24 - 1,31</t>
  </si>
  <si>
    <t>0,91 - 0,97</t>
  </si>
  <si>
    <t>1,17 - 1,23</t>
  </si>
  <si>
    <t>0,95 - 1,06</t>
  </si>
  <si>
    <t>0,56</t>
  </si>
  <si>
    <t>0,53 - 0,59</t>
  </si>
  <si>
    <t>1,29 - 1,35</t>
  </si>
  <si>
    <t>1,07 - 1,14</t>
  </si>
  <si>
    <t>1,09 - 1,17</t>
  </si>
  <si>
    <t>2,98 - 3,93</t>
  </si>
  <si>
    <t>19,62</t>
  </si>
  <si>
    <t>17,20 - 22,38</t>
  </si>
  <si>
    <t>0,87 - 0,95</t>
  </si>
  <si>
    <t>1,17</t>
  </si>
  <si>
    <t>1,04 - 1,31</t>
  </si>
  <si>
    <t>1,40 - 1,62</t>
  </si>
  <si>
    <t>1,40 - 1,57</t>
  </si>
  <si>
    <t>1,11 - 1,25</t>
  </si>
  <si>
    <t>1,23 - 1,38</t>
  </si>
  <si>
    <t>1,09 - 1,30</t>
  </si>
  <si>
    <t>0,88 - 1,01</t>
  </si>
  <si>
    <t>0,91 - 1,04</t>
  </si>
  <si>
    <t>0,90 - 1,04</t>
  </si>
  <si>
    <t>0,96 - 1,09</t>
  </si>
  <si>
    <t>0,95 - 0,98</t>
  </si>
  <si>
    <t>1,25 - 1,31</t>
  </si>
  <si>
    <t>1,15 - 1,21</t>
  </si>
  <si>
    <t>1,08 - 1,17</t>
  </si>
  <si>
    <t>1,34 - 1,44</t>
  </si>
  <si>
    <t>0,88</t>
  </si>
  <si>
    <t>0,86 - 0,90</t>
  </si>
  <si>
    <t>0,95 - 1,00</t>
  </si>
  <si>
    <t>0,91 - 0,96</t>
  </si>
  <si>
    <t>0,88 - 0,93</t>
  </si>
  <si>
    <t>0,93 - 1,00</t>
  </si>
  <si>
    <t>0,83</t>
  </si>
  <si>
    <t>2,07</t>
  </si>
  <si>
    <t>1,99 - 2,15</t>
  </si>
  <si>
    <t>3,49</t>
  </si>
  <si>
    <t>6,47</t>
  </si>
  <si>
    <t>6,25 - 6,71</t>
  </si>
  <si>
    <t>0,65 - 0,68</t>
  </si>
  <si>
    <t>0,71 - 0,77</t>
  </si>
  <si>
    <t>0,57</t>
  </si>
  <si>
    <t>0,54 - 0,60</t>
  </si>
  <si>
    <t>1,29 - 1,34</t>
  </si>
  <si>
    <t>1,02 - 1,09</t>
  </si>
  <si>
    <t>3,54</t>
  </si>
  <si>
    <t>3,08 - 4,06</t>
  </si>
  <si>
    <t>20,22</t>
  </si>
  <si>
    <t>17,74 - 23,05</t>
  </si>
  <si>
    <t>1,53 - 1,77</t>
  </si>
  <si>
    <t>1,33 - 1,50</t>
  </si>
  <si>
    <t>1,51</t>
  </si>
  <si>
    <t>1,22 - 1,36</t>
  </si>
  <si>
    <t>0,95 - 1,15</t>
  </si>
  <si>
    <t>1,08 - 1,27</t>
  </si>
  <si>
    <t>0,83 - 0,99</t>
  </si>
  <si>
    <t>0,89 - 0,98</t>
  </si>
  <si>
    <t>1,33 - 1,43</t>
  </si>
  <si>
    <t>0,87 - 0,90</t>
  </si>
  <si>
    <t>4,45</t>
  </si>
  <si>
    <t>3,11</t>
  </si>
  <si>
    <t>0,73 - 0,83</t>
  </si>
  <si>
    <t>1,14 - 1,28</t>
  </si>
  <si>
    <t>0,95 - 1,03</t>
  </si>
  <si>
    <t>0,95 - 1,14</t>
  </si>
  <si>
    <t>0,81 - 0,90</t>
  </si>
  <si>
    <t>0,85 - 1,05</t>
  </si>
  <si>
    <t>1,06 - 1,17</t>
  </si>
  <si>
    <t>1,90</t>
  </si>
  <si>
    <t>0,93 - 1,13</t>
  </si>
  <si>
    <t>0,86 - 0,98</t>
  </si>
  <si>
    <t>Durée totale de séjour</t>
  </si>
  <si>
    <t>23 479 (20,2%)</t>
  </si>
  <si>
    <t>20 532 (17,7%)</t>
  </si>
  <si>
    <t>21 347 (18,4%)</t>
  </si>
  <si>
    <t>21 013 (18,1%)</t>
  </si>
  <si>
    <t>29 580 (25,5%)</t>
  </si>
  <si>
    <t>107 719 (89,6%)</t>
  </si>
  <si>
    <t>12 462 (10,4%)</t>
  </si>
  <si>
    <t>Statut vaccinal</t>
  </si>
  <si>
    <t>Schéma vaccinal complet</t>
  </si>
  <si>
    <t>Schéma vaccinal incomplet</t>
  </si>
  <si>
    <t>Aucune vaccination</t>
  </si>
  <si>
    <t>1,25 - 1,35</t>
  </si>
  <si>
    <t>0,94 - 1,03</t>
  </si>
  <si>
    <t>1,12 - 1,19</t>
  </si>
  <si>
    <t>1,10 - 1,18</t>
  </si>
  <si>
    <t>0,97 - 1,14</t>
  </si>
  <si>
    <t>0,63 - 0,75</t>
  </si>
  <si>
    <t>1,10 - 1,43</t>
  </si>
  <si>
    <t>0,82 - 0,94</t>
  </si>
  <si>
    <t>1,81 - 2,01</t>
  </si>
  <si>
    <t>2,95 - 3,28</t>
  </si>
  <si>
    <t>5,88</t>
  </si>
  <si>
    <t>5,58 - 6,19</t>
  </si>
  <si>
    <t>1,12 - 1,22</t>
  </si>
  <si>
    <t>0,87 - 0,96</t>
  </si>
  <si>
    <t>0,77 - 0,87</t>
  </si>
  <si>
    <t>0,89 - 0,99</t>
  </si>
  <si>
    <t>1,26 - 1,34</t>
  </si>
  <si>
    <t>1,04 - 1,15</t>
  </si>
  <si>
    <t>1,08 - 1,19</t>
  </si>
  <si>
    <t>1,09 - 1,20</t>
  </si>
  <si>
    <t>4,20</t>
  </si>
  <si>
    <t>3,45 - 5,12</t>
  </si>
  <si>
    <t>26,14</t>
  </si>
  <si>
    <t>21,66 - 31,54</t>
  </si>
  <si>
    <t>0,87 - 0,97</t>
  </si>
  <si>
    <t>0,70 - 0,79</t>
  </si>
  <si>
    <t>0,79 - 0,91</t>
  </si>
  <si>
    <t>1,16 - 1,36</t>
  </si>
  <si>
    <t>0,88 - 1,05</t>
  </si>
  <si>
    <t>1,12 - 1,56</t>
  </si>
  <si>
    <t>1,66</t>
  </si>
  <si>
    <t>1,50 - 1,85</t>
  </si>
  <si>
    <t>0,61</t>
  </si>
  <si>
    <t>0,50 - 0,73</t>
  </si>
  <si>
    <t>1,33</t>
  </si>
  <si>
    <t>1,22 - 1,46</t>
  </si>
  <si>
    <t>1,25 - 1,57</t>
  </si>
  <si>
    <t>1,13 - 1,32</t>
  </si>
  <si>
    <t>1,36</t>
  </si>
  <si>
    <t>1,26 - 1,48</t>
  </si>
  <si>
    <t>1,39 - 1,64</t>
  </si>
  <si>
    <t>0,72 - 0,88</t>
  </si>
  <si>
    <t>0,65 - 0,74</t>
  </si>
  <si>
    <t>0,87 - 1,05</t>
  </si>
  <si>
    <t>0,93 - 1,12</t>
  </si>
  <si>
    <t>0,94 - 1,14</t>
  </si>
  <si>
    <t>0,99 - 1,18</t>
  </si>
  <si>
    <t>0,67 - 0,71</t>
  </si>
  <si>
    <t>0,48</t>
  </si>
  <si>
    <t>0,47 - 0,50</t>
  </si>
  <si>
    <t>0,87 - 0,91</t>
  </si>
  <si>
    <t>0,95 - 1,01</t>
  </si>
  <si>
    <t>0,96 - 1,02</t>
  </si>
  <si>
    <t>0,83 - 0,91</t>
  </si>
  <si>
    <t>0,82 - 0,95</t>
  </si>
  <si>
    <t>0,88 - 1,12</t>
  </si>
  <si>
    <t>1,02 - 1,14</t>
  </si>
  <si>
    <t>0,84 - 0,96</t>
  </si>
  <si>
    <t>0,64 - 0,68</t>
  </si>
  <si>
    <t>0,45</t>
  </si>
  <si>
    <t>0,44 - 0,47</t>
  </si>
  <si>
    <t>0,23</t>
  </si>
  <si>
    <t>0,22 - 0,24</t>
  </si>
  <si>
    <t>0,90 - 0,97</t>
  </si>
  <si>
    <t>1,15 - 1,26</t>
  </si>
  <si>
    <t>0,93 - 1,01</t>
  </si>
  <si>
    <t>0,89 - 0,96</t>
  </si>
  <si>
    <t>1,25 - 1,34</t>
  </si>
  <si>
    <t>1,12 - 1,18</t>
  </si>
  <si>
    <t>0,97 - 1,13</t>
  </si>
  <si>
    <t>0,63 - 0,74</t>
  </si>
  <si>
    <t>1,11 - 1,43</t>
  </si>
  <si>
    <t>0,73 - 0,82</t>
  </si>
  <si>
    <t>0,83 - 0,95</t>
  </si>
  <si>
    <t>1,89</t>
  </si>
  <si>
    <t>1,79 - 1,98</t>
  </si>
  <si>
    <t>2,96 - 3,27</t>
  </si>
  <si>
    <t>5,84</t>
  </si>
  <si>
    <t>5,56 - 6,14</t>
  </si>
  <si>
    <t>1,11 - 1,22</t>
  </si>
  <si>
    <t>3,67 - 5,40</t>
  </si>
  <si>
    <t>27,51</t>
  </si>
  <si>
    <t>22,87 - 33,08</t>
  </si>
  <si>
    <t>0,86 - 0,96</t>
  </si>
  <si>
    <t>1,16 - 1,35</t>
  </si>
  <si>
    <t>0,89 - 1,07</t>
  </si>
  <si>
    <t>1,12 - 1,55</t>
  </si>
  <si>
    <t>1,53 - 1,88</t>
  </si>
  <si>
    <t>0,50 - 0,72</t>
  </si>
  <si>
    <t>1,24 - 1,48</t>
  </si>
  <si>
    <t>1,26 - 1,57</t>
  </si>
  <si>
    <t>1,12 - 1,31</t>
  </si>
  <si>
    <t>1,25 - 1,46</t>
  </si>
  <si>
    <t>1,39 - 1,63</t>
  </si>
  <si>
    <t>0,81</t>
  </si>
  <si>
    <t>0,73 - 0,89</t>
  </si>
  <si>
    <t>0,83 - 1,01</t>
  </si>
  <si>
    <t>0,79 - 1,05</t>
  </si>
  <si>
    <t>0,94 - 0,99</t>
  </si>
  <si>
    <t>0,83 - 0,96</t>
  </si>
  <si>
    <t>0,88 - 1,10</t>
  </si>
  <si>
    <t>1,01 - 1,13</t>
  </si>
  <si>
    <t>0,84 - 0,95</t>
  </si>
  <si>
    <t>0,67</t>
  </si>
  <si>
    <t>0,46</t>
  </si>
  <si>
    <t>1,08 - 1,16</t>
  </si>
  <si>
    <t>0,90 - 0,94</t>
  </si>
  <si>
    <t>0,92 - 0,99</t>
  </si>
  <si>
    <t>1,49 - 1,68</t>
  </si>
  <si>
    <t>0,91 - 1,00</t>
  </si>
  <si>
    <t>1,07 - 1,22</t>
  </si>
  <si>
    <t>0,99 - 1,12</t>
  </si>
  <si>
    <t>0,96 - 1,08</t>
  </si>
  <si>
    <t>1,05 - 1,20</t>
  </si>
  <si>
    <t>0,95 - 1,09</t>
  </si>
  <si>
    <t>0,89 - 1,12</t>
  </si>
  <si>
    <t>0,76 - 0,86</t>
  </si>
  <si>
    <t>0,86 - 1,05</t>
  </si>
  <si>
    <t>1,16 - 1,26</t>
  </si>
  <si>
    <t>1,26 - 1,790</t>
  </si>
  <si>
    <t>2,27 - 3,25</t>
  </si>
  <si>
    <t>4,39 - 6,23</t>
  </si>
  <si>
    <t>8,17 - 11,59</t>
  </si>
  <si>
    <t>22,57 - 32,15</t>
  </si>
  <si>
    <t>1,06 - 1,14</t>
  </si>
  <si>
    <t>0,75 - 0,94</t>
  </si>
  <si>
    <t>0,86 - 0,94</t>
  </si>
  <si>
    <t>1,29 - 1,59</t>
  </si>
  <si>
    <t>1,18 - 1,41</t>
  </si>
  <si>
    <t>0,67 - 0,99</t>
  </si>
  <si>
    <t>1,25 - 1,40</t>
  </si>
  <si>
    <t>1,50 - 1,69</t>
  </si>
  <si>
    <t>1,92 - 2,17</t>
  </si>
  <si>
    <t>1,58 - 1,79</t>
  </si>
  <si>
    <t>1,73 - 1,91</t>
  </si>
  <si>
    <t>1,67 - 1,88</t>
  </si>
  <si>
    <t>0,97 - 1,12</t>
  </si>
  <si>
    <t>1,04 - 1,19</t>
  </si>
  <si>
    <t>1,10 - 1,24</t>
  </si>
  <si>
    <t>1,00 - 1,13</t>
  </si>
  <si>
    <t>1,35 - 1,99</t>
  </si>
  <si>
    <t>2,41 - 3,39</t>
  </si>
  <si>
    <t>4,76 - 6,64</t>
  </si>
  <si>
    <t>8,84 - 12,33</t>
  </si>
  <si>
    <t>24,51 - 34,34</t>
  </si>
  <si>
    <t>1,05 - 1,13</t>
  </si>
  <si>
    <t>0,76 - 0,82</t>
  </si>
  <si>
    <t>1,00 - 1,12</t>
  </si>
  <si>
    <t>1,30 - 1,59</t>
  </si>
  <si>
    <t>1,21 - 1,44</t>
  </si>
  <si>
    <t>0,76 - 0,98</t>
  </si>
  <si>
    <t>0,91 - 1,05</t>
  </si>
  <si>
    <t>1,40 - 1,63</t>
  </si>
  <si>
    <t>1,91 - 2,15</t>
  </si>
  <si>
    <t>1,61 - 1,82</t>
  </si>
  <si>
    <t>1,74 - 1,92</t>
  </si>
  <si>
    <t>0,96- 1,07</t>
  </si>
  <si>
    <t>1,08 - 1,21</t>
  </si>
  <si>
    <t>0,87 - 0,98</t>
  </si>
  <si>
    <t>1,01-1,11</t>
  </si>
  <si>
    <t>1,28 - 1,70</t>
  </si>
  <si>
    <t>2,22 - 2,86</t>
  </si>
  <si>
    <t>4,09 - 5,23</t>
  </si>
  <si>
    <t>7,29 - 9,33</t>
  </si>
  <si>
    <t>19,25 - 24,67</t>
  </si>
  <si>
    <t>0,93  -  0,99</t>
  </si>
  <si>
    <t>1,01 - 1,09</t>
  </si>
  <si>
    <t>1,28 - 1,47</t>
  </si>
  <si>
    <t>0,82 - 0,98</t>
  </si>
  <si>
    <t>0,96 - 1,05</t>
  </si>
  <si>
    <t>1,44 - 1,59</t>
  </si>
  <si>
    <t>2,15 - 2,34</t>
  </si>
  <si>
    <t>1,53 - 1,67</t>
  </si>
  <si>
    <t>1,03 - 1,10</t>
  </si>
  <si>
    <t>1,16 - 1,24</t>
  </si>
  <si>
    <t>1,22 - 1,64</t>
  </si>
  <si>
    <t>2,12 - 2,75</t>
  </si>
  <si>
    <t>3,85 - 4,96</t>
  </si>
  <si>
    <t>6,89 - 8,88</t>
  </si>
  <si>
    <t>18,17 - 23,42</t>
  </si>
  <si>
    <t>1,07 - 1,13</t>
  </si>
  <si>
    <t>1,23 - 1,46</t>
  </si>
  <si>
    <t>0,95-1,04</t>
  </si>
  <si>
    <t>2,17 - 2,37</t>
  </si>
  <si>
    <t>1,35 - 1,47</t>
  </si>
  <si>
    <t>1,62 - 1,77</t>
  </si>
  <si>
    <t>1,51 - 1,66</t>
  </si>
  <si>
    <t>1,71 - 1,83</t>
  </si>
  <si>
    <t>1,60 - 1,74</t>
  </si>
  <si>
    <t>1,72 - 1,84</t>
  </si>
  <si>
    <t>1,12 - 1,27</t>
  </si>
  <si>
    <t>1,16 - 1,27</t>
  </si>
  <si>
    <t>1,10 - 1,20</t>
  </si>
  <si>
    <t>1,07 - 1,17</t>
  </si>
  <si>
    <t xml:space="preserve">           Deuxième vague</t>
  </si>
  <si>
    <t xml:space="preserve">           Première vague</t>
  </si>
  <si>
    <t xml:space="preserve">Devenir </t>
  </si>
  <si>
    <t>7206 (6,7%)</t>
  </si>
  <si>
    <t>1990(6,7%)</t>
  </si>
  <si>
    <t>8459 (7,9%)</t>
  </si>
  <si>
    <t>1,29 - 1,67</t>
  </si>
  <si>
    <t>1,82 - 2,29</t>
  </si>
  <si>
    <t>2,68 - 3,35</t>
  </si>
  <si>
    <t>4,63 - 5,79</t>
  </si>
  <si>
    <t>8,83 - 11,21</t>
  </si>
  <si>
    <t>0,83 - 0,90</t>
  </si>
  <si>
    <t>1,06 - 1,16</t>
  </si>
  <si>
    <t>1,04 - 1,17</t>
  </si>
  <si>
    <t>0,92 - 1,17</t>
  </si>
  <si>
    <t>0,82 - 1,16</t>
  </si>
  <si>
    <t>1,00 - 1,21</t>
  </si>
  <si>
    <t>1,05 - 1,17</t>
  </si>
  <si>
    <t>1,26 - 1,42</t>
  </si>
  <si>
    <t>1,41 - 1,60</t>
  </si>
  <si>
    <t>4,59 - 5,27</t>
  </si>
  <si>
    <t>2,64 - 2,92</t>
  </si>
  <si>
    <t>1,18 - 1,42</t>
  </si>
  <si>
    <t>1,03 - 1,14</t>
  </si>
  <si>
    <t>0,78 - 0,93</t>
  </si>
  <si>
    <t>0,43 - 0,52</t>
  </si>
  <si>
    <t>0,96 - 1,10</t>
  </si>
  <si>
    <t>0,97 - 1,11</t>
  </si>
  <si>
    <t>1,27 - 1,62</t>
  </si>
  <si>
    <t>1,78 - 2,22</t>
  </si>
  <si>
    <t>2,61 - 3,23</t>
  </si>
  <si>
    <t>4,47 - 5,55</t>
  </si>
  <si>
    <t>8,47 - 10,67</t>
  </si>
  <si>
    <t>1,06 - 1,15</t>
  </si>
  <si>
    <t>0,94 - 1,04</t>
  </si>
  <si>
    <t>1,05 - 1,18</t>
  </si>
  <si>
    <t>0,93 - 1,17</t>
  </si>
  <si>
    <t>0,80 - 1,13</t>
  </si>
  <si>
    <t>1,01 - 1,21</t>
  </si>
  <si>
    <t>0,90 - 1,02</t>
  </si>
  <si>
    <t>1,41 - 1,59</t>
  </si>
  <si>
    <t>4,60 - 5,27</t>
  </si>
  <si>
    <t>1,1 - 1,12</t>
  </si>
  <si>
    <t>0,78 - 092</t>
  </si>
  <si>
    <t>0,79 - 0,90</t>
  </si>
  <si>
    <t>0,86 - 1,03</t>
  </si>
  <si>
    <t>0,89 - 1,08</t>
  </si>
  <si>
    <t>0,90 - 1,14</t>
  </si>
  <si>
    <t>0,88 - 1,08</t>
  </si>
  <si>
    <t>0,71 - 0,85</t>
  </si>
  <si>
    <t>0,39 - 0,48</t>
  </si>
  <si>
    <t>1,34 - 1,88</t>
  </si>
  <si>
    <t>1,81 - 2,47</t>
  </si>
  <si>
    <t>2,79 - 3,77</t>
  </si>
  <si>
    <t>4,86 - 6,60</t>
  </si>
  <si>
    <t>9,68 - 13,48</t>
  </si>
  <si>
    <t>0,80 - 0,89</t>
  </si>
  <si>
    <t>1,06 - 1,20</t>
  </si>
  <si>
    <t>1,16 - 1,40</t>
  </si>
  <si>
    <t>0,89 - 1,27</t>
  </si>
  <si>
    <t>0,86 - 1,16</t>
  </si>
  <si>
    <t>0,79 - 1,32</t>
  </si>
  <si>
    <t>0,77 - 0,98</t>
  </si>
  <si>
    <t>0,96 - 1,28</t>
  </si>
  <si>
    <t>1,03 - 1,20</t>
  </si>
  <si>
    <t>1,13 - 1,33</t>
  </si>
  <si>
    <t>1,30 - 1,56</t>
  </si>
  <si>
    <t>4,67 - 5,68</t>
  </si>
  <si>
    <t>2,85 - 3,28</t>
  </si>
  <si>
    <t>1,13 - 1,50</t>
  </si>
  <si>
    <t>1,29 - 1,77</t>
  </si>
  <si>
    <t>1,76 - 2,34</t>
  </si>
  <si>
    <t>2,67 - 3,53</t>
  </si>
  <si>
    <t>4,59 - 6,11</t>
  </si>
  <si>
    <t>9,08 - 12,42</t>
  </si>
  <si>
    <t>0,92 - 1,05</t>
  </si>
  <si>
    <t>1,16 - 1,39</t>
  </si>
  <si>
    <t>1,03 - 1,23</t>
  </si>
  <si>
    <t>0,91 - 1,27</t>
  </si>
  <si>
    <t>0,88 - 1,18</t>
  </si>
  <si>
    <t>0,76 - 1,26</t>
  </si>
  <si>
    <t>0,97 - 1,28</t>
  </si>
  <si>
    <t>1,04 - 1,20</t>
  </si>
  <si>
    <t>1,30 - 1,54</t>
  </si>
  <si>
    <t>4,71 - 5,70</t>
  </si>
  <si>
    <t>2,85 - 3,26</t>
  </si>
  <si>
    <t>0,72 - 0,86</t>
  </si>
  <si>
    <t>0,40 - 0,49</t>
  </si>
  <si>
    <t>0,69 - 0,84</t>
  </si>
  <si>
    <t>4600 (22,4%)</t>
  </si>
  <si>
    <t>5147 (24,1%)</t>
  </si>
  <si>
    <t>5189 (24,7%)</t>
  </si>
  <si>
    <t>5348 (22,8%)</t>
  </si>
  <si>
    <t>7594 (25,7%)</t>
  </si>
  <si>
    <t>4413 (18,8%)</t>
  </si>
  <si>
    <t>3969 (19,3%)</t>
  </si>
  <si>
    <t>4267 (20,0%)</t>
  </si>
  <si>
    <t>4115 (19,6%)</t>
  </si>
  <si>
    <t>5028 (17,0%)</t>
  </si>
  <si>
    <t>26475 (24,6%)</t>
  </si>
  <si>
    <t>2044 (16,4%)</t>
  </si>
  <si>
    <t>20586 (19,1%)</t>
  </si>
  <si>
    <t>1889 (15,2%)</t>
  </si>
  <si>
    <t>Fdep</t>
  </si>
  <si>
    <t>Q2 vs Q1</t>
  </si>
  <si>
    <t>Q3 vs Q1</t>
  </si>
  <si>
    <t>Q4 vs Q1</t>
  </si>
  <si>
    <t>Q5 vs Q1</t>
  </si>
  <si>
    <t>CSS ou AME</t>
  </si>
  <si>
    <t>Bénéficiaire</t>
  </si>
  <si>
    <t>Oxygénothérapie nasale à haut débit</t>
  </si>
  <si>
    <t>Période</t>
  </si>
  <si>
    <t>Transfert en soins de suite et de réadaptation (SSR)</t>
  </si>
  <si>
    <t>CSS : complémentaire santé solidaire ; AME : aide médicale de l’État (AME).</t>
  </si>
  <si>
    <r>
      <rPr>
        <b/>
        <sz val="8"/>
        <color theme="1"/>
        <rFont val="Arial"/>
        <family val="2"/>
      </rPr>
      <t>Champ &gt;</t>
    </r>
    <r>
      <rPr>
        <sz val="8"/>
        <color theme="1"/>
        <rFont val="Arial"/>
        <family val="2"/>
      </rPr>
      <t xml:space="preserve"> Patients hospitalisés en soins critiques pour Covid-19 entre mars 2020 et décembre 2021, France métropolitaine.</t>
    </r>
  </si>
  <si>
    <t>Âge</t>
  </si>
  <si>
    <r>
      <rPr>
        <b/>
        <sz val="8"/>
        <rFont val="Arial"/>
        <family val="2"/>
      </rPr>
      <t>Sources &gt;</t>
    </r>
    <r>
      <rPr>
        <sz val="8"/>
        <rFont val="Arial"/>
        <family val="2"/>
      </rPr>
      <t xml:space="preserve"> SNDS-PMSI, MCO, HAD et SSR 2020 et 2021.</t>
    </r>
  </si>
  <si>
    <r>
      <rPr>
        <b/>
        <sz val="8"/>
        <color theme="1"/>
        <rFont val="Arial"/>
        <family val="2"/>
      </rPr>
      <t xml:space="preserve">Lecture &gt; </t>
    </r>
    <r>
      <rPr>
        <sz val="8"/>
        <color theme="1"/>
        <rFont val="Arial"/>
        <family val="2"/>
      </rPr>
      <t xml:space="preserve">Parmi les bénéficiaires de la CSS ou de l’AME, 30,4 % ont de l’hypertentsion artérielle. </t>
    </r>
  </si>
  <si>
    <r>
      <rPr>
        <b/>
        <sz val="8"/>
        <rFont val="Arial"/>
        <family val="2"/>
      </rPr>
      <t>Lecture &gt;</t>
    </r>
    <r>
      <rPr>
        <sz val="8"/>
        <rFont val="Arial"/>
        <family val="2"/>
      </rPr>
      <t xml:space="preserve"> Pendant la première vague, et par rapport aux personnes vivant dans les communes les plus favorisées (Q1), le risque de ventilation mécanique invasive est augmenté de 14 % pour les personnes habitant dans les communes les plus défavorisées (Q5).</t>
    </r>
  </si>
  <si>
    <t>Odds ratio</t>
  </si>
  <si>
    <t>Intervalle de confiance</t>
  </si>
  <si>
    <t>Borne basse</t>
  </si>
  <si>
    <t>Borne haute</t>
  </si>
  <si>
    <t>Différentiel bas</t>
  </si>
  <si>
    <t>Différentiel  haut</t>
  </si>
  <si>
    <t>Position</t>
  </si>
  <si>
    <t>SSR : soins de suite et de réadaptation ; Fdep : indice de défavorisation sociale ; CSS : complémentaire santé solidaire ; AME : aide médicale de l’État (AME).</t>
  </si>
  <si>
    <t>70 ans ou plus</t>
  </si>
  <si>
    <t>Graphique 2 - Risques de ventilation mécanique invasive, de décès et de transfert en SSR en fonction de l’indice de désavantage social et du statut assurantiel</t>
  </si>
  <si>
    <r>
      <rPr>
        <b/>
        <sz val="8"/>
        <color theme="1"/>
        <rFont val="Arial"/>
        <family val="2"/>
      </rPr>
      <t>Note &gt;</t>
    </r>
    <r>
      <rPr>
        <sz val="8"/>
        <color theme="1"/>
        <rFont val="Arial"/>
        <family val="2"/>
      </rPr>
      <t xml:space="preserve"> Les résultats concernant l’ensemble des variables constituant le modèle sont disponibles dans les tableaux complémentaires.</t>
    </r>
  </si>
  <si>
    <t>Taux activité à l’admission2</t>
  </si>
  <si>
    <t>Bénéficiaire de la CSS ou de l’AME</t>
  </si>
  <si>
    <t>1. Le score IGS2 (index de gravité simplifié II), qui permet d’évaluer la gravité d’un patient (défaillances d’organe), fait partie des scores utilisés en soins intensifs et en réanimation. En l’absence de tout problème de santé, le score IGS2 a une valeur de 0. Plus il est élevé, plus le risque de décès au cours de l’hospitalisation est important. Il est composé de quinze paramètres (la défaillance respiratoire n’étant qu’un seul des quinze paramètres considérés) et peut aller de 0 à 163. Un séjour est considéré comme éligible au supplément réanimation lorsque l’IGS2 est supérieur ou égal à 15.</t>
  </si>
  <si>
    <t>Le modèle utilisé est un modèle à risque compétitif, qui tient compte du fait que la survenue de certains événements compétitifs empêche l’événement d’intérêt (ici la ventilation mécanique invasive) de se produire. Dans ce modèle, les événements compétitifs sont le décès avant mise en place d’une ventilation mécanique invasive et la sortie de réanimation sans mise en place d’une ventilation mécanique invasive.</t>
  </si>
  <si>
    <t>95 % CI</t>
  </si>
  <si>
    <t>55-69 ans</t>
  </si>
  <si>
    <t>Tableau complémentaire Aa - Risque de ventilation mécanique invasive</t>
  </si>
  <si>
    <r>
      <t>Score IGS2 modifié</t>
    </r>
    <r>
      <rPr>
        <b/>
        <vertAlign val="superscript"/>
        <sz val="8"/>
        <color rgb="FF000000"/>
        <rFont val="Arial"/>
        <family val="2"/>
      </rPr>
      <t>1</t>
    </r>
  </si>
  <si>
    <t>29 ou plus</t>
  </si>
  <si>
    <r>
      <t>Quintile de désavantage social</t>
    </r>
    <r>
      <rPr>
        <b/>
        <vertAlign val="superscript"/>
        <sz val="8"/>
        <color rgb="FF000000"/>
        <rFont val="Arial"/>
        <family val="2"/>
      </rPr>
      <t>3</t>
    </r>
  </si>
  <si>
    <t>Tableau complémentaire Ab. Risque de ventilation mécanique invasive parmi les patients des vagues 3 à 5</t>
  </si>
  <si>
    <r>
      <rPr>
        <b/>
        <sz val="8"/>
        <color theme="1"/>
        <rFont val="Arial"/>
        <family val="2"/>
      </rPr>
      <t>Note &gt;</t>
    </r>
    <r>
      <rPr>
        <sz val="8"/>
        <color theme="1"/>
        <rFont val="Arial"/>
        <family val="2"/>
      </rPr>
      <t xml:space="preserve"> Le modèle est par ailleurs ajusté sur le département de prise en charge (non présenté dans le tableau).</t>
    </r>
  </si>
  <si>
    <r>
      <rPr>
        <b/>
        <sz val="8"/>
        <color theme="1"/>
        <rFont val="Arial"/>
        <family val="2"/>
      </rPr>
      <t>Lecture &gt;</t>
    </r>
    <r>
      <rPr>
        <sz val="8"/>
        <color theme="1"/>
        <rFont val="Arial"/>
        <family val="2"/>
      </rPr>
      <t xml:space="preserve"> Par rapport aux personnes vivant dans les communes les plus favorisées (Q1), le risque de ventilation mécanique invasive est augmenté de 14 % pour les personnes habitant dans les communes les plus défavorisées (Q5).</t>
    </r>
  </si>
  <si>
    <t>80 ans ou plus</t>
  </si>
  <si>
    <t>Tableau complémentaire Ba. Risque de décès intra-hospitalier</t>
  </si>
  <si>
    <r>
      <t xml:space="preserve">2. Le taux d’activité à l’admission correspond au nombre de patients pris en charge dans le service de réanimation, le jour de l’admission du patient, par rapport au nombre de lits déclarés dans la SAE l’année </t>
    </r>
    <r>
      <rPr>
        <i/>
        <sz val="8"/>
        <color theme="1"/>
        <rFont val="Arial"/>
        <family val="2"/>
      </rPr>
      <t>n</t>
    </r>
    <r>
      <rPr>
        <sz val="8"/>
        <color theme="1"/>
        <rFont val="Arial"/>
        <family val="2"/>
      </rPr>
      <t>-1.</t>
    </r>
  </si>
  <si>
    <r>
      <t xml:space="preserve">3. L’indice de désavantage social est calculé au niveau communal à partir des données socio-économiques issues du recensement de l’Insee et des données fiscales des ménages. Il repose sur quatre mesures : le taux de chômage dans la population active de 15 à 64 ans, le taux d’ouvriers dans la population active de 15 à 64 ans, le taux de bacheliers dans la population non scolarisée des plus de 15 ans et le revenu médian déclarée par unité de consommation (Rey, </t>
    </r>
    <r>
      <rPr>
        <i/>
        <sz val="8"/>
        <color theme="1"/>
        <rFont val="Arial"/>
        <family val="2"/>
      </rPr>
      <t xml:space="preserve">et al., </t>
    </r>
    <r>
      <rPr>
        <sz val="8"/>
        <color theme="1"/>
        <rFont val="Arial"/>
        <family val="2"/>
      </rPr>
      <t xml:space="preserve">2009). </t>
    </r>
  </si>
  <si>
    <r>
      <rPr>
        <b/>
        <sz val="8"/>
        <rFont val="Arial"/>
        <family val="2"/>
      </rPr>
      <t>Lecture &gt;</t>
    </r>
    <r>
      <rPr>
        <sz val="8"/>
        <rFont val="Arial"/>
        <family val="2"/>
      </rPr>
      <t xml:space="preserve"> Par rapport aux personnes vivant dans les communes les plus favorisées (Q1), le risque de ventilation mécanique invasive est augmenté de 16 % pour les personnes habitant dans les communes les plus défavorisées (Q5).</t>
    </r>
  </si>
  <si>
    <r>
      <rPr>
        <b/>
        <sz val="8"/>
        <color theme="1"/>
        <rFont val="Arial"/>
        <family val="2"/>
      </rPr>
      <t>Lecture &gt;</t>
    </r>
    <r>
      <rPr>
        <sz val="8"/>
        <color theme="1"/>
        <rFont val="Arial"/>
        <family val="2"/>
      </rPr>
      <t xml:space="preserve"> Par rapport aux personnes vivant dans les communes les plus favorisées (Q1), le risque de décéder à l'hopital pendant la première vague est augmenté de 21 % pour les personnes habitant dans les communes les plus défavorisées (Q5)</t>
    </r>
  </si>
  <si>
    <r>
      <rPr>
        <b/>
        <sz val="8"/>
        <color theme="1"/>
        <rFont val="Arial"/>
        <family val="2"/>
      </rPr>
      <t xml:space="preserve">Lecture &gt; </t>
    </r>
    <r>
      <rPr>
        <sz val="8"/>
        <color theme="1"/>
        <rFont val="Arial"/>
        <family val="2"/>
      </rPr>
      <t>Par rapport aux personnes vivant dans les communes les plus favorisées (Q1), le risque de décéder à l’hopital pendant la première vague est augmenté de 21 % pour les personnes habitant dans les communes les plus défavorisées (Q5)</t>
    </r>
  </si>
  <si>
    <t>Tableau complémentaire Bb. Risque de décès intra hospitalier parmi les patients des vagues 3 à 5</t>
  </si>
  <si>
    <r>
      <t>Taux activité à l’admission</t>
    </r>
    <r>
      <rPr>
        <b/>
        <vertAlign val="superscript"/>
        <sz val="8"/>
        <rFont val="Arial"/>
        <family val="2"/>
      </rPr>
      <t>2</t>
    </r>
  </si>
  <si>
    <t>Tableau complémentaire Ca - Risque de transfert en SSR</t>
  </si>
  <si>
    <t>Tableau complémentaire Cb - Risque de transfert en SSR parmi les patients de vagues 3 à 5</t>
  </si>
  <si>
    <r>
      <rPr>
        <b/>
        <sz val="8"/>
        <rFont val="Arial"/>
        <family val="2"/>
      </rPr>
      <t>Note &gt;</t>
    </r>
    <r>
      <rPr>
        <sz val="8"/>
        <rFont val="Arial"/>
        <family val="2"/>
      </rPr>
      <t xml:space="preserve"> Le modèle est un modèle </t>
    </r>
    <r>
      <rPr>
        <i/>
        <sz val="8"/>
        <rFont val="Arial"/>
        <family val="2"/>
      </rPr>
      <t xml:space="preserve">logit </t>
    </r>
    <r>
      <rPr>
        <sz val="8"/>
        <rFont val="Arial"/>
        <family val="2"/>
      </rPr>
      <t>et est par ailleurs ajusté sur le département de prise en charge (non présenté dans le tableau).</t>
    </r>
  </si>
  <si>
    <r>
      <t xml:space="preserve">2. L’indice de désavantage social est calculé au niveau communal à partir des données socio-économiques issues du recensement de l’Insee et des données fiscales des ménages. Il repose sur quatre mesures : le taux de chômage dans la population active de 15 à 64 ans, le taux d’ouvriers dans la population active de 15 à 64 ans, le taux de bacheliers dans la population non scolarisée des plus de 15 ans et le revenu médian déclarée par unité de consommation (Rey, </t>
    </r>
    <r>
      <rPr>
        <i/>
        <sz val="8"/>
        <color theme="1"/>
        <rFont val="Arial"/>
        <family val="2"/>
      </rPr>
      <t xml:space="preserve">et al., </t>
    </r>
    <r>
      <rPr>
        <sz val="8"/>
        <color theme="1"/>
        <rFont val="Arial"/>
        <family val="2"/>
      </rPr>
      <t xml:space="preserve">2009). </t>
    </r>
  </si>
  <si>
    <r>
      <rPr>
        <b/>
        <sz val="8"/>
        <color theme="1"/>
        <rFont val="Arial"/>
        <family val="2"/>
      </rPr>
      <t>Lecture &gt;</t>
    </r>
    <r>
      <rPr>
        <sz val="8"/>
        <color theme="1"/>
        <rFont val="Arial"/>
        <family val="2"/>
      </rPr>
      <t xml:space="preserve"> Par rapport aux personnes vivant dans les communes les plus favorisées (Q1), le risque de transfert en SSR n’est pas significativement associé au risque de transfert en SSR parmi les personnes habitant dans les communes les plus défavorisées (Q5)</t>
    </r>
  </si>
  <si>
    <r>
      <rPr>
        <b/>
        <sz val="8"/>
        <color theme="1"/>
        <rFont val="Arial"/>
        <family val="2"/>
      </rPr>
      <t xml:space="preserve">Champ &gt; </t>
    </r>
    <r>
      <rPr>
        <sz val="8"/>
        <color theme="1"/>
        <rFont val="Arial"/>
        <family val="2"/>
      </rPr>
      <t>Patients hospitalisés en soins critiques pour Covid-19 entre mars 2020 et décembre 2021 et n’étant pas décédés pendant l’hospitalisation, France métropolitaine.</t>
    </r>
  </si>
  <si>
    <r>
      <rPr>
        <b/>
        <sz val="8"/>
        <rFont val="Arial"/>
        <family val="2"/>
      </rPr>
      <t>Note &gt;</t>
    </r>
    <r>
      <rPr>
        <sz val="8"/>
        <rFont val="Arial"/>
        <family val="2"/>
      </rPr>
      <t xml:space="preserve"> Le modèle est un modèle </t>
    </r>
    <r>
      <rPr>
        <i/>
        <sz val="8"/>
        <rFont val="Arial"/>
        <family val="2"/>
      </rPr>
      <t>logit</t>
    </r>
    <r>
      <rPr>
        <sz val="8"/>
        <rFont val="Arial"/>
        <family val="2"/>
      </rPr>
      <t xml:space="preserve"> et est par ailleurs ajusté sur le département de prise en charge (non présenté dans le tableau).</t>
    </r>
  </si>
  <si>
    <r>
      <rPr>
        <b/>
        <sz val="8"/>
        <color theme="1"/>
        <rFont val="Arial"/>
        <family val="2"/>
      </rPr>
      <t>Lecture &gt;</t>
    </r>
    <r>
      <rPr>
        <sz val="8"/>
        <color theme="1"/>
        <rFont val="Arial"/>
        <family val="2"/>
      </rPr>
      <t xml:space="preserve"> Par rapport aux personnes vivant dans les communes les plus favorisées (Q1), le risque de transfert en SSR n’est pas significativement associé au risque de transfert en SSR parmi les personnes habitant dans les communes les plus défavorisées (Q5).</t>
    </r>
  </si>
  <si>
    <t xml:space="preserve">Hypertension artérielle </t>
  </si>
  <si>
    <t>Décès intra-hospitaliers</t>
  </si>
  <si>
    <t>Graphique 1 - Répartition des comorbidités selon la pathologie et le fait d’être bénéficiaire de la CSS ou de l’AME</t>
  </si>
  <si>
    <r>
      <rPr>
        <b/>
        <sz val="8"/>
        <rFont val="Arial"/>
        <family val="2"/>
      </rPr>
      <t xml:space="preserve">Lecture &gt; </t>
    </r>
    <r>
      <rPr>
        <sz val="8"/>
        <rFont val="Arial"/>
        <family val="2"/>
      </rPr>
      <t>Parmi les bénéficiaires de la complémentaire santé solidaire (CSS) ou de l’aide médicale de l’État (AME), 58,5 % sont des hommes.</t>
    </r>
  </si>
  <si>
    <t>Modèle désavantage social de la commune</t>
  </si>
  <si>
    <t>Modèle CSS/AME</t>
  </si>
  <si>
    <t>Total</t>
  </si>
  <si>
    <t>76612 (63,7 %)</t>
  </si>
  <si>
    <t>43569 (36,3 %)</t>
  </si>
  <si>
    <t>65478 (54,5 %)</t>
  </si>
  <si>
    <t>10892 (9,1 %)</t>
  </si>
  <si>
    <t>6013 (5,0 %)</t>
  </si>
  <si>
    <t>37798 (31,4 %)</t>
  </si>
  <si>
    <t>40301 (33,5 %)</t>
  </si>
  <si>
    <t>8281 (6,9 %)</t>
  </si>
  <si>
    <t>23116 (19,2 %)</t>
  </si>
  <si>
    <t>48483 (40,3 %)</t>
  </si>
  <si>
    <t>31946 (26,6 %)</t>
  </si>
  <si>
    <t>7962 (6,6 %)</t>
  </si>
  <si>
    <t>23929 (19,9 %)</t>
  </si>
  <si>
    <t>30399 (25,3 %)</t>
  </si>
  <si>
    <t>47928 (39,9 %)</t>
  </si>
  <si>
    <t>8534 (7,1 %)</t>
  </si>
  <si>
    <t>9391 (7,8 %)</t>
  </si>
  <si>
    <t>66 (± 14,9)</t>
  </si>
  <si>
    <t>13377 (57.0%)</t>
  </si>
  <si>
    <t>6950 (29,6 %)</t>
  </si>
  <si>
    <t>1923 (8,2 %)</t>
  </si>
  <si>
    <t>1229 (5,2 %)</t>
  </si>
  <si>
    <t>6327 (30,8 %)</t>
  </si>
  <si>
    <t>1789 (8,7 %)</t>
  </si>
  <si>
    <t>1040 (5,1 %)</t>
  </si>
  <si>
    <t>6642 (31,1 %)</t>
  </si>
  <si>
    <t>1991 (9,3 %)</t>
  </si>
  <si>
    <t>1013 (4,8 %)</t>
  </si>
  <si>
    <t>6731 (32,0 %)</t>
  </si>
  <si>
    <t>2012 (9,6 %)</t>
  </si>
  <si>
    <t>1054 (5,0 %)</t>
  </si>
  <si>
    <t>9910 (33,5 %)</t>
  </si>
  <si>
    <t>2892 (9,8 %)</t>
  </si>
  <si>
    <t>1521 (5,1 %)</t>
  </si>
  <si>
    <t>11376 (55,4 %)</t>
  </si>
  <si>
    <t>11701 (54,8 %)</t>
  </si>
  <si>
    <t>11216 (53,4 %)</t>
  </si>
  <si>
    <t>15257 (51,6 %)</t>
  </si>
  <si>
    <t>58593 (54,4 %)</t>
  </si>
  <si>
    <t>6885 (55,3 %)</t>
  </si>
  <si>
    <t>33802 (31,4 %)</t>
  </si>
  <si>
    <t>9876 (9,2 %)</t>
  </si>
  <si>
    <t>5448 (5,1 %)</t>
  </si>
  <si>
    <t>3996 (32,1 %)</t>
  </si>
  <si>
    <t>1016 (8,2 %)</t>
  </si>
  <si>
    <t>565 (4,5 %)</t>
  </si>
  <si>
    <t>28519 (23,7 %)</t>
  </si>
  <si>
    <t>22475 (18,7 %)</t>
  </si>
  <si>
    <t>Tableau 1 - Patients hospitalisés en soins critiques pour Covid-19 et pour grippe</t>
  </si>
  <si>
    <r>
      <rPr>
        <b/>
        <sz val="8"/>
        <rFont val="Arial"/>
        <family val="2"/>
      </rPr>
      <t>Champ &gt;</t>
    </r>
    <r>
      <rPr>
        <sz val="8"/>
        <rFont val="Arial"/>
        <family val="2"/>
      </rPr>
      <t xml:space="preserve"> Patients hospitalisés en soins critiques pour Covid-19 entre mars 2020 et décembre 2021, France métropolitaine.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</si>
</sst>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1"/>
      <color theme="1"/>
      <name val="Calibri"/>
      <family val="2"/>
      <scheme val="minor"/>
    </font>
    <font>
      <b/>
      <sz val="8"/>
      <color rgb="FF000000"/>
      <name val="Marianne"/>
    </font>
    <font>
      <sz val="8"/>
      <color theme="1"/>
      <name val="Arial"/>
      <family val="2"/>
    </font>
    <font>
      <b/>
      <sz val="8"/>
      <color theme="1"/>
      <name val="Arial"/>
      <family val="2"/>
    </font>
    <font>
      <sz val="8"/>
      <color rgb="FF000000"/>
      <name val="Arial"/>
      <family val="2"/>
    </font>
    <font>
      <sz val="8"/>
      <name val="Arial"/>
      <family val="2"/>
    </font>
    <font>
      <b/>
      <sz val="8"/>
      <name val="Arial"/>
      <family val="2"/>
    </font>
    <font>
      <b/>
      <sz val="8"/>
      <color rgb="FF000000"/>
      <name val="Arial"/>
      <family val="2"/>
    </font>
    <font>
      <b/>
      <vertAlign val="superscript"/>
      <sz val="8"/>
      <color rgb="FF000000"/>
      <name val="Arial"/>
      <family val="2"/>
    </font>
    <font>
      <b/>
      <vertAlign val="superscript"/>
      <sz val="8"/>
      <name val="Arial"/>
      <family val="2"/>
    </font>
    <font>
      <i/>
      <sz val="8"/>
      <color theme="1"/>
      <name val="Arial"/>
      <family val="2"/>
    </font>
    <font>
      <i/>
      <sz val="8"/>
      <name val="Arial"/>
      <family val="2"/>
    </font>
  </fonts>
  <fills count="5">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bgColor indexed="64"/>
      </patternFill>
    </fill>
  </fills>
  <borders count="16">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right style="dotted">
        <color indexed="64"/>
      </right>
      <top style="dotted">
        <color indexed="64"/>
      </top>
      <bottom/>
      <diagonal/>
    </border>
    <border>
      <left/>
      <right style="dotted">
        <color indexed="64"/>
      </right>
      <top/>
      <bottom/>
      <diagonal/>
    </border>
    <border>
      <left/>
      <right style="dotted">
        <color indexed="64"/>
      </right>
      <top/>
      <bottom style="dotted">
        <color indexed="64"/>
      </bottom>
      <diagonal/>
    </border>
    <border>
      <left style="dotted">
        <color indexed="64"/>
      </left>
      <right/>
      <top style="dotted">
        <color indexed="64"/>
      </top>
      <bottom/>
      <diagonal/>
    </border>
    <border>
      <left style="dotted">
        <color indexed="64"/>
      </left>
      <right/>
      <top/>
      <bottom/>
      <diagonal/>
    </border>
    <border>
      <left style="dotted">
        <color indexed="64"/>
      </left>
      <right/>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s>
  <cellStyleXfs count="2">
    <xf numFmtId="0" fontId="0" fillId="0" borderId="0"/>
    <xf numFmtId="0" fontId="1" fillId="2" borderId="1" applyNumberFormat="0" applyFont="0" applyAlignment="0" applyProtection="0"/>
  </cellStyleXfs>
  <cellXfs count="158">
    <xf numFmtId="0" fontId="0" fillId="0" borderId="0" xfId="0"/>
    <xf numFmtId="0" fontId="3" fillId="0" borderId="0" xfId="0" applyFont="1" applyAlignment="1">
      <alignment horizontal="center"/>
    </xf>
    <xf numFmtId="0" fontId="3" fillId="0" borderId="0" xfId="0" applyFont="1" applyBorder="1"/>
    <xf numFmtId="0" fontId="4" fillId="0" borderId="3" xfId="0" applyFont="1" applyBorder="1" applyAlignment="1">
      <alignment horizontal="center"/>
    </xf>
    <xf numFmtId="11" fontId="4" fillId="0" borderId="3" xfId="0" applyNumberFormat="1" applyFont="1" applyBorder="1" applyAlignment="1">
      <alignment horizontal="center"/>
    </xf>
    <xf numFmtId="164" fontId="5" fillId="0" borderId="3" xfId="0" applyNumberFormat="1" applyFont="1" applyBorder="1" applyAlignment="1">
      <alignment horizontal="center"/>
    </xf>
    <xf numFmtId="0" fontId="5" fillId="0" borderId="3" xfId="0" applyFont="1" applyBorder="1" applyAlignment="1">
      <alignment horizontal="center"/>
    </xf>
    <xf numFmtId="0" fontId="3" fillId="0" borderId="5" xfId="0" applyFont="1" applyBorder="1" applyAlignment="1">
      <alignment horizontal="left"/>
    </xf>
    <xf numFmtId="0" fontId="5" fillId="0" borderId="5" xfId="0" applyFont="1" applyBorder="1" applyAlignment="1">
      <alignment horizontal="left"/>
    </xf>
    <xf numFmtId="0" fontId="3" fillId="0" borderId="6" xfId="0" applyFont="1" applyBorder="1" applyAlignment="1">
      <alignment horizontal="left"/>
    </xf>
    <xf numFmtId="0" fontId="4" fillId="0" borderId="0" xfId="0" applyFont="1" applyAlignment="1">
      <alignment horizontal="left"/>
    </xf>
    <xf numFmtId="0" fontId="3" fillId="4" borderId="0" xfId="0" applyFont="1" applyFill="1" applyAlignment="1">
      <alignment horizontal="left" wrapText="1"/>
    </xf>
    <xf numFmtId="0" fontId="6" fillId="0" borderId="0" xfId="0" applyFont="1"/>
    <xf numFmtId="0" fontId="3" fillId="0" borderId="0" xfId="0" applyFont="1"/>
    <xf numFmtId="0" fontId="4" fillId="0" borderId="0" xfId="0" applyFont="1"/>
    <xf numFmtId="2" fontId="3" fillId="0" borderId="0" xfId="0" applyNumberFormat="1" applyFont="1" applyAlignment="1">
      <alignment horizont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8" xfId="0" applyFont="1" applyBorder="1" applyAlignment="1">
      <alignment horizontal="center"/>
    </xf>
    <xf numFmtId="0" fontId="3" fillId="0" borderId="9" xfId="0" applyFont="1" applyBorder="1" applyAlignment="1">
      <alignment horizontal="center"/>
    </xf>
    <xf numFmtId="0" fontId="8" fillId="0" borderId="3" xfId="0" applyFont="1" applyBorder="1" applyAlignment="1">
      <alignment horizont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vertical="center"/>
    </xf>
    <xf numFmtId="0" fontId="8" fillId="0" borderId="12" xfId="0" applyFont="1" applyBorder="1" applyAlignment="1">
      <alignment horizontal="center"/>
    </xf>
    <xf numFmtId="0" fontId="3" fillId="0" borderId="11" xfId="0" applyFont="1" applyBorder="1" applyAlignment="1">
      <alignment horizontal="center" vertical="center" wrapText="1"/>
    </xf>
    <xf numFmtId="2" fontId="3" fillId="0" borderId="12" xfId="0" applyNumberFormat="1" applyFont="1" applyBorder="1" applyAlignment="1">
      <alignment horizontal="center" vertical="center" wrapText="1"/>
    </xf>
    <xf numFmtId="0" fontId="3" fillId="0" borderId="9" xfId="0" applyFont="1" applyBorder="1" applyAlignment="1">
      <alignment horizontal="center" vertical="center"/>
    </xf>
    <xf numFmtId="2" fontId="3" fillId="0" borderId="10" xfId="0" applyNumberFormat="1" applyFont="1" applyBorder="1" applyAlignment="1">
      <alignment horizontal="center" vertical="center"/>
    </xf>
    <xf numFmtId="2" fontId="3" fillId="0" borderId="11" xfId="0" applyNumberFormat="1" applyFont="1" applyBorder="1" applyAlignment="1">
      <alignment horizontal="center" vertical="center"/>
    </xf>
    <xf numFmtId="2" fontId="3" fillId="0" borderId="12" xfId="0" applyNumberFormat="1" applyFont="1" applyBorder="1" applyAlignment="1">
      <alignment horizontal="center" vertical="center"/>
    </xf>
    <xf numFmtId="0" fontId="3" fillId="0" borderId="10" xfId="0" applyFont="1" applyBorder="1" applyAlignment="1">
      <alignment horizontal="center"/>
    </xf>
    <xf numFmtId="0" fontId="3" fillId="0" borderId="7" xfId="0" applyFont="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2" fontId="3" fillId="0" borderId="11" xfId="0" applyNumberFormat="1" applyFont="1" applyFill="1" applyBorder="1"/>
    <xf numFmtId="0" fontId="3" fillId="0" borderId="8" xfId="0" applyFont="1" applyFill="1" applyBorder="1"/>
    <xf numFmtId="2" fontId="3" fillId="0" borderId="12" xfId="0" applyNumberFormat="1" applyFont="1" applyFill="1" applyBorder="1"/>
    <xf numFmtId="0" fontId="3" fillId="0" borderId="9" xfId="0" applyFont="1" applyFill="1" applyBorder="1"/>
    <xf numFmtId="2" fontId="3" fillId="0" borderId="8" xfId="0" applyNumberFormat="1" applyFont="1" applyFill="1" applyBorder="1"/>
    <xf numFmtId="2" fontId="3" fillId="0" borderId="9" xfId="0" applyNumberFormat="1" applyFont="1" applyFill="1" applyBorder="1"/>
    <xf numFmtId="0" fontId="3" fillId="0" borderId="9" xfId="0" applyFont="1" applyBorder="1"/>
    <xf numFmtId="0" fontId="3" fillId="0" borderId="3" xfId="0" applyFont="1" applyBorder="1"/>
    <xf numFmtId="0" fontId="3" fillId="0" borderId="3" xfId="0" applyFont="1" applyBorder="1" applyAlignment="1">
      <alignment horizontal="center" wrapText="1"/>
    </xf>
    <xf numFmtId="2" fontId="2" fillId="0" borderId="7" xfId="0" applyNumberFormat="1" applyFont="1" applyBorder="1" applyAlignment="1">
      <alignment horizontal="center" vertical="center" wrapText="1"/>
    </xf>
    <xf numFmtId="0" fontId="8" fillId="0" borderId="2" xfId="0" applyFont="1" applyBorder="1" applyAlignment="1">
      <alignment vertical="center" wrapText="1"/>
    </xf>
    <xf numFmtId="0" fontId="7" fillId="0" borderId="2" xfId="0" applyFont="1" applyBorder="1" applyAlignment="1">
      <alignment horizontal="left" vertical="center" wrapText="1"/>
    </xf>
    <xf numFmtId="0" fontId="8" fillId="0" borderId="0" xfId="0" applyFont="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left"/>
    </xf>
    <xf numFmtId="0" fontId="3" fillId="4" borderId="0" xfId="0" applyFont="1" applyFill="1" applyAlignment="1">
      <alignment horizontal="center" wrapText="1"/>
    </xf>
    <xf numFmtId="0" fontId="3" fillId="0" borderId="0" xfId="0" applyFont="1" applyAlignment="1">
      <alignment horizontal="left" wrapText="1"/>
    </xf>
    <xf numFmtId="0" fontId="3" fillId="0" borderId="0" xfId="0" applyFont="1" applyAlignment="1">
      <alignment vertical="center"/>
    </xf>
    <xf numFmtId="0" fontId="3" fillId="0" borderId="0" xfId="0" applyFont="1" applyAlignment="1">
      <alignment horizontal="center" vertical="center"/>
    </xf>
    <xf numFmtId="0" fontId="4" fillId="0" borderId="0" xfId="0" applyFont="1" applyAlignment="1">
      <alignment vertical="center" wrapText="1"/>
    </xf>
    <xf numFmtId="0" fontId="8" fillId="0" borderId="0" xfId="0" applyFont="1" applyAlignment="1">
      <alignment horizontal="left" vertical="center" wrapText="1"/>
    </xf>
    <xf numFmtId="0" fontId="4" fillId="0" borderId="3" xfId="0" applyFont="1" applyBorder="1" applyAlignment="1">
      <alignment vertical="center" wrapText="1"/>
    </xf>
    <xf numFmtId="2" fontId="8" fillId="0" borderId="10" xfId="0" applyNumberFormat="1" applyFont="1" applyBorder="1" applyAlignment="1">
      <alignment horizontal="center" vertical="center" wrapText="1"/>
    </xf>
    <xf numFmtId="2" fontId="8" fillId="0" borderId="7" xfId="0" applyNumberFormat="1" applyFont="1" applyBorder="1" applyAlignment="1">
      <alignment horizontal="center" vertical="center" wrapText="1"/>
    </xf>
    <xf numFmtId="0" fontId="8" fillId="0" borderId="5" xfId="0" applyFont="1" applyBorder="1" applyAlignment="1">
      <alignment vertical="center" wrapText="1"/>
    </xf>
    <xf numFmtId="2" fontId="3" fillId="0" borderId="11" xfId="0" applyNumberFormat="1" applyFont="1" applyBorder="1" applyAlignment="1">
      <alignment horizontal="center"/>
    </xf>
    <xf numFmtId="0" fontId="3" fillId="0" borderId="5" xfId="0" applyFont="1" applyBorder="1" applyAlignment="1">
      <alignment horizontal="left" indent="3"/>
    </xf>
    <xf numFmtId="0" fontId="5" fillId="0" borderId="5" xfId="0" applyFont="1" applyBorder="1" applyAlignment="1">
      <alignment horizontal="left" vertical="center" wrapText="1" indent="3"/>
    </xf>
    <xf numFmtId="0" fontId="7" fillId="0" borderId="5" xfId="0" applyFont="1" applyBorder="1" applyAlignment="1">
      <alignment horizontal="left" vertical="center" wrapText="1"/>
    </xf>
    <xf numFmtId="0" fontId="6" fillId="0" borderId="5" xfId="0" applyFont="1" applyBorder="1" applyAlignment="1">
      <alignment horizontal="left" vertical="center" wrapText="1" indent="3"/>
    </xf>
    <xf numFmtId="0" fontId="3" fillId="3" borderId="11" xfId="0" applyFont="1" applyFill="1" applyBorder="1" applyAlignment="1">
      <alignment horizontal="center"/>
    </xf>
    <xf numFmtId="0" fontId="3" fillId="3" borderId="8" xfId="0" applyFont="1" applyFill="1" applyBorder="1" applyAlignment="1">
      <alignment horizontal="center"/>
    </xf>
    <xf numFmtId="0" fontId="8" fillId="0" borderId="6" xfId="0" applyFont="1" applyBorder="1" applyAlignment="1">
      <alignment vertical="center" wrapText="1"/>
    </xf>
    <xf numFmtId="0" fontId="3" fillId="3" borderId="12" xfId="0" applyFont="1" applyFill="1" applyBorder="1" applyAlignment="1">
      <alignment horizontal="center"/>
    </xf>
    <xf numFmtId="0" fontId="3" fillId="3" borderId="9" xfId="0" applyFont="1" applyFill="1" applyBorder="1" applyAlignment="1">
      <alignment horizontal="center"/>
    </xf>
    <xf numFmtId="2" fontId="3" fillId="3" borderId="12" xfId="0" applyNumberFormat="1" applyFont="1" applyFill="1" applyBorder="1" applyAlignment="1">
      <alignment horizontal="center"/>
    </xf>
    <xf numFmtId="2" fontId="3" fillId="3" borderId="9" xfId="0" applyNumberFormat="1" applyFont="1" applyFill="1" applyBorder="1" applyAlignment="1">
      <alignment horizontal="center"/>
    </xf>
    <xf numFmtId="0" fontId="6" fillId="4" borderId="0" xfId="0" applyFont="1" applyFill="1" applyAlignment="1">
      <alignment horizontal="center" wrapText="1"/>
    </xf>
    <xf numFmtId="0" fontId="3" fillId="0" borderId="4" xfId="0" applyFont="1" applyBorder="1"/>
    <xf numFmtId="0" fontId="4" fillId="0" borderId="4" xfId="0" applyFont="1" applyBorder="1" applyAlignment="1">
      <alignment vertical="center" wrapText="1"/>
    </xf>
    <xf numFmtId="2" fontId="5" fillId="0" borderId="10" xfId="0" applyNumberFormat="1" applyFont="1" applyBorder="1" applyAlignment="1">
      <alignment horizontal="center" vertical="center" wrapText="1"/>
    </xf>
    <xf numFmtId="2" fontId="5" fillId="0" borderId="7" xfId="0" applyNumberFormat="1" applyFont="1" applyBorder="1" applyAlignment="1">
      <alignment horizontal="center" vertical="center" wrapText="1"/>
    </xf>
    <xf numFmtId="0" fontId="3" fillId="0" borderId="11" xfId="0" applyFont="1" applyBorder="1" applyAlignment="1">
      <alignment horizontal="center" vertical="center"/>
    </xf>
    <xf numFmtId="0" fontId="3" fillId="0" borderId="11" xfId="0" applyFont="1" applyFill="1" applyBorder="1" applyAlignment="1">
      <alignment horizontal="center" vertical="center"/>
    </xf>
    <xf numFmtId="0" fontId="3" fillId="0" borderId="8" xfId="0" applyFont="1" applyFill="1" applyBorder="1" applyAlignment="1">
      <alignment horizontal="center" vertical="center"/>
    </xf>
    <xf numFmtId="0" fontId="8" fillId="0" borderId="5" xfId="0" applyFont="1" applyBorder="1" applyAlignment="1">
      <alignment horizontal="left" vertical="center" wrapText="1"/>
    </xf>
    <xf numFmtId="2" fontId="3" fillId="3" borderId="11" xfId="0" applyNumberFormat="1" applyFont="1" applyFill="1" applyBorder="1" applyAlignment="1">
      <alignment horizontal="center" vertical="center"/>
    </xf>
    <xf numFmtId="0" fontId="3" fillId="3" borderId="8" xfId="0" applyFont="1" applyFill="1" applyBorder="1" applyAlignment="1">
      <alignment horizontal="center" vertical="center"/>
    </xf>
    <xf numFmtId="0" fontId="3" fillId="3" borderId="12" xfId="0" applyFont="1" applyFill="1" applyBorder="1" applyAlignment="1">
      <alignment horizontal="center" vertical="center" wrapText="1"/>
    </xf>
    <xf numFmtId="0" fontId="3" fillId="3" borderId="9" xfId="0" applyFont="1" applyFill="1" applyBorder="1" applyAlignment="1">
      <alignment horizontal="center" vertical="center" wrapText="1"/>
    </xf>
    <xf numFmtId="2" fontId="3" fillId="0" borderId="11" xfId="0" applyNumberFormat="1" applyFont="1" applyBorder="1" applyAlignment="1">
      <alignment horizontal="center" vertical="center" wrapText="1"/>
    </xf>
    <xf numFmtId="2" fontId="3" fillId="0" borderId="11" xfId="0" applyNumberFormat="1" applyFont="1" applyFill="1" applyBorder="1" applyAlignment="1">
      <alignment horizontal="center" vertical="center" wrapText="1"/>
    </xf>
    <xf numFmtId="0" fontId="8" fillId="0" borderId="0" xfId="0" applyFont="1" applyBorder="1" applyAlignment="1">
      <alignment vertical="center" wrapText="1"/>
    </xf>
    <xf numFmtId="0" fontId="3" fillId="3" borderId="0" xfId="0" applyFont="1" applyFill="1" applyBorder="1" applyAlignment="1">
      <alignment horizontal="center" vertical="center" wrapText="1"/>
    </xf>
    <xf numFmtId="2" fontId="3" fillId="0" borderId="0" xfId="0" applyNumberFormat="1" applyFont="1" applyBorder="1" applyAlignment="1">
      <alignment horizontal="center" vertical="center" wrapText="1"/>
    </xf>
    <xf numFmtId="0" fontId="4" fillId="0" borderId="0" xfId="0" applyFont="1" applyBorder="1" applyAlignment="1">
      <alignment vertical="center" wrapText="1"/>
    </xf>
    <xf numFmtId="0" fontId="3" fillId="0" borderId="0" xfId="0" applyFont="1" applyAlignment="1">
      <alignment horizontal="left" vertical="top" wrapText="1"/>
    </xf>
    <xf numFmtId="0" fontId="6" fillId="4" borderId="0" xfId="0" applyFont="1" applyFill="1" applyAlignment="1">
      <alignment wrapText="1"/>
    </xf>
    <xf numFmtId="0" fontId="3" fillId="0" borderId="4" xfId="0" applyFont="1" applyBorder="1" applyAlignment="1">
      <alignment vertical="center"/>
    </xf>
    <xf numFmtId="0" fontId="3" fillId="3" borderId="12" xfId="0" applyFont="1" applyFill="1" applyBorder="1" applyAlignment="1">
      <alignment horizontal="center" vertical="center"/>
    </xf>
    <xf numFmtId="0" fontId="3" fillId="3" borderId="9" xfId="0" applyFont="1" applyFill="1" applyBorder="1" applyAlignment="1">
      <alignment horizontal="center" vertical="center"/>
    </xf>
    <xf numFmtId="2" fontId="3" fillId="3" borderId="12" xfId="0" applyNumberFormat="1" applyFont="1" applyFill="1" applyBorder="1" applyAlignment="1">
      <alignment horizontal="center" vertical="center"/>
    </xf>
    <xf numFmtId="2" fontId="3" fillId="3" borderId="9" xfId="0" applyNumberFormat="1" applyFont="1" applyFill="1" applyBorder="1" applyAlignment="1">
      <alignment horizontal="center" vertical="center"/>
    </xf>
    <xf numFmtId="0" fontId="3" fillId="3" borderId="11" xfId="0" applyFont="1" applyFill="1" applyBorder="1" applyAlignment="1">
      <alignment horizontal="center" vertical="center"/>
    </xf>
    <xf numFmtId="0" fontId="3" fillId="0" borderId="12" xfId="0" applyFont="1" applyBorder="1" applyAlignment="1">
      <alignment horizontal="center" vertical="center"/>
    </xf>
    <xf numFmtId="0" fontId="3" fillId="0" borderId="8" xfId="0" applyFont="1" applyBorder="1" applyAlignment="1">
      <alignment horizontal="center" vertical="center" wrapText="1"/>
    </xf>
    <xf numFmtId="0" fontId="6" fillId="0" borderId="5" xfId="0" applyFont="1" applyBorder="1" applyAlignment="1">
      <alignment horizontal="left" vertical="center" wrapText="1"/>
    </xf>
    <xf numFmtId="0" fontId="11" fillId="0" borderId="3" xfId="0" applyFont="1" applyBorder="1"/>
    <xf numFmtId="0" fontId="7" fillId="0" borderId="0" xfId="0" applyFont="1"/>
    <xf numFmtId="0" fontId="6" fillId="0" borderId="4" xfId="0" applyFont="1" applyBorder="1" applyAlignment="1">
      <alignment horizontal="left"/>
    </xf>
    <xf numFmtId="0" fontId="8" fillId="0" borderId="0" xfId="0" applyFont="1" applyAlignment="1">
      <alignment horizontal="left" vertical="center" wrapText="1"/>
    </xf>
    <xf numFmtId="0" fontId="3" fillId="0" borderId="0" xfId="0" applyFont="1" applyAlignment="1">
      <alignment horizontal="left" wrapText="1"/>
    </xf>
    <xf numFmtId="0" fontId="5" fillId="0" borderId="0" xfId="0" applyFont="1" applyBorder="1" applyAlignment="1">
      <alignment horizontal="left"/>
    </xf>
    <xf numFmtId="0" fontId="3" fillId="0" borderId="0" xfId="0" applyFont="1" applyBorder="1" applyAlignment="1">
      <alignment horizontal="left"/>
    </xf>
    <xf numFmtId="0" fontId="3" fillId="0" borderId="11" xfId="0" applyFont="1" applyFill="1" applyBorder="1" applyAlignment="1">
      <alignment horizontal="center"/>
    </xf>
    <xf numFmtId="0" fontId="3" fillId="0" borderId="8" xfId="0" applyFont="1" applyFill="1" applyBorder="1" applyAlignment="1">
      <alignment horizontal="center"/>
    </xf>
    <xf numFmtId="0" fontId="4" fillId="0" borderId="3" xfId="0" applyFont="1" applyBorder="1" applyAlignment="1">
      <alignment horizontal="center"/>
    </xf>
    <xf numFmtId="0" fontId="6" fillId="4" borderId="0" xfId="0" applyFont="1" applyFill="1" applyAlignment="1">
      <alignment horizontal="left" wrapText="1"/>
    </xf>
    <xf numFmtId="0" fontId="3" fillId="4" borderId="0" xfId="0" applyFont="1" applyFill="1" applyAlignment="1">
      <alignment horizontal="left" wrapText="1"/>
    </xf>
    <xf numFmtId="0" fontId="4" fillId="0" borderId="4" xfId="0" applyFont="1" applyBorder="1" applyAlignment="1">
      <alignment horizontal="center" vertical="center" wrapText="1" shrinkToFit="1"/>
    </xf>
    <xf numFmtId="0" fontId="4" fillId="0" borderId="5" xfId="0" applyFont="1" applyBorder="1" applyAlignment="1">
      <alignment horizontal="center" vertical="center" wrapText="1" shrinkToFit="1"/>
    </xf>
    <xf numFmtId="0" fontId="4" fillId="0" borderId="6" xfId="0" applyFont="1" applyBorder="1" applyAlignment="1">
      <alignment horizontal="center" vertical="center" wrapText="1" shrinkToFi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8" fillId="0" borderId="0" xfId="0" applyFont="1" applyAlignment="1">
      <alignment horizontal="left" vertical="center" wrapText="1"/>
    </xf>
    <xf numFmtId="0" fontId="3" fillId="0" borderId="0" xfId="0" applyFont="1" applyAlignment="1">
      <alignment horizontal="left"/>
    </xf>
    <xf numFmtId="0" fontId="6" fillId="0" borderId="0" xfId="0" applyFont="1" applyAlignment="1">
      <alignment horizontal="left" wrapText="1"/>
    </xf>
    <xf numFmtId="0" fontId="4" fillId="0" borderId="3" xfId="0" applyFont="1" applyFill="1" applyBorder="1" applyAlignment="1">
      <alignment horizontal="center" vertical="center" wrapText="1"/>
    </xf>
    <xf numFmtId="0" fontId="4" fillId="0" borderId="3" xfId="0" applyFont="1" applyBorder="1" applyAlignment="1">
      <alignment horizontal="center" vertical="center" wrapText="1"/>
    </xf>
    <xf numFmtId="0" fontId="3" fillId="0" borderId="0" xfId="0" applyFont="1" applyAlignment="1">
      <alignment horizontal="left" wrapText="1"/>
    </xf>
    <xf numFmtId="0" fontId="8" fillId="0" borderId="1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4" xfId="0" applyFont="1" applyBorder="1" applyAlignment="1">
      <alignment horizontal="center" vertical="center" wrapText="1"/>
    </xf>
    <xf numFmtId="2" fontId="4" fillId="0" borderId="13" xfId="0" applyNumberFormat="1" applyFont="1" applyBorder="1" applyAlignment="1">
      <alignment horizontal="center"/>
    </xf>
    <xf numFmtId="2" fontId="4" fillId="0" borderId="15" xfId="0" applyNumberFormat="1" applyFont="1" applyBorder="1" applyAlignment="1">
      <alignment horizontal="center"/>
    </xf>
    <xf numFmtId="2" fontId="4" fillId="0" borderId="14" xfId="0" applyNumberFormat="1" applyFont="1" applyBorder="1" applyAlignment="1">
      <alignment horizontal="center"/>
    </xf>
    <xf numFmtId="0" fontId="4" fillId="0" borderId="15"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3" fillId="4" borderId="0" xfId="0" applyFont="1" applyFill="1" applyAlignment="1">
      <alignment horizontal="left" vertical="center" wrapText="1"/>
    </xf>
    <xf numFmtId="0" fontId="4" fillId="0" borderId="15" xfId="0" applyFont="1" applyBorder="1" applyAlignment="1">
      <alignment horizontal="center" vertical="center" wrapText="1"/>
    </xf>
    <xf numFmtId="0" fontId="6" fillId="0" borderId="0" xfId="0" applyFont="1" applyAlignment="1">
      <alignment horizontal="center"/>
    </xf>
    <xf numFmtId="0" fontId="6" fillId="0" borderId="0" xfId="0" applyFont="1" applyBorder="1" applyAlignment="1">
      <alignment horizontal="center"/>
    </xf>
    <xf numFmtId="0" fontId="7" fillId="0" borderId="3" xfId="0" applyFont="1" applyBorder="1" applyAlignment="1">
      <alignment horizontal="center"/>
    </xf>
    <xf numFmtId="0" fontId="7" fillId="0" borderId="0" xfId="0" applyFont="1" applyAlignment="1">
      <alignment horizontal="center"/>
    </xf>
    <xf numFmtId="11" fontId="7" fillId="0" borderId="3" xfId="0" applyNumberFormat="1" applyFont="1" applyBorder="1" applyAlignment="1">
      <alignment horizontal="center" vertical="center"/>
    </xf>
    <xf numFmtId="11" fontId="7" fillId="0" borderId="3" xfId="0" applyNumberFormat="1" applyFont="1" applyBorder="1" applyAlignment="1">
      <alignment horizontal="center"/>
    </xf>
    <xf numFmtId="11" fontId="6" fillId="0" borderId="3" xfId="0" applyNumberFormat="1" applyFont="1" applyBorder="1" applyAlignment="1">
      <alignment horizontal="center" vertical="center"/>
    </xf>
    <xf numFmtId="11" fontId="6" fillId="0" borderId="3" xfId="0" applyNumberFormat="1" applyFont="1" applyBorder="1" applyAlignment="1">
      <alignment horizontal="center"/>
    </xf>
    <xf numFmtId="49" fontId="7" fillId="0" borderId="4" xfId="0" applyNumberFormat="1" applyFont="1" applyBorder="1" applyAlignment="1">
      <alignment horizontal="left" vertical="top"/>
    </xf>
    <xf numFmtId="1" fontId="6" fillId="0" borderId="3" xfId="0" applyNumberFormat="1" applyFont="1" applyBorder="1" applyAlignment="1">
      <alignment horizontal="center"/>
    </xf>
    <xf numFmtId="0" fontId="6" fillId="0" borderId="3" xfId="0" applyFont="1" applyBorder="1" applyAlignment="1">
      <alignment horizontal="center"/>
    </xf>
    <xf numFmtId="49" fontId="7" fillId="0" borderId="5" xfId="0" applyNumberFormat="1" applyFont="1" applyBorder="1" applyAlignment="1">
      <alignment horizontal="left" vertical="top"/>
    </xf>
    <xf numFmtId="49" fontId="6" fillId="0" borderId="5" xfId="0" applyNumberFormat="1" applyFont="1" applyBorder="1" applyAlignment="1">
      <alignment horizontal="left" vertical="top" indent="3"/>
    </xf>
    <xf numFmtId="0" fontId="6" fillId="0" borderId="5" xfId="0" applyFont="1" applyFill="1" applyBorder="1" applyAlignment="1">
      <alignment horizontal="center"/>
    </xf>
    <xf numFmtId="49" fontId="6" fillId="0" borderId="6" xfId="0" applyNumberFormat="1" applyFont="1" applyBorder="1" applyAlignment="1">
      <alignment horizontal="left" vertical="top" indent="3"/>
    </xf>
  </cellXfs>
  <cellStyles count="2">
    <cellStyle name="Commentaire" xfId="1" xr:uid="{00000000-0005-0000-0000-000000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tthieu.jamme\Desktop\Article%20DREES%20anglais\Covid%20ISS\Covid%20et%20ISS%20_english_v3.xlsx" TargetMode="External"/><Relationship Id="rId1" Type="http://schemas.openxmlformats.org/officeDocument/2006/relationships/externalLinkPath" Target="file:///C:\Users\matthieu.jamme\Desktop\Article%20DREES%20anglais\Covid%20ISS\Covid%20et%20ISS%20_english_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 1"/>
      <sheetName val="Table 2"/>
      <sheetName val="Table 3"/>
      <sheetName val="Supplementary Table 1"/>
      <sheetName val="Supplementary Table 2"/>
      <sheetName val="Supplementary Table 3"/>
      <sheetName val="Fig synthetique"/>
    </sheetNames>
    <sheetDataSet>
      <sheetData sheetId="0"/>
      <sheetData sheetId="1"/>
      <sheetData sheetId="2"/>
      <sheetData sheetId="3"/>
      <sheetData sheetId="4"/>
      <sheetData sheetId="5"/>
      <sheetData sheetId="6">
        <row r="2">
          <cell r="D2" t="str">
            <v>OR</v>
          </cell>
        </row>
        <row r="3">
          <cell r="D3">
            <v>0.98</v>
          </cell>
        </row>
        <row r="4">
          <cell r="D4">
            <v>0.98</v>
          </cell>
        </row>
        <row r="5">
          <cell r="D5">
            <v>0.92</v>
          </cell>
        </row>
        <row r="6">
          <cell r="D6">
            <v>0.82</v>
          </cell>
        </row>
        <row r="7">
          <cell r="D7">
            <v>0.7</v>
          </cell>
        </row>
        <row r="8">
          <cell r="D8">
            <v>1.1499999999999999</v>
          </cell>
        </row>
        <row r="9">
          <cell r="D9">
            <v>1.24</v>
          </cell>
        </row>
        <row r="10">
          <cell r="D10">
            <v>1.1499999999999999</v>
          </cell>
        </row>
        <row r="11">
          <cell r="D11">
            <v>1.31</v>
          </cell>
        </row>
        <row r="12">
          <cell r="D12">
            <v>0.81</v>
          </cell>
        </row>
        <row r="13">
          <cell r="D13">
            <v>1.07</v>
          </cell>
        </row>
        <row r="14">
          <cell r="D14">
            <v>1.1200000000000001</v>
          </cell>
        </row>
        <row r="15">
          <cell r="D15">
            <v>1.1499999999999999</v>
          </cell>
        </row>
        <row r="16">
          <cell r="D16">
            <v>1.21</v>
          </cell>
        </row>
        <row r="17">
          <cell r="D17">
            <v>1.06</v>
          </cell>
        </row>
        <row r="18">
          <cell r="D18">
            <v>1.08</v>
          </cell>
        </row>
        <row r="19">
          <cell r="D19">
            <v>1.1000000000000001</v>
          </cell>
        </row>
        <row r="20">
          <cell r="D20">
            <v>1.1299999999999999</v>
          </cell>
        </row>
        <row r="21">
          <cell r="D21">
            <v>1.1599999999999999</v>
          </cell>
        </row>
        <row r="22">
          <cell r="D22">
            <v>1.06</v>
          </cell>
        </row>
      </sheetData>
    </sheetDataSet>
  </externalBook>
</externalLink>
</file>

<file path=xl/persons/person.xml><?xml version="1.0" encoding="utf-8"?>
<personList xmlns="http://schemas.microsoft.com/office/spreadsheetml/2018/threadedcomments" xmlns:x="http://schemas.openxmlformats.org/spreadsheetml/2006/main">
  <person displayName="LENGLART, Fabrice (DREES - RRUA)" id="{9BCB40D5-CB52-438F-AA90-8FD91B31D6D4}" userId="S::fabrice.lenglart@sante.gouv.fr::38001286-4bbb-4492-8ce8-6eec2e859bfd"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4" dT="2025-02-26T19:36:04.96" personId="{9BCB40D5-CB52-438F-AA90-8FD91B31D6D4}" id="{A6A22813-3D16-42F7-A7E4-FF2CC320D00B}">
    <text>Il manque une colonne total</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B1:J39"/>
  <sheetViews>
    <sheetView zoomScaleNormal="100" workbookViewId="0"/>
  </sheetViews>
  <sheetFormatPr baseColWidth="10" defaultColWidth="10.81640625" defaultRowHeight="10" x14ac:dyDescent="0.2"/>
  <cols>
    <col min="1" max="1" width="2.81640625" style="12" customWidth="1"/>
    <col min="2" max="2" width="46.81640625" style="12" customWidth="1"/>
    <col min="3" max="3" width="17" style="143" customWidth="1"/>
    <col min="4" max="4" width="16.1796875" style="143" customWidth="1"/>
    <col min="5" max="5" width="17.1796875" style="143" customWidth="1"/>
    <col min="6" max="6" width="15.7265625" style="143" customWidth="1"/>
    <col min="7" max="7" width="17.81640625" style="143" customWidth="1"/>
    <col min="8" max="8" width="18.81640625" style="143" customWidth="1"/>
    <col min="9" max="9" width="17.81640625" style="143" customWidth="1"/>
    <col min="10" max="10" width="14.1796875" style="12" customWidth="1"/>
    <col min="11" max="16384" width="10.81640625" style="12"/>
  </cols>
  <sheetData>
    <row r="1" spans="2:10" ht="12.65" customHeight="1" x14ac:dyDescent="0.2"/>
    <row r="2" spans="2:10" ht="10.5" x14ac:dyDescent="0.25">
      <c r="B2" s="103" t="s">
        <v>814</v>
      </c>
    </row>
    <row r="3" spans="2:10" x14ac:dyDescent="0.2">
      <c r="F3" s="144"/>
    </row>
    <row r="4" spans="2:10" ht="10.5" x14ac:dyDescent="0.25">
      <c r="C4" s="145" t="s">
        <v>145</v>
      </c>
      <c r="D4" s="145"/>
      <c r="E4" s="145"/>
      <c r="F4" s="145"/>
      <c r="G4" s="145"/>
      <c r="H4" s="145" t="s">
        <v>148</v>
      </c>
      <c r="I4" s="145"/>
      <c r="J4" s="146" t="s">
        <v>765</v>
      </c>
    </row>
    <row r="5" spans="2:10" ht="10.5" x14ac:dyDescent="0.25">
      <c r="C5" s="147" t="s">
        <v>5</v>
      </c>
      <c r="D5" s="148" t="s">
        <v>6</v>
      </c>
      <c r="E5" s="148" t="s">
        <v>7</v>
      </c>
      <c r="F5" s="148" t="s">
        <v>8</v>
      </c>
      <c r="G5" s="148" t="s">
        <v>9</v>
      </c>
      <c r="H5" s="148" t="s">
        <v>147</v>
      </c>
      <c r="I5" s="148" t="s">
        <v>146</v>
      </c>
    </row>
    <row r="6" spans="2:10" x14ac:dyDescent="0.2">
      <c r="C6" s="149" t="s">
        <v>394</v>
      </c>
      <c r="D6" s="150" t="s">
        <v>395</v>
      </c>
      <c r="E6" s="150" t="s">
        <v>396</v>
      </c>
      <c r="F6" s="150" t="s">
        <v>397</v>
      </c>
      <c r="G6" s="150" t="s">
        <v>398</v>
      </c>
      <c r="H6" s="150" t="s">
        <v>399</v>
      </c>
      <c r="I6" s="150" t="s">
        <v>400</v>
      </c>
    </row>
    <row r="7" spans="2:10" ht="10.5" x14ac:dyDescent="0.2">
      <c r="B7" s="151" t="s">
        <v>714</v>
      </c>
      <c r="C7" s="152" t="s">
        <v>106</v>
      </c>
      <c r="D7" s="152" t="s">
        <v>107</v>
      </c>
      <c r="E7" s="152" t="s">
        <v>108</v>
      </c>
      <c r="F7" s="152" t="s">
        <v>109</v>
      </c>
      <c r="G7" s="153" t="s">
        <v>110</v>
      </c>
      <c r="H7" s="153" t="s">
        <v>174</v>
      </c>
      <c r="I7" s="153" t="s">
        <v>175</v>
      </c>
      <c r="J7" s="153" t="s">
        <v>783</v>
      </c>
    </row>
    <row r="8" spans="2:10" ht="10.5" x14ac:dyDescent="0.2">
      <c r="B8" s="154" t="s">
        <v>24</v>
      </c>
      <c r="C8" s="153"/>
      <c r="D8" s="150"/>
      <c r="E8" s="150"/>
      <c r="F8" s="150"/>
      <c r="G8" s="150"/>
      <c r="H8" s="153"/>
      <c r="I8" s="153"/>
      <c r="J8" s="143"/>
    </row>
    <row r="9" spans="2:10" x14ac:dyDescent="0.2">
      <c r="B9" s="155" t="s">
        <v>25</v>
      </c>
      <c r="C9" s="153" t="s">
        <v>37</v>
      </c>
      <c r="D9" s="153" t="s">
        <v>38</v>
      </c>
      <c r="E9" s="153" t="s">
        <v>39</v>
      </c>
      <c r="F9" s="153" t="s">
        <v>40</v>
      </c>
      <c r="G9" s="153" t="s">
        <v>41</v>
      </c>
      <c r="H9" s="153" t="s">
        <v>149</v>
      </c>
      <c r="I9" s="153" t="s">
        <v>150</v>
      </c>
      <c r="J9" s="143" t="s">
        <v>766</v>
      </c>
    </row>
    <row r="10" spans="2:10" x14ac:dyDescent="0.2">
      <c r="B10" s="155" t="s">
        <v>26</v>
      </c>
      <c r="C10" s="153" t="s">
        <v>42</v>
      </c>
      <c r="D10" s="153" t="s">
        <v>43</v>
      </c>
      <c r="E10" s="153" t="s">
        <v>44</v>
      </c>
      <c r="F10" s="153" t="s">
        <v>45</v>
      </c>
      <c r="G10" s="153" t="s">
        <v>46</v>
      </c>
      <c r="H10" s="153" t="s">
        <v>151</v>
      </c>
      <c r="I10" s="153" t="s">
        <v>152</v>
      </c>
      <c r="J10" s="143" t="s">
        <v>767</v>
      </c>
    </row>
    <row r="11" spans="2:10" ht="10.5" x14ac:dyDescent="0.2">
      <c r="B11" s="154" t="s">
        <v>27</v>
      </c>
      <c r="C11" s="153"/>
      <c r="D11" s="153"/>
      <c r="E11" s="153"/>
      <c r="F11" s="153"/>
      <c r="G11" s="153"/>
      <c r="H11" s="153"/>
      <c r="I11" s="153"/>
      <c r="J11" s="143"/>
    </row>
    <row r="12" spans="2:10" x14ac:dyDescent="0.2">
      <c r="B12" s="155" t="s">
        <v>28</v>
      </c>
      <c r="C12" s="153" t="s">
        <v>784</v>
      </c>
      <c r="D12" s="143" t="s">
        <v>800</v>
      </c>
      <c r="E12" s="143" t="s">
        <v>801</v>
      </c>
      <c r="F12" s="143" t="s">
        <v>802</v>
      </c>
      <c r="G12" s="143" t="s">
        <v>803</v>
      </c>
      <c r="H12" s="143" t="s">
        <v>804</v>
      </c>
      <c r="I12" s="143" t="s">
        <v>805</v>
      </c>
      <c r="J12" s="143" t="s">
        <v>768</v>
      </c>
    </row>
    <row r="13" spans="2:10" x14ac:dyDescent="0.2">
      <c r="B13" s="155" t="s">
        <v>29</v>
      </c>
      <c r="C13" s="143" t="s">
        <v>785</v>
      </c>
      <c r="D13" s="143" t="s">
        <v>788</v>
      </c>
      <c r="E13" s="143" t="s">
        <v>791</v>
      </c>
      <c r="F13" s="143" t="s">
        <v>794</v>
      </c>
      <c r="G13" s="143" t="s">
        <v>797</v>
      </c>
      <c r="H13" s="143" t="s">
        <v>806</v>
      </c>
      <c r="I13" s="143" t="s">
        <v>809</v>
      </c>
      <c r="J13" s="143" t="s">
        <v>771</v>
      </c>
    </row>
    <row r="14" spans="2:10" x14ac:dyDescent="0.2">
      <c r="B14" s="155" t="s">
        <v>30</v>
      </c>
      <c r="C14" s="143" t="s">
        <v>786</v>
      </c>
      <c r="D14" s="143" t="s">
        <v>789</v>
      </c>
      <c r="E14" s="143" t="s">
        <v>792</v>
      </c>
      <c r="F14" s="143" t="s">
        <v>795</v>
      </c>
      <c r="G14" s="143" t="s">
        <v>798</v>
      </c>
      <c r="H14" s="143" t="s">
        <v>807</v>
      </c>
      <c r="I14" s="143" t="s">
        <v>810</v>
      </c>
      <c r="J14" s="143" t="s">
        <v>769</v>
      </c>
    </row>
    <row r="15" spans="2:10" x14ac:dyDescent="0.2">
      <c r="B15" s="155" t="s">
        <v>31</v>
      </c>
      <c r="C15" s="143" t="s">
        <v>787</v>
      </c>
      <c r="D15" s="143" t="s">
        <v>790</v>
      </c>
      <c r="E15" s="143" t="s">
        <v>793</v>
      </c>
      <c r="F15" s="143" t="s">
        <v>796</v>
      </c>
      <c r="G15" s="143" t="s">
        <v>799</v>
      </c>
      <c r="H15" s="143" t="s">
        <v>808</v>
      </c>
      <c r="I15" s="143" t="s">
        <v>811</v>
      </c>
      <c r="J15" s="143" t="s">
        <v>770</v>
      </c>
    </row>
    <row r="16" spans="2:10" ht="10.5" x14ac:dyDescent="0.2">
      <c r="B16" s="154" t="s">
        <v>123</v>
      </c>
      <c r="C16" s="153" t="s">
        <v>114</v>
      </c>
      <c r="D16" s="153" t="s">
        <v>111</v>
      </c>
      <c r="E16" s="153" t="s">
        <v>113</v>
      </c>
      <c r="F16" s="153" t="s">
        <v>112</v>
      </c>
      <c r="G16" s="153" t="s">
        <v>111</v>
      </c>
      <c r="H16" s="153" t="s">
        <v>112</v>
      </c>
      <c r="I16" s="153" t="s">
        <v>173</v>
      </c>
      <c r="J16" s="143" t="s">
        <v>114</v>
      </c>
    </row>
    <row r="17" spans="2:10" ht="10.5" x14ac:dyDescent="0.2">
      <c r="B17" s="154" t="s">
        <v>32</v>
      </c>
      <c r="C17" s="153"/>
      <c r="D17" s="153"/>
      <c r="E17" s="153"/>
      <c r="F17" s="153"/>
      <c r="G17" s="153"/>
      <c r="H17" s="153"/>
      <c r="I17" s="153"/>
      <c r="J17" s="143"/>
    </row>
    <row r="18" spans="2:10" x14ac:dyDescent="0.2">
      <c r="B18" s="155" t="s">
        <v>10</v>
      </c>
      <c r="C18" s="153" t="s">
        <v>62</v>
      </c>
      <c r="D18" s="153" t="s">
        <v>63</v>
      </c>
      <c r="E18" s="153" t="s">
        <v>64</v>
      </c>
      <c r="F18" s="153" t="s">
        <v>65</v>
      </c>
      <c r="G18" s="153" t="s">
        <v>66</v>
      </c>
      <c r="H18" s="153" t="s">
        <v>159</v>
      </c>
      <c r="I18" s="153" t="s">
        <v>160</v>
      </c>
      <c r="J18" s="143" t="s">
        <v>772</v>
      </c>
    </row>
    <row r="19" spans="2:10" x14ac:dyDescent="0.2">
      <c r="B19" s="155" t="s">
        <v>33</v>
      </c>
      <c r="C19" s="153" t="s">
        <v>57</v>
      </c>
      <c r="D19" s="153" t="s">
        <v>58</v>
      </c>
      <c r="E19" s="153" t="s">
        <v>59</v>
      </c>
      <c r="F19" s="153" t="s">
        <v>60</v>
      </c>
      <c r="G19" s="153" t="s">
        <v>61</v>
      </c>
      <c r="H19" s="153" t="s">
        <v>157</v>
      </c>
      <c r="I19" s="153" t="s">
        <v>158</v>
      </c>
      <c r="J19" s="143" t="s">
        <v>773</v>
      </c>
    </row>
    <row r="20" spans="2:10" x14ac:dyDescent="0.2">
      <c r="B20" s="155" t="s">
        <v>709</v>
      </c>
      <c r="C20" s="153" t="s">
        <v>52</v>
      </c>
      <c r="D20" s="153" t="s">
        <v>53</v>
      </c>
      <c r="E20" s="153" t="s">
        <v>54</v>
      </c>
      <c r="F20" s="153" t="s">
        <v>55</v>
      </c>
      <c r="G20" s="153" t="s">
        <v>56</v>
      </c>
      <c r="H20" s="153" t="s">
        <v>155</v>
      </c>
      <c r="I20" s="153" t="s">
        <v>156</v>
      </c>
      <c r="J20" s="143" t="s">
        <v>774</v>
      </c>
    </row>
    <row r="21" spans="2:10" x14ac:dyDescent="0.2">
      <c r="B21" s="155" t="s">
        <v>34</v>
      </c>
      <c r="C21" s="153" t="s">
        <v>47</v>
      </c>
      <c r="D21" s="153" t="s">
        <v>48</v>
      </c>
      <c r="E21" s="153" t="s">
        <v>49</v>
      </c>
      <c r="F21" s="153" t="s">
        <v>50</v>
      </c>
      <c r="G21" s="153" t="s">
        <v>51</v>
      </c>
      <c r="H21" s="153" t="s">
        <v>153</v>
      </c>
      <c r="I21" s="153" t="s">
        <v>154</v>
      </c>
      <c r="J21" s="143" t="s">
        <v>775</v>
      </c>
    </row>
    <row r="22" spans="2:10" ht="10.5" x14ac:dyDescent="0.2">
      <c r="B22" s="154" t="s">
        <v>35</v>
      </c>
      <c r="C22" s="153" t="s">
        <v>67</v>
      </c>
      <c r="D22" s="153" t="s">
        <v>68</v>
      </c>
      <c r="E22" s="153" t="s">
        <v>69</v>
      </c>
      <c r="F22" s="153" t="s">
        <v>70</v>
      </c>
      <c r="G22" s="153" t="s">
        <v>71</v>
      </c>
      <c r="H22" s="153" t="s">
        <v>161</v>
      </c>
      <c r="I22" s="153" t="s">
        <v>162</v>
      </c>
      <c r="J22" s="143" t="s">
        <v>776</v>
      </c>
    </row>
    <row r="23" spans="2:10" ht="10.5" x14ac:dyDescent="0.2">
      <c r="B23" s="154" t="s">
        <v>36</v>
      </c>
      <c r="C23" s="153" t="s">
        <v>72</v>
      </c>
      <c r="D23" s="153" t="s">
        <v>73</v>
      </c>
      <c r="E23" s="153" t="s">
        <v>74</v>
      </c>
      <c r="F23" s="153" t="s">
        <v>75</v>
      </c>
      <c r="G23" s="153" t="s">
        <v>76</v>
      </c>
      <c r="H23" s="153" t="s">
        <v>163</v>
      </c>
      <c r="I23" s="153" t="s">
        <v>164</v>
      </c>
      <c r="J23" s="143" t="s">
        <v>777</v>
      </c>
    </row>
    <row r="24" spans="2:10" ht="10.5" x14ac:dyDescent="0.2">
      <c r="B24" s="154" t="s">
        <v>129</v>
      </c>
      <c r="C24" s="153" t="s">
        <v>118</v>
      </c>
      <c r="D24" s="153" t="s">
        <v>115</v>
      </c>
      <c r="E24" s="153" t="s">
        <v>117</v>
      </c>
      <c r="F24" s="153" t="s">
        <v>116</v>
      </c>
      <c r="G24" s="153" t="s">
        <v>115</v>
      </c>
      <c r="H24" s="153" t="s">
        <v>115</v>
      </c>
      <c r="I24" s="153" t="s">
        <v>115</v>
      </c>
      <c r="J24" s="156" t="s">
        <v>115</v>
      </c>
    </row>
    <row r="25" spans="2:10" ht="10.5" x14ac:dyDescent="0.2">
      <c r="B25" s="154" t="s">
        <v>393</v>
      </c>
      <c r="C25" s="153" t="s">
        <v>122</v>
      </c>
      <c r="D25" s="153" t="s">
        <v>119</v>
      </c>
      <c r="E25" s="153" t="s">
        <v>121</v>
      </c>
      <c r="F25" s="153" t="s">
        <v>120</v>
      </c>
      <c r="G25" s="153" t="s">
        <v>119</v>
      </c>
      <c r="H25" s="153" t="s">
        <v>121</v>
      </c>
      <c r="I25" s="153" t="s">
        <v>122</v>
      </c>
      <c r="J25" s="143" t="s">
        <v>122</v>
      </c>
    </row>
    <row r="26" spans="2:10" ht="10.5" x14ac:dyDescent="0.2">
      <c r="B26" s="154" t="s">
        <v>710</v>
      </c>
      <c r="C26" s="153"/>
      <c r="D26" s="153"/>
      <c r="E26" s="153"/>
      <c r="F26" s="153"/>
      <c r="G26" s="153"/>
      <c r="H26" s="153"/>
      <c r="I26" s="153"/>
      <c r="J26" s="143"/>
    </row>
    <row r="27" spans="2:10" x14ac:dyDescent="0.2">
      <c r="B27" s="155" t="s">
        <v>101</v>
      </c>
      <c r="C27" s="153" t="s">
        <v>77</v>
      </c>
      <c r="D27" s="153" t="s">
        <v>78</v>
      </c>
      <c r="E27" s="153" t="s">
        <v>79</v>
      </c>
      <c r="F27" s="153" t="s">
        <v>80</v>
      </c>
      <c r="G27" s="153" t="s">
        <v>81</v>
      </c>
      <c r="H27" s="153" t="s">
        <v>165</v>
      </c>
      <c r="I27" s="153" t="s">
        <v>166</v>
      </c>
      <c r="J27" s="143" t="s">
        <v>778</v>
      </c>
    </row>
    <row r="28" spans="2:10" x14ac:dyDescent="0.2">
      <c r="B28" s="155" t="s">
        <v>102</v>
      </c>
      <c r="C28" s="153" t="s">
        <v>82</v>
      </c>
      <c r="D28" s="153" t="s">
        <v>83</v>
      </c>
      <c r="E28" s="153" t="s">
        <v>84</v>
      </c>
      <c r="F28" s="153" t="s">
        <v>85</v>
      </c>
      <c r="G28" s="153" t="s">
        <v>86</v>
      </c>
      <c r="H28" s="153" t="s">
        <v>167</v>
      </c>
      <c r="I28" s="153" t="s">
        <v>168</v>
      </c>
      <c r="J28" s="143" t="s">
        <v>779</v>
      </c>
    </row>
    <row r="29" spans="2:10" x14ac:dyDescent="0.2">
      <c r="B29" s="155" t="s">
        <v>103</v>
      </c>
      <c r="C29" s="153" t="s">
        <v>87</v>
      </c>
      <c r="D29" s="153" t="s">
        <v>88</v>
      </c>
      <c r="E29" s="153" t="s">
        <v>89</v>
      </c>
      <c r="F29" s="153" t="s">
        <v>90</v>
      </c>
      <c r="G29" s="153" t="s">
        <v>91</v>
      </c>
      <c r="H29" s="153" t="s">
        <v>169</v>
      </c>
      <c r="I29" s="153" t="s">
        <v>170</v>
      </c>
      <c r="J29" s="143" t="s">
        <v>780</v>
      </c>
    </row>
    <row r="30" spans="2:10" x14ac:dyDescent="0.2">
      <c r="B30" s="155" t="s">
        <v>104</v>
      </c>
      <c r="C30" s="153" t="s">
        <v>92</v>
      </c>
      <c r="D30" s="153" t="s">
        <v>93</v>
      </c>
      <c r="E30" s="153" t="s">
        <v>94</v>
      </c>
      <c r="F30" s="153" t="s">
        <v>95</v>
      </c>
      <c r="G30" s="153" t="s">
        <v>96</v>
      </c>
      <c r="H30" s="153" t="s">
        <v>602</v>
      </c>
      <c r="I30" s="153" t="s">
        <v>171</v>
      </c>
      <c r="J30" s="143" t="s">
        <v>781</v>
      </c>
    </row>
    <row r="31" spans="2:10" x14ac:dyDescent="0.2">
      <c r="B31" s="155" t="s">
        <v>105</v>
      </c>
      <c r="C31" s="153" t="s">
        <v>97</v>
      </c>
      <c r="D31" s="153" t="s">
        <v>98</v>
      </c>
      <c r="E31" s="153" t="s">
        <v>99</v>
      </c>
      <c r="F31" s="153" t="s">
        <v>100</v>
      </c>
      <c r="G31" s="153" t="s">
        <v>603</v>
      </c>
      <c r="H31" s="153" t="s">
        <v>604</v>
      </c>
      <c r="I31" s="153" t="s">
        <v>172</v>
      </c>
      <c r="J31" s="143" t="s">
        <v>782</v>
      </c>
    </row>
    <row r="32" spans="2:10" ht="10.5" x14ac:dyDescent="0.2">
      <c r="B32" s="154" t="s">
        <v>601</v>
      </c>
      <c r="C32" s="153"/>
      <c r="D32" s="153"/>
      <c r="E32" s="153"/>
      <c r="F32" s="153"/>
      <c r="G32" s="153"/>
      <c r="H32" s="153"/>
      <c r="I32" s="153"/>
      <c r="J32" s="143"/>
    </row>
    <row r="33" spans="2:10" x14ac:dyDescent="0.2">
      <c r="B33" s="155" t="s">
        <v>143</v>
      </c>
      <c r="C33" s="153" t="s">
        <v>691</v>
      </c>
      <c r="D33" s="153" t="s">
        <v>688</v>
      </c>
      <c r="E33" s="153" t="s">
        <v>689</v>
      </c>
      <c r="F33" s="153" t="s">
        <v>690</v>
      </c>
      <c r="G33" s="153" t="s">
        <v>692</v>
      </c>
      <c r="H33" s="153" t="s">
        <v>698</v>
      </c>
      <c r="I33" s="153" t="s">
        <v>699</v>
      </c>
      <c r="J33" s="143" t="s">
        <v>812</v>
      </c>
    </row>
    <row r="34" spans="2:10" x14ac:dyDescent="0.2">
      <c r="B34" s="157" t="s">
        <v>711</v>
      </c>
      <c r="C34" s="153" t="s">
        <v>693</v>
      </c>
      <c r="D34" s="153" t="s">
        <v>694</v>
      </c>
      <c r="E34" s="153" t="s">
        <v>695</v>
      </c>
      <c r="F34" s="153" t="s">
        <v>696</v>
      </c>
      <c r="G34" s="153" t="s">
        <v>697</v>
      </c>
      <c r="H34" s="153" t="s">
        <v>700</v>
      </c>
      <c r="I34" s="153" t="s">
        <v>701</v>
      </c>
      <c r="J34" s="143" t="s">
        <v>813</v>
      </c>
    </row>
    <row r="35" spans="2:10" x14ac:dyDescent="0.2">
      <c r="H35" s="144"/>
    </row>
    <row r="37" spans="2:10" ht="15" customHeight="1" x14ac:dyDescent="0.2">
      <c r="B37" s="112" t="s">
        <v>762</v>
      </c>
      <c r="C37" s="112"/>
      <c r="D37" s="112"/>
      <c r="E37" s="112"/>
      <c r="F37" s="112"/>
      <c r="G37" s="112"/>
      <c r="H37" s="112"/>
      <c r="I37" s="112"/>
    </row>
    <row r="38" spans="2:10" ht="15" customHeight="1" x14ac:dyDescent="0.2">
      <c r="B38" s="112" t="s">
        <v>815</v>
      </c>
      <c r="C38" s="112"/>
      <c r="D38" s="112"/>
      <c r="E38" s="112"/>
      <c r="F38" s="112"/>
      <c r="G38" s="112"/>
      <c r="H38" s="112"/>
      <c r="I38" s="112"/>
    </row>
    <row r="39" spans="2:10" ht="15" customHeight="1" x14ac:dyDescent="0.25">
      <c r="B39" s="12" t="s">
        <v>715</v>
      </c>
    </row>
  </sheetData>
  <mergeCells count="4">
    <mergeCell ref="C4:G4"/>
    <mergeCell ref="H4:I4"/>
    <mergeCell ref="B37:I37"/>
    <mergeCell ref="B38:I38"/>
  </mergeCells>
  <phoneticPr fontId="0" type="noConversion"/>
  <pageMargins left="0.7" right="0.7" top="0.75" bottom="0.75" header="0.3" footer="0.3"/>
  <pageSetup paperSize="9" scale="66"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pageSetUpPr fitToPage="1"/>
  </sheetPr>
  <dimension ref="A1:O41"/>
  <sheetViews>
    <sheetView zoomScaleNormal="100" workbookViewId="0"/>
  </sheetViews>
  <sheetFormatPr baseColWidth="10" defaultColWidth="10.81640625" defaultRowHeight="10" x14ac:dyDescent="0.2"/>
  <cols>
    <col min="1" max="1" width="3.7265625" style="13" customWidth="1"/>
    <col min="2" max="2" width="38" style="13" customWidth="1"/>
    <col min="3" max="7" width="11.453125" style="1"/>
    <col min="8" max="8" width="17.7265625" style="1" customWidth="1"/>
    <col min="9" max="9" width="17" style="1" customWidth="1"/>
    <col min="10" max="16384" width="10.81640625" style="13"/>
  </cols>
  <sheetData>
    <row r="1" spans="1:15" ht="15" customHeight="1" x14ac:dyDescent="0.2"/>
    <row r="2" spans="1:15" ht="10.5" x14ac:dyDescent="0.25">
      <c r="B2" s="103" t="s">
        <v>761</v>
      </c>
    </row>
    <row r="4" spans="1:15" ht="10.5" x14ac:dyDescent="0.25">
      <c r="C4" s="111" t="s">
        <v>145</v>
      </c>
      <c r="D4" s="111"/>
      <c r="E4" s="111"/>
      <c r="F4" s="111"/>
      <c r="G4" s="111"/>
      <c r="H4" s="111" t="s">
        <v>148</v>
      </c>
      <c r="I4" s="111"/>
    </row>
    <row r="5" spans="1:15" ht="10.5" x14ac:dyDescent="0.25">
      <c r="B5" s="2"/>
      <c r="C5" s="3" t="s">
        <v>5</v>
      </c>
      <c r="D5" s="3" t="s">
        <v>6</v>
      </c>
      <c r="E5" s="3" t="s">
        <v>7</v>
      </c>
      <c r="F5" s="3" t="s">
        <v>8</v>
      </c>
      <c r="G5" s="3" t="s">
        <v>9</v>
      </c>
      <c r="H5" s="4" t="s">
        <v>147</v>
      </c>
      <c r="I5" s="4" t="s">
        <v>146</v>
      </c>
    </row>
    <row r="6" spans="1:15" x14ac:dyDescent="0.2">
      <c r="A6" s="2"/>
      <c r="B6" s="104" t="s">
        <v>759</v>
      </c>
      <c r="C6" s="5">
        <v>33.4</v>
      </c>
      <c r="D6" s="5">
        <v>34.799999999999997</v>
      </c>
      <c r="E6" s="5">
        <v>34.9</v>
      </c>
      <c r="F6" s="5">
        <v>36.700000000000003</v>
      </c>
      <c r="G6" s="5">
        <v>38.200000000000003</v>
      </c>
      <c r="H6" s="6">
        <v>35.9</v>
      </c>
      <c r="I6" s="6">
        <v>30.4</v>
      </c>
      <c r="K6" s="107"/>
      <c r="N6" s="13">
        <v>1.3729729729729729</v>
      </c>
      <c r="O6" s="13" t="s">
        <v>22</v>
      </c>
    </row>
    <row r="7" spans="1:15" x14ac:dyDescent="0.2">
      <c r="A7" s="2"/>
      <c r="B7" s="7" t="s">
        <v>14</v>
      </c>
      <c r="C7" s="5">
        <v>18.5</v>
      </c>
      <c r="D7" s="5">
        <v>21</v>
      </c>
      <c r="E7" s="5">
        <v>21.8</v>
      </c>
      <c r="F7" s="5">
        <v>22.7</v>
      </c>
      <c r="G7" s="5">
        <v>25.4</v>
      </c>
      <c r="H7" s="6">
        <v>21.6</v>
      </c>
      <c r="I7" s="6">
        <v>24.6</v>
      </c>
      <c r="K7" s="108"/>
      <c r="N7" s="13">
        <v>1.25</v>
      </c>
      <c r="O7" s="13" t="s">
        <v>19</v>
      </c>
    </row>
    <row r="8" spans="1:15" x14ac:dyDescent="0.2">
      <c r="A8" s="2"/>
      <c r="B8" s="7" t="s">
        <v>16</v>
      </c>
      <c r="C8" s="5">
        <v>9.3000000000000007</v>
      </c>
      <c r="D8" s="5">
        <v>9.6999999999999993</v>
      </c>
      <c r="E8" s="5">
        <v>10.1</v>
      </c>
      <c r="F8" s="5">
        <v>10.6</v>
      </c>
      <c r="G8" s="5">
        <v>11.3</v>
      </c>
      <c r="H8" s="6">
        <v>10.1</v>
      </c>
      <c r="I8" s="6">
        <v>10.4</v>
      </c>
      <c r="K8" s="108"/>
      <c r="N8" s="13">
        <v>1.2150537634408602</v>
      </c>
      <c r="O8" s="13" t="s">
        <v>16</v>
      </c>
    </row>
    <row r="9" spans="1:15" x14ac:dyDescent="0.2">
      <c r="A9" s="2"/>
      <c r="B9" s="8" t="s">
        <v>15</v>
      </c>
      <c r="C9" s="5">
        <v>11.1</v>
      </c>
      <c r="D9" s="5">
        <v>11.5</v>
      </c>
      <c r="E9" s="5">
        <v>12.1</v>
      </c>
      <c r="F9" s="5">
        <v>12.6</v>
      </c>
      <c r="G9" s="5">
        <v>12.4</v>
      </c>
      <c r="H9" s="6">
        <v>12.2</v>
      </c>
      <c r="I9" s="6">
        <v>9.1</v>
      </c>
      <c r="K9" s="107"/>
      <c r="N9" s="13">
        <v>1.1437125748502996</v>
      </c>
      <c r="O9" s="13" t="s">
        <v>21</v>
      </c>
    </row>
    <row r="10" spans="1:15" x14ac:dyDescent="0.2">
      <c r="A10" s="2"/>
      <c r="B10" s="7" t="s">
        <v>19</v>
      </c>
      <c r="C10" s="5">
        <v>7.2</v>
      </c>
      <c r="D10" s="5">
        <v>7.6</v>
      </c>
      <c r="E10" s="5">
        <v>7.9</v>
      </c>
      <c r="F10" s="5">
        <v>8.1999999999999993</v>
      </c>
      <c r="G10" s="5">
        <v>9</v>
      </c>
      <c r="H10" s="6">
        <v>8</v>
      </c>
      <c r="I10" s="6">
        <v>7.1</v>
      </c>
      <c r="K10" s="108"/>
      <c r="N10" s="13">
        <v>1.1171171171171173</v>
      </c>
      <c r="O10" s="13" t="s">
        <v>15</v>
      </c>
    </row>
    <row r="11" spans="1:15" x14ac:dyDescent="0.2">
      <c r="A11" s="2"/>
      <c r="B11" s="7" t="s">
        <v>17</v>
      </c>
      <c r="C11" s="5">
        <v>2.8</v>
      </c>
      <c r="D11" s="5">
        <v>3</v>
      </c>
      <c r="E11" s="5">
        <v>2.7</v>
      </c>
      <c r="F11" s="5">
        <v>2.9</v>
      </c>
      <c r="G11" s="5">
        <v>3.3</v>
      </c>
      <c r="H11" s="6">
        <v>2.8</v>
      </c>
      <c r="I11" s="6">
        <v>4.2</v>
      </c>
    </row>
    <row r="12" spans="1:15" x14ac:dyDescent="0.2">
      <c r="A12" s="2"/>
      <c r="B12" s="8" t="s">
        <v>23</v>
      </c>
      <c r="C12" s="5">
        <v>7</v>
      </c>
      <c r="D12" s="5">
        <v>6.5</v>
      </c>
      <c r="E12" s="5">
        <v>6.5</v>
      </c>
      <c r="F12" s="5">
        <v>6.3</v>
      </c>
      <c r="G12" s="5">
        <v>5.9</v>
      </c>
      <c r="H12" s="6">
        <v>6.7</v>
      </c>
      <c r="I12" s="6">
        <v>3.9</v>
      </c>
      <c r="N12" s="13" t="e">
        <f>#REF!-1</f>
        <v>#REF!</v>
      </c>
    </row>
    <row r="13" spans="1:15" x14ac:dyDescent="0.2">
      <c r="A13" s="2"/>
      <c r="B13" s="7" t="s">
        <v>18</v>
      </c>
      <c r="C13" s="5">
        <v>1.8</v>
      </c>
      <c r="D13" s="5">
        <v>2</v>
      </c>
      <c r="E13" s="5">
        <v>2</v>
      </c>
      <c r="F13" s="5">
        <v>1.8</v>
      </c>
      <c r="G13" s="5">
        <v>1.7</v>
      </c>
      <c r="H13" s="6">
        <v>1.9</v>
      </c>
      <c r="I13" s="6">
        <v>1</v>
      </c>
      <c r="N13" s="13" t="e">
        <f>#REF!-1</f>
        <v>#REF!</v>
      </c>
    </row>
    <row r="14" spans="1:15" x14ac:dyDescent="0.2">
      <c r="A14" s="2"/>
      <c r="B14" s="9" t="s">
        <v>20</v>
      </c>
      <c r="C14" s="5">
        <v>6.3</v>
      </c>
      <c r="D14" s="5">
        <v>6</v>
      </c>
      <c r="E14" s="5">
        <v>5.7</v>
      </c>
      <c r="F14" s="5">
        <v>5.7</v>
      </c>
      <c r="G14" s="5">
        <v>5.0999999999999996</v>
      </c>
      <c r="H14" s="6">
        <v>5.7</v>
      </c>
      <c r="I14" s="6">
        <v>5.0999999999999996</v>
      </c>
      <c r="N14" s="13" t="e">
        <f>#REF!-1</f>
        <v>#REF!</v>
      </c>
    </row>
    <row r="15" spans="1:15" x14ac:dyDescent="0.2">
      <c r="B15" s="2"/>
    </row>
    <row r="17" spans="2:8" ht="10.5" x14ac:dyDescent="0.25">
      <c r="B17" s="14"/>
      <c r="H17" s="10"/>
    </row>
    <row r="38" spans="2:9" x14ac:dyDescent="0.2">
      <c r="B38" s="12" t="s">
        <v>712</v>
      </c>
    </row>
    <row r="39" spans="2:9" ht="13.5" customHeight="1" x14ac:dyDescent="0.2">
      <c r="B39" s="113" t="s">
        <v>716</v>
      </c>
      <c r="C39" s="113"/>
      <c r="D39" s="113"/>
      <c r="E39" s="113"/>
      <c r="F39" s="113"/>
      <c r="G39" s="113"/>
      <c r="H39" s="113"/>
      <c r="I39" s="113"/>
    </row>
    <row r="40" spans="2:9" ht="14.5" customHeight="1" x14ac:dyDescent="0.2">
      <c r="B40" s="113" t="s">
        <v>713</v>
      </c>
      <c r="C40" s="113"/>
      <c r="D40" s="113"/>
      <c r="E40" s="113"/>
      <c r="F40" s="113"/>
      <c r="G40" s="113"/>
      <c r="H40" s="113"/>
      <c r="I40" s="113"/>
    </row>
    <row r="41" spans="2:9" ht="14.15" customHeight="1" x14ac:dyDescent="0.25">
      <c r="B41" s="12" t="s">
        <v>715</v>
      </c>
    </row>
  </sheetData>
  <sortState xmlns:xlrd2="http://schemas.microsoft.com/office/spreadsheetml/2017/richdata2" ref="N6:O10">
    <sortCondition descending="1" ref="N6:N10"/>
  </sortState>
  <mergeCells count="4">
    <mergeCell ref="C4:G4"/>
    <mergeCell ref="H4:I4"/>
    <mergeCell ref="B39:I39"/>
    <mergeCell ref="B40:I40"/>
  </mergeCells>
  <pageMargins left="0.7" right="0.7" top="0.75" bottom="0.75" header="0.3" footer="0.3"/>
  <pageSetup paperSize="9" scale="7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B1:K35"/>
  <sheetViews>
    <sheetView tabSelected="1" zoomScaleNormal="100" workbookViewId="0"/>
  </sheetViews>
  <sheetFormatPr baseColWidth="10" defaultColWidth="10.81640625" defaultRowHeight="10" x14ac:dyDescent="0.2"/>
  <cols>
    <col min="1" max="1" width="3" style="13" customWidth="1"/>
    <col min="2" max="2" width="30.453125" style="13" customWidth="1"/>
    <col min="3" max="3" width="64.7265625" style="13" customWidth="1"/>
    <col min="4" max="9" width="10.81640625" style="13"/>
    <col min="10" max="10" width="12.1796875" style="13" customWidth="1"/>
    <col min="11" max="16384" width="10.81640625" style="13"/>
  </cols>
  <sheetData>
    <row r="1" spans="2:11" ht="11.5" customHeight="1" x14ac:dyDescent="0.2"/>
    <row r="2" spans="2:11" ht="10.5" x14ac:dyDescent="0.25">
      <c r="B2" s="14" t="s">
        <v>727</v>
      </c>
    </row>
    <row r="3" spans="2:11" ht="10.5" x14ac:dyDescent="0.25">
      <c r="B3" s="14"/>
    </row>
    <row r="4" spans="2:11" ht="20.5" x14ac:dyDescent="0.25">
      <c r="B4" s="14"/>
      <c r="D4" s="41"/>
      <c r="E4" s="102" t="s">
        <v>718</v>
      </c>
      <c r="F4" s="43" t="s">
        <v>719</v>
      </c>
      <c r="G4" s="42" t="s">
        <v>720</v>
      </c>
      <c r="H4" s="42" t="s">
        <v>721</v>
      </c>
      <c r="I4" s="42" t="s">
        <v>722</v>
      </c>
      <c r="J4" s="42" t="s">
        <v>723</v>
      </c>
      <c r="K4" s="42" t="s">
        <v>724</v>
      </c>
    </row>
    <row r="5" spans="2:11" x14ac:dyDescent="0.2">
      <c r="B5" s="120" t="s">
        <v>128</v>
      </c>
      <c r="C5" s="120" t="s">
        <v>702</v>
      </c>
      <c r="D5" s="21" t="s">
        <v>703</v>
      </c>
      <c r="E5" s="25">
        <v>1.04</v>
      </c>
      <c r="F5" s="17" t="s">
        <v>626</v>
      </c>
      <c r="G5" s="35" t="str">
        <f t="shared" ref="G5:G19" si="0">MID(F5,1,4)</f>
        <v>0,97</v>
      </c>
      <c r="H5" s="39" t="str">
        <f t="shared" ref="H5:H19" si="1">MID(F5,8,12)</f>
        <v>1,11</v>
      </c>
      <c r="I5" s="35">
        <f t="shared" ref="I5:I19" si="2">E5-G5</f>
        <v>7.0000000000000062E-2</v>
      </c>
      <c r="J5" s="39">
        <f t="shared" ref="J5:J19" si="3">H5-E5</f>
        <v>7.0000000000000062E-2</v>
      </c>
      <c r="K5" s="36">
        <v>0.5</v>
      </c>
    </row>
    <row r="6" spans="2:11" x14ac:dyDescent="0.2">
      <c r="B6" s="121"/>
      <c r="C6" s="121"/>
      <c r="D6" s="22" t="s">
        <v>704</v>
      </c>
      <c r="E6" s="25">
        <v>1.02</v>
      </c>
      <c r="F6" s="17" t="s">
        <v>519</v>
      </c>
      <c r="G6" s="35" t="str">
        <f t="shared" si="0"/>
        <v>0,95</v>
      </c>
      <c r="H6" s="39" t="str">
        <f t="shared" si="1"/>
        <v>1,09</v>
      </c>
      <c r="I6" s="35">
        <f t="shared" si="2"/>
        <v>7.0000000000000062E-2</v>
      </c>
      <c r="J6" s="39">
        <f t="shared" si="3"/>
        <v>7.0000000000000062E-2</v>
      </c>
      <c r="K6" s="36">
        <f t="shared" ref="K6:K19" si="4">K5+1</f>
        <v>1.5</v>
      </c>
    </row>
    <row r="7" spans="2:11" x14ac:dyDescent="0.2">
      <c r="B7" s="121"/>
      <c r="C7" s="121"/>
      <c r="D7" s="22" t="s">
        <v>705</v>
      </c>
      <c r="E7" s="25">
        <v>1.03</v>
      </c>
      <c r="F7" s="17" t="s">
        <v>625</v>
      </c>
      <c r="G7" s="35" t="str">
        <f t="shared" si="0"/>
        <v>0,96</v>
      </c>
      <c r="H7" s="39" t="str">
        <f t="shared" si="1"/>
        <v>1,10</v>
      </c>
      <c r="I7" s="35">
        <f t="shared" si="2"/>
        <v>7.0000000000000062E-2</v>
      </c>
      <c r="J7" s="39">
        <f t="shared" si="3"/>
        <v>7.0000000000000062E-2</v>
      </c>
      <c r="K7" s="36">
        <f t="shared" si="4"/>
        <v>2.5</v>
      </c>
    </row>
    <row r="8" spans="2:11" x14ac:dyDescent="0.2">
      <c r="B8" s="121"/>
      <c r="C8" s="122"/>
      <c r="D8" s="22" t="s">
        <v>706</v>
      </c>
      <c r="E8" s="25">
        <v>0.95</v>
      </c>
      <c r="F8" s="17" t="s">
        <v>340</v>
      </c>
      <c r="G8" s="35" t="str">
        <f>MID(F8,1,4)</f>
        <v>0,88</v>
      </c>
      <c r="H8" s="39" t="str">
        <f t="shared" si="1"/>
        <v>1,01</v>
      </c>
      <c r="I8" s="35">
        <f t="shared" si="2"/>
        <v>6.9999999999999951E-2</v>
      </c>
      <c r="J8" s="39">
        <f t="shared" si="3"/>
        <v>6.0000000000000053E-2</v>
      </c>
      <c r="K8" s="36">
        <f t="shared" si="4"/>
        <v>3.5</v>
      </c>
    </row>
    <row r="9" spans="2:11" ht="15" customHeight="1" x14ac:dyDescent="0.25">
      <c r="B9" s="122"/>
      <c r="C9" s="20" t="s">
        <v>707</v>
      </c>
      <c r="D9" s="23" t="s">
        <v>708</v>
      </c>
      <c r="E9" s="26">
        <v>0.84499999999999997</v>
      </c>
      <c r="F9" s="27" t="s">
        <v>643</v>
      </c>
      <c r="G9" s="35" t="str">
        <f t="shared" si="0"/>
        <v>0,79</v>
      </c>
      <c r="H9" s="39" t="str">
        <f t="shared" si="1"/>
        <v>0,90</v>
      </c>
      <c r="I9" s="35">
        <f t="shared" si="2"/>
        <v>5.4999999999999938E-2</v>
      </c>
      <c r="J9" s="39">
        <f t="shared" si="3"/>
        <v>5.5000000000000049E-2</v>
      </c>
      <c r="K9" s="36">
        <f t="shared" si="4"/>
        <v>4.5</v>
      </c>
    </row>
    <row r="10" spans="2:11" x14ac:dyDescent="0.2">
      <c r="B10" s="120" t="s">
        <v>143</v>
      </c>
      <c r="C10" s="120" t="s">
        <v>702</v>
      </c>
      <c r="D10" s="21" t="s">
        <v>703</v>
      </c>
      <c r="E10" s="28">
        <v>1.07</v>
      </c>
      <c r="F10" s="16" t="s">
        <v>184</v>
      </c>
      <c r="G10" s="35" t="str">
        <f t="shared" si="0"/>
        <v>1,02</v>
      </c>
      <c r="H10" s="39" t="str">
        <f t="shared" si="1"/>
        <v>1,12</v>
      </c>
      <c r="I10" s="35">
        <f t="shared" si="2"/>
        <v>5.0000000000000044E-2</v>
      </c>
      <c r="J10" s="39">
        <f t="shared" si="3"/>
        <v>5.0000000000000044E-2</v>
      </c>
      <c r="K10" s="36">
        <f t="shared" si="4"/>
        <v>5.5</v>
      </c>
    </row>
    <row r="11" spans="2:11" ht="15" customHeight="1" x14ac:dyDescent="0.2">
      <c r="B11" s="121"/>
      <c r="C11" s="121"/>
      <c r="D11" s="22" t="s">
        <v>704</v>
      </c>
      <c r="E11" s="29">
        <v>1.1200000000000001</v>
      </c>
      <c r="F11" s="17" t="s">
        <v>598</v>
      </c>
      <c r="G11" s="35" t="str">
        <f t="shared" si="0"/>
        <v>1,07</v>
      </c>
      <c r="H11" s="39" t="str">
        <f t="shared" si="1"/>
        <v>1,17</v>
      </c>
      <c r="I11" s="35">
        <f t="shared" si="2"/>
        <v>5.0000000000000044E-2</v>
      </c>
      <c r="J11" s="39">
        <f t="shared" si="3"/>
        <v>4.9999999999999822E-2</v>
      </c>
      <c r="K11" s="36">
        <f t="shared" si="4"/>
        <v>6.5</v>
      </c>
    </row>
    <row r="12" spans="2:11" x14ac:dyDescent="0.2">
      <c r="B12" s="121"/>
      <c r="C12" s="121"/>
      <c r="D12" s="22" t="s">
        <v>705</v>
      </c>
      <c r="E12" s="29">
        <v>1.1499999999999999</v>
      </c>
      <c r="F12" s="17" t="s">
        <v>597</v>
      </c>
      <c r="G12" s="35" t="str">
        <f t="shared" si="0"/>
        <v>1,10</v>
      </c>
      <c r="H12" s="39" t="str">
        <f t="shared" si="1"/>
        <v>1,20</v>
      </c>
      <c r="I12" s="35">
        <f t="shared" si="2"/>
        <v>4.9999999999999822E-2</v>
      </c>
      <c r="J12" s="39">
        <f t="shared" si="3"/>
        <v>5.0000000000000044E-2</v>
      </c>
      <c r="K12" s="36">
        <f t="shared" si="4"/>
        <v>7.5</v>
      </c>
    </row>
    <row r="13" spans="2:11" ht="15" customHeight="1" x14ac:dyDescent="0.2">
      <c r="B13" s="121"/>
      <c r="C13" s="122"/>
      <c r="D13" s="22" t="s">
        <v>706</v>
      </c>
      <c r="E13" s="29">
        <v>1.21</v>
      </c>
      <c r="F13" s="17" t="s">
        <v>596</v>
      </c>
      <c r="G13" s="35" t="str">
        <f t="shared" si="0"/>
        <v>1,16</v>
      </c>
      <c r="H13" s="39" t="str">
        <f t="shared" si="1"/>
        <v>1,27</v>
      </c>
      <c r="I13" s="35">
        <f t="shared" si="2"/>
        <v>5.0000000000000044E-2</v>
      </c>
      <c r="J13" s="39">
        <f t="shared" si="3"/>
        <v>6.0000000000000053E-2</v>
      </c>
      <c r="K13" s="36">
        <f t="shared" si="4"/>
        <v>8.5</v>
      </c>
    </row>
    <row r="14" spans="2:11" ht="10.5" x14ac:dyDescent="0.25">
      <c r="B14" s="122"/>
      <c r="C14" s="20" t="s">
        <v>707</v>
      </c>
      <c r="D14" s="23" t="s">
        <v>708</v>
      </c>
      <c r="E14" s="30">
        <v>1.06</v>
      </c>
      <c r="F14" s="27" t="s">
        <v>200</v>
      </c>
      <c r="G14" s="35" t="str">
        <f t="shared" si="0"/>
        <v>1,01</v>
      </c>
      <c r="H14" s="39" t="str">
        <f t="shared" si="1"/>
        <v>1,11</v>
      </c>
      <c r="I14" s="35">
        <f t="shared" si="2"/>
        <v>5.0000000000000044E-2</v>
      </c>
      <c r="J14" s="39">
        <f t="shared" si="3"/>
        <v>5.0000000000000044E-2</v>
      </c>
      <c r="K14" s="36">
        <f t="shared" si="4"/>
        <v>9.5</v>
      </c>
    </row>
    <row r="15" spans="2:11" ht="15" customHeight="1" x14ac:dyDescent="0.2">
      <c r="B15" s="114" t="s">
        <v>10</v>
      </c>
      <c r="C15" s="117" t="s">
        <v>702</v>
      </c>
      <c r="D15" s="21" t="s">
        <v>703</v>
      </c>
      <c r="E15" s="31">
        <v>1.08</v>
      </c>
      <c r="F15" s="32" t="s">
        <v>314</v>
      </c>
      <c r="G15" s="35" t="str">
        <f t="shared" si="0"/>
        <v>1,04</v>
      </c>
      <c r="H15" s="39" t="str">
        <f t="shared" si="1"/>
        <v>1,12</v>
      </c>
      <c r="I15" s="35">
        <f t="shared" si="2"/>
        <v>4.0000000000000036E-2</v>
      </c>
      <c r="J15" s="39">
        <f t="shared" si="3"/>
        <v>4.0000000000000036E-2</v>
      </c>
      <c r="K15" s="36">
        <f t="shared" si="4"/>
        <v>10.5</v>
      </c>
    </row>
    <row r="16" spans="2:11" x14ac:dyDescent="0.2">
      <c r="B16" s="115"/>
      <c r="C16" s="118"/>
      <c r="D16" s="22" t="s">
        <v>704</v>
      </c>
      <c r="E16" s="33">
        <v>1.1000000000000001</v>
      </c>
      <c r="F16" s="18" t="s">
        <v>327</v>
      </c>
      <c r="G16" s="35" t="str">
        <f t="shared" si="0"/>
        <v>1,07</v>
      </c>
      <c r="H16" s="39" t="str">
        <f t="shared" si="1"/>
        <v>1,14</v>
      </c>
      <c r="I16" s="35">
        <f t="shared" si="2"/>
        <v>3.0000000000000027E-2</v>
      </c>
      <c r="J16" s="39">
        <f t="shared" si="3"/>
        <v>3.9999999999999813E-2</v>
      </c>
      <c r="K16" s="36">
        <f t="shared" si="4"/>
        <v>11.5</v>
      </c>
    </row>
    <row r="17" spans="2:11" x14ac:dyDescent="0.2">
      <c r="B17" s="115"/>
      <c r="C17" s="118"/>
      <c r="D17" s="22" t="s">
        <v>705</v>
      </c>
      <c r="E17" s="33">
        <v>1.1299999999999999</v>
      </c>
      <c r="F17" s="18" t="s">
        <v>328</v>
      </c>
      <c r="G17" s="35" t="str">
        <f t="shared" si="0"/>
        <v>1,09</v>
      </c>
      <c r="H17" s="39" t="str">
        <f t="shared" si="1"/>
        <v>1,17</v>
      </c>
      <c r="I17" s="35">
        <f t="shared" si="2"/>
        <v>3.9999999999999813E-2</v>
      </c>
      <c r="J17" s="39">
        <f t="shared" si="3"/>
        <v>4.0000000000000036E-2</v>
      </c>
      <c r="K17" s="36">
        <f t="shared" si="4"/>
        <v>12.5</v>
      </c>
    </row>
    <row r="18" spans="2:11" x14ac:dyDescent="0.2">
      <c r="B18" s="115"/>
      <c r="C18" s="119"/>
      <c r="D18" s="22" t="s">
        <v>706</v>
      </c>
      <c r="E18" s="33">
        <v>1.1599999999999999</v>
      </c>
      <c r="F18" s="18" t="s">
        <v>281</v>
      </c>
      <c r="G18" s="35" t="str">
        <f t="shared" si="0"/>
        <v>1,12</v>
      </c>
      <c r="H18" s="39" t="str">
        <f t="shared" si="1"/>
        <v>1,20</v>
      </c>
      <c r="I18" s="35">
        <f t="shared" si="2"/>
        <v>3.9999999999999813E-2</v>
      </c>
      <c r="J18" s="39">
        <f t="shared" si="3"/>
        <v>4.0000000000000036E-2</v>
      </c>
      <c r="K18" s="36">
        <f t="shared" si="4"/>
        <v>13.5</v>
      </c>
    </row>
    <row r="19" spans="2:11" ht="10.5" x14ac:dyDescent="0.25">
      <c r="B19" s="116"/>
      <c r="C19" s="24" t="s">
        <v>707</v>
      </c>
      <c r="D19" s="23" t="s">
        <v>708</v>
      </c>
      <c r="E19" s="34">
        <v>1.06</v>
      </c>
      <c r="F19" s="19" t="s">
        <v>366</v>
      </c>
      <c r="G19" s="37" t="str">
        <f t="shared" si="0"/>
        <v>1,02</v>
      </c>
      <c r="H19" s="40" t="str">
        <f t="shared" si="1"/>
        <v>1,09</v>
      </c>
      <c r="I19" s="37">
        <f t="shared" si="2"/>
        <v>4.0000000000000036E-2</v>
      </c>
      <c r="J19" s="40">
        <f t="shared" si="3"/>
        <v>3.0000000000000027E-2</v>
      </c>
      <c r="K19" s="38">
        <f t="shared" si="4"/>
        <v>14.5</v>
      </c>
    </row>
    <row r="23" spans="2:11" ht="11.5" customHeight="1" x14ac:dyDescent="0.2">
      <c r="B23" s="12" t="s">
        <v>725</v>
      </c>
    </row>
    <row r="24" spans="2:11" ht="24.65" customHeight="1" x14ac:dyDescent="0.2">
      <c r="B24" s="112" t="s">
        <v>717</v>
      </c>
      <c r="C24" s="112"/>
      <c r="D24" s="112"/>
      <c r="E24" s="92"/>
      <c r="F24" s="92"/>
      <c r="G24" s="92"/>
      <c r="H24" s="92"/>
      <c r="I24" s="92"/>
    </row>
    <row r="25" spans="2:11" ht="15" customHeight="1" x14ac:dyDescent="0.25">
      <c r="B25" s="13" t="s">
        <v>728</v>
      </c>
      <c r="C25" s="1"/>
      <c r="D25" s="1"/>
      <c r="E25" s="15"/>
      <c r="F25" s="15"/>
      <c r="G25" s="15"/>
      <c r="H25" s="15"/>
      <c r="I25" s="15"/>
    </row>
    <row r="26" spans="2:11" ht="13.5" customHeight="1" x14ac:dyDescent="0.2">
      <c r="B26" s="113" t="s">
        <v>713</v>
      </c>
      <c r="C26" s="113"/>
      <c r="D26" s="113"/>
      <c r="E26" s="113"/>
      <c r="F26" s="113"/>
      <c r="G26" s="113"/>
      <c r="H26" s="113"/>
      <c r="I26" s="113"/>
    </row>
    <row r="27" spans="2:11" ht="14.5" customHeight="1" x14ac:dyDescent="0.25">
      <c r="B27" s="12" t="s">
        <v>715</v>
      </c>
      <c r="C27" s="1"/>
      <c r="D27" s="1"/>
      <c r="E27" s="15"/>
      <c r="F27" s="15"/>
      <c r="G27" s="15"/>
      <c r="H27" s="15"/>
      <c r="I27" s="15"/>
    </row>
    <row r="29" spans="2:11" ht="29.25" customHeight="1" x14ac:dyDescent="0.2"/>
    <row r="35" ht="14.25" customHeight="1" x14ac:dyDescent="0.2"/>
  </sheetData>
  <mergeCells count="8">
    <mergeCell ref="B15:B19"/>
    <mergeCell ref="C15:C18"/>
    <mergeCell ref="B26:I26"/>
    <mergeCell ref="B5:B9"/>
    <mergeCell ref="C5:C8"/>
    <mergeCell ref="B10:B14"/>
    <mergeCell ref="C10:C13"/>
    <mergeCell ref="B24:D2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pageSetUpPr fitToPage="1"/>
  </sheetPr>
  <dimension ref="B2:N51"/>
  <sheetViews>
    <sheetView zoomScaleNormal="100" workbookViewId="0">
      <selection activeCell="H28" sqref="H28"/>
    </sheetView>
  </sheetViews>
  <sheetFormatPr baseColWidth="10" defaultColWidth="10.81640625" defaultRowHeight="10" x14ac:dyDescent="0.2"/>
  <cols>
    <col min="1" max="1" width="2.1796875" style="13" customWidth="1"/>
    <col min="2" max="2" width="46.453125" style="13" customWidth="1"/>
    <col min="3" max="3" width="11.453125" style="1"/>
    <col min="4" max="4" width="13.453125" style="1" customWidth="1"/>
    <col min="5" max="5" width="11.453125" style="15"/>
    <col min="6" max="6" width="13.1796875" style="15" customWidth="1"/>
    <col min="7" max="8" width="11.453125" style="15"/>
    <col min="9" max="9" width="11.453125" style="15" customWidth="1"/>
    <col min="10" max="10" width="13.453125" style="15" customWidth="1"/>
    <col min="11" max="11" width="11.453125" style="1"/>
    <col min="12" max="12" width="13.453125" style="1" customWidth="1"/>
    <col min="13" max="14" width="11.453125" style="1" customWidth="1"/>
    <col min="15" max="16384" width="10.81640625" style="13"/>
  </cols>
  <sheetData>
    <row r="2" spans="2:14" ht="10.5" x14ac:dyDescent="0.2">
      <c r="B2" s="123" t="s">
        <v>735</v>
      </c>
      <c r="C2" s="123"/>
      <c r="D2" s="123"/>
      <c r="E2" s="123"/>
      <c r="F2" s="123"/>
      <c r="G2" s="123"/>
      <c r="H2" s="123"/>
    </row>
    <row r="3" spans="2:14" ht="10.5" x14ac:dyDescent="0.2">
      <c r="B3" s="105"/>
      <c r="C3" s="105"/>
      <c r="D3" s="105"/>
      <c r="E3" s="105"/>
      <c r="F3" s="105"/>
      <c r="G3" s="105"/>
      <c r="H3" s="105"/>
    </row>
    <row r="4" spans="2:14" ht="10.5" x14ac:dyDescent="0.25">
      <c r="B4" s="55"/>
      <c r="C4" s="129" t="s">
        <v>763</v>
      </c>
      <c r="D4" s="130"/>
      <c r="E4" s="130"/>
      <c r="F4" s="130"/>
      <c r="G4" s="130"/>
      <c r="H4" s="131"/>
      <c r="I4" s="132" t="s">
        <v>764</v>
      </c>
      <c r="J4" s="133"/>
      <c r="K4" s="133"/>
      <c r="L4" s="133"/>
      <c r="M4" s="133"/>
      <c r="N4" s="134"/>
    </row>
    <row r="5" spans="2:14" ht="47.25" customHeight="1" x14ac:dyDescent="0.2">
      <c r="B5" s="56"/>
      <c r="C5" s="127" t="s">
        <v>10</v>
      </c>
      <c r="D5" s="127"/>
      <c r="E5" s="127" t="s">
        <v>11</v>
      </c>
      <c r="F5" s="127"/>
      <c r="G5" s="127" t="s">
        <v>12</v>
      </c>
      <c r="H5" s="127"/>
      <c r="I5" s="126" t="s">
        <v>10</v>
      </c>
      <c r="J5" s="126"/>
      <c r="K5" s="126" t="s">
        <v>11</v>
      </c>
      <c r="L5" s="126"/>
      <c r="M5" s="126" t="s">
        <v>12</v>
      </c>
      <c r="N5" s="126"/>
    </row>
    <row r="6" spans="2:14" ht="10.5" x14ac:dyDescent="0.2">
      <c r="B6" s="73"/>
      <c r="C6" s="57" t="s">
        <v>0</v>
      </c>
      <c r="D6" s="58" t="s">
        <v>733</v>
      </c>
      <c r="E6" s="57" t="s">
        <v>0</v>
      </c>
      <c r="F6" s="58" t="s">
        <v>733</v>
      </c>
      <c r="G6" s="57" t="s">
        <v>0</v>
      </c>
      <c r="H6" s="58" t="s">
        <v>733</v>
      </c>
      <c r="I6" s="57" t="s">
        <v>0</v>
      </c>
      <c r="J6" s="58" t="s">
        <v>733</v>
      </c>
      <c r="K6" s="57" t="s">
        <v>0</v>
      </c>
      <c r="L6" s="58" t="s">
        <v>733</v>
      </c>
      <c r="M6" s="57" t="s">
        <v>0</v>
      </c>
      <c r="N6" s="58" t="s">
        <v>733</v>
      </c>
    </row>
    <row r="7" spans="2:14" ht="10.5" x14ac:dyDescent="0.2">
      <c r="B7" s="59" t="s">
        <v>714</v>
      </c>
      <c r="C7" s="60"/>
      <c r="D7" s="18"/>
      <c r="E7" s="60"/>
      <c r="F7" s="18"/>
      <c r="G7" s="60"/>
      <c r="H7" s="18"/>
      <c r="I7" s="33"/>
      <c r="J7" s="18"/>
      <c r="K7" s="33"/>
      <c r="L7" s="18"/>
      <c r="M7" s="33"/>
      <c r="N7" s="18"/>
    </row>
    <row r="8" spans="2:14" x14ac:dyDescent="0.2">
      <c r="B8" s="61" t="s">
        <v>179</v>
      </c>
      <c r="C8" s="109" t="s">
        <v>2</v>
      </c>
      <c r="D8" s="110"/>
      <c r="E8" s="109" t="s">
        <v>2</v>
      </c>
      <c r="F8" s="18"/>
      <c r="G8" s="33" t="s">
        <v>2</v>
      </c>
      <c r="H8" s="18"/>
      <c r="I8" s="33" t="s">
        <v>2</v>
      </c>
      <c r="J8" s="18"/>
      <c r="K8" s="33" t="s">
        <v>2</v>
      </c>
      <c r="L8" s="18"/>
      <c r="M8" s="33" t="s">
        <v>2</v>
      </c>
      <c r="N8" s="18"/>
    </row>
    <row r="9" spans="2:14" x14ac:dyDescent="0.2">
      <c r="B9" s="61" t="s">
        <v>734</v>
      </c>
      <c r="C9" s="109" t="s">
        <v>206</v>
      </c>
      <c r="D9" s="110" t="s">
        <v>320</v>
      </c>
      <c r="E9" s="109" t="s">
        <v>297</v>
      </c>
      <c r="F9" s="18" t="s">
        <v>329</v>
      </c>
      <c r="G9" s="33" t="s">
        <v>250</v>
      </c>
      <c r="H9" s="18" t="s">
        <v>276</v>
      </c>
      <c r="I9" s="33" t="s">
        <v>206</v>
      </c>
      <c r="J9" s="18" t="s">
        <v>320</v>
      </c>
      <c r="K9" s="33" t="s">
        <v>367</v>
      </c>
      <c r="L9" s="18" t="s">
        <v>368</v>
      </c>
      <c r="M9" s="33" t="s">
        <v>250</v>
      </c>
      <c r="N9" s="18" t="s">
        <v>276</v>
      </c>
    </row>
    <row r="10" spans="2:14" x14ac:dyDescent="0.2">
      <c r="B10" s="61" t="s">
        <v>726</v>
      </c>
      <c r="C10" s="109" t="s">
        <v>256</v>
      </c>
      <c r="D10" s="110" t="s">
        <v>321</v>
      </c>
      <c r="E10" s="109" t="s">
        <v>330</v>
      </c>
      <c r="F10" s="18" t="s">
        <v>331</v>
      </c>
      <c r="G10" s="33" t="s">
        <v>251</v>
      </c>
      <c r="H10" s="18" t="s">
        <v>277</v>
      </c>
      <c r="I10" s="33" t="s">
        <v>256</v>
      </c>
      <c r="J10" s="18" t="s">
        <v>321</v>
      </c>
      <c r="K10" s="33" t="s">
        <v>369</v>
      </c>
      <c r="L10" s="18" t="s">
        <v>370</v>
      </c>
      <c r="M10" s="33" t="s">
        <v>221</v>
      </c>
      <c r="N10" s="18" t="s">
        <v>277</v>
      </c>
    </row>
    <row r="11" spans="2:14" ht="10.5" x14ac:dyDescent="0.2">
      <c r="B11" s="59" t="s">
        <v>3</v>
      </c>
      <c r="C11" s="109" t="s">
        <v>208</v>
      </c>
      <c r="D11" s="110" t="s">
        <v>322</v>
      </c>
      <c r="E11" s="109" t="s">
        <v>227</v>
      </c>
      <c r="F11" s="18" t="s">
        <v>332</v>
      </c>
      <c r="G11" s="33" t="s">
        <v>230</v>
      </c>
      <c r="H11" s="18" t="s">
        <v>203</v>
      </c>
      <c r="I11" s="33" t="s">
        <v>208</v>
      </c>
      <c r="J11" s="18" t="s">
        <v>265</v>
      </c>
      <c r="K11" s="33" t="s">
        <v>264</v>
      </c>
      <c r="L11" s="18" t="s">
        <v>188</v>
      </c>
      <c r="M11" s="33" t="s">
        <v>263</v>
      </c>
      <c r="N11" s="18" t="s">
        <v>203</v>
      </c>
    </row>
    <row r="12" spans="2:14" ht="10.5" x14ac:dyDescent="0.2">
      <c r="B12" s="59" t="s">
        <v>4</v>
      </c>
      <c r="C12" s="109"/>
      <c r="D12" s="110"/>
      <c r="E12" s="109"/>
      <c r="F12" s="18"/>
      <c r="G12" s="33"/>
      <c r="H12" s="18"/>
      <c r="I12" s="33"/>
      <c r="J12" s="18"/>
      <c r="K12" s="33"/>
      <c r="L12" s="18"/>
      <c r="M12" s="33"/>
      <c r="N12" s="18"/>
    </row>
    <row r="13" spans="2:14" x14ac:dyDescent="0.2">
      <c r="B13" s="62" t="s">
        <v>13</v>
      </c>
      <c r="C13" s="109" t="s">
        <v>209</v>
      </c>
      <c r="D13" s="110" t="s">
        <v>210</v>
      </c>
      <c r="E13" s="109" t="s">
        <v>228</v>
      </c>
      <c r="F13" s="18" t="s">
        <v>229</v>
      </c>
      <c r="G13" s="33" t="s">
        <v>252</v>
      </c>
      <c r="H13" s="18" t="s">
        <v>344</v>
      </c>
      <c r="I13" s="33" t="s">
        <v>226</v>
      </c>
      <c r="J13" s="18" t="s">
        <v>210</v>
      </c>
      <c r="K13" s="33" t="s">
        <v>228</v>
      </c>
      <c r="L13" s="18" t="s">
        <v>229</v>
      </c>
      <c r="M13" s="33" t="s">
        <v>212</v>
      </c>
      <c r="N13" s="18" t="s">
        <v>193</v>
      </c>
    </row>
    <row r="14" spans="2:14" x14ac:dyDescent="0.2">
      <c r="B14" s="62" t="s">
        <v>14</v>
      </c>
      <c r="C14" s="109" t="s">
        <v>211</v>
      </c>
      <c r="D14" s="110" t="s">
        <v>190</v>
      </c>
      <c r="E14" s="109" t="s">
        <v>230</v>
      </c>
      <c r="F14" s="18" t="s">
        <v>231</v>
      </c>
      <c r="G14" s="33" t="s">
        <v>212</v>
      </c>
      <c r="H14" s="18" t="s">
        <v>193</v>
      </c>
      <c r="I14" s="33" t="s">
        <v>223</v>
      </c>
      <c r="J14" s="18" t="s">
        <v>190</v>
      </c>
      <c r="K14" s="33" t="s">
        <v>230</v>
      </c>
      <c r="L14" s="18" t="s">
        <v>231</v>
      </c>
      <c r="M14" s="33" t="s">
        <v>212</v>
      </c>
      <c r="N14" s="18" t="s">
        <v>193</v>
      </c>
    </row>
    <row r="15" spans="2:14" x14ac:dyDescent="0.2">
      <c r="B15" s="62" t="s">
        <v>15</v>
      </c>
      <c r="C15" s="109" t="s">
        <v>212</v>
      </c>
      <c r="D15" s="110" t="s">
        <v>191</v>
      </c>
      <c r="E15" s="109" t="s">
        <v>232</v>
      </c>
      <c r="F15" s="18" t="s">
        <v>201</v>
      </c>
      <c r="G15" s="33" t="s">
        <v>227</v>
      </c>
      <c r="H15" s="18" t="s">
        <v>194</v>
      </c>
      <c r="I15" s="33" t="s">
        <v>212</v>
      </c>
      <c r="J15" s="18" t="s">
        <v>354</v>
      </c>
      <c r="K15" s="33" t="s">
        <v>287</v>
      </c>
      <c r="L15" s="18" t="s">
        <v>201</v>
      </c>
      <c r="M15" s="33" t="s">
        <v>227</v>
      </c>
      <c r="N15" s="18" t="s">
        <v>194</v>
      </c>
    </row>
    <row r="16" spans="2:14" x14ac:dyDescent="0.2">
      <c r="B16" s="62" t="s">
        <v>16</v>
      </c>
      <c r="C16" s="109" t="s">
        <v>213</v>
      </c>
      <c r="D16" s="110" t="s">
        <v>266</v>
      </c>
      <c r="E16" s="109" t="s">
        <v>233</v>
      </c>
      <c r="F16" s="18" t="s">
        <v>178</v>
      </c>
      <c r="G16" s="33" t="s">
        <v>207</v>
      </c>
      <c r="H16" s="18" t="s">
        <v>197</v>
      </c>
      <c r="I16" s="33" t="s">
        <v>213</v>
      </c>
      <c r="J16" s="18" t="s">
        <v>266</v>
      </c>
      <c r="K16" s="33" t="s">
        <v>249</v>
      </c>
      <c r="L16" s="18" t="s">
        <v>177</v>
      </c>
      <c r="M16" s="33" t="s">
        <v>207</v>
      </c>
      <c r="N16" s="18" t="s">
        <v>195</v>
      </c>
    </row>
    <row r="17" spans="2:14" x14ac:dyDescent="0.2">
      <c r="B17" s="62" t="s">
        <v>17</v>
      </c>
      <c r="C17" s="109" t="s">
        <v>233</v>
      </c>
      <c r="D17" s="110" t="s">
        <v>323</v>
      </c>
      <c r="E17" s="109" t="s">
        <v>333</v>
      </c>
      <c r="F17" s="18" t="s">
        <v>334</v>
      </c>
      <c r="G17" s="33" t="s">
        <v>254</v>
      </c>
      <c r="H17" s="18" t="s">
        <v>182</v>
      </c>
      <c r="I17" s="33" t="s">
        <v>233</v>
      </c>
      <c r="J17" s="18" t="s">
        <v>323</v>
      </c>
      <c r="K17" s="33" t="s">
        <v>333</v>
      </c>
      <c r="L17" s="18" t="s">
        <v>334</v>
      </c>
      <c r="M17" s="33" t="s">
        <v>254</v>
      </c>
      <c r="N17" s="18" t="s">
        <v>378</v>
      </c>
    </row>
    <row r="18" spans="2:14" x14ac:dyDescent="0.2">
      <c r="B18" s="62" t="s">
        <v>1</v>
      </c>
      <c r="C18" s="109" t="s">
        <v>215</v>
      </c>
      <c r="D18" s="110" t="s">
        <v>216</v>
      </c>
      <c r="E18" s="109" t="s">
        <v>235</v>
      </c>
      <c r="F18" s="18" t="s">
        <v>236</v>
      </c>
      <c r="G18" s="33" t="s">
        <v>224</v>
      </c>
      <c r="H18" s="18" t="s">
        <v>255</v>
      </c>
      <c r="I18" s="33" t="s">
        <v>215</v>
      </c>
      <c r="J18" s="18" t="s">
        <v>267</v>
      </c>
      <c r="K18" s="33" t="s">
        <v>282</v>
      </c>
      <c r="L18" s="18" t="s">
        <v>371</v>
      </c>
      <c r="M18" s="33" t="s">
        <v>224</v>
      </c>
      <c r="N18" s="18" t="s">
        <v>255</v>
      </c>
    </row>
    <row r="19" spans="2:14" x14ac:dyDescent="0.2">
      <c r="B19" s="62" t="s">
        <v>18</v>
      </c>
      <c r="C19" s="109" t="s">
        <v>217</v>
      </c>
      <c r="D19" s="110" t="s">
        <v>245</v>
      </c>
      <c r="E19" s="109" t="s">
        <v>218</v>
      </c>
      <c r="F19" s="18" t="s">
        <v>238</v>
      </c>
      <c r="G19" s="33" t="s">
        <v>256</v>
      </c>
      <c r="H19" s="18" t="s">
        <v>257</v>
      </c>
      <c r="I19" s="33" t="s">
        <v>217</v>
      </c>
      <c r="J19" s="18" t="s">
        <v>245</v>
      </c>
      <c r="K19" s="33" t="s">
        <v>218</v>
      </c>
      <c r="L19" s="18" t="s">
        <v>283</v>
      </c>
      <c r="M19" s="33" t="s">
        <v>256</v>
      </c>
      <c r="N19" s="18" t="s">
        <v>257</v>
      </c>
    </row>
    <row r="20" spans="2:14" x14ac:dyDescent="0.2">
      <c r="B20" s="62" t="s">
        <v>19</v>
      </c>
      <c r="C20" s="109" t="s">
        <v>218</v>
      </c>
      <c r="D20" s="110" t="s">
        <v>219</v>
      </c>
      <c r="E20" s="109" t="s">
        <v>311</v>
      </c>
      <c r="F20" s="18" t="s">
        <v>240</v>
      </c>
      <c r="G20" s="33" t="s">
        <v>209</v>
      </c>
      <c r="H20" s="18" t="s">
        <v>204</v>
      </c>
      <c r="I20" s="33" t="s">
        <v>237</v>
      </c>
      <c r="J20" s="18" t="s">
        <v>219</v>
      </c>
      <c r="K20" s="33" t="s">
        <v>284</v>
      </c>
      <c r="L20" s="18" t="s">
        <v>372</v>
      </c>
      <c r="M20" s="33" t="s">
        <v>278</v>
      </c>
      <c r="N20" s="18" t="s">
        <v>279</v>
      </c>
    </row>
    <row r="21" spans="2:14" x14ac:dyDescent="0.2">
      <c r="B21" s="62" t="s">
        <v>20</v>
      </c>
      <c r="C21" s="109" t="s">
        <v>220</v>
      </c>
      <c r="D21" s="110" t="s">
        <v>268</v>
      </c>
      <c r="E21" s="109" t="s">
        <v>301</v>
      </c>
      <c r="F21" s="18" t="s">
        <v>335</v>
      </c>
      <c r="G21" s="33" t="s">
        <v>253</v>
      </c>
      <c r="H21" s="18" t="s">
        <v>187</v>
      </c>
      <c r="I21" s="33" t="s">
        <v>355</v>
      </c>
      <c r="J21" s="18" t="s">
        <v>192</v>
      </c>
      <c r="K21" s="33" t="s">
        <v>373</v>
      </c>
      <c r="L21" s="18" t="s">
        <v>335</v>
      </c>
      <c r="M21" s="33" t="s">
        <v>253</v>
      </c>
      <c r="N21" s="18" t="s">
        <v>187</v>
      </c>
    </row>
    <row r="22" spans="2:14" ht="12.5" x14ac:dyDescent="0.2">
      <c r="B22" s="59" t="s">
        <v>736</v>
      </c>
      <c r="C22" s="109"/>
      <c r="D22" s="110"/>
      <c r="E22" s="109"/>
      <c r="F22" s="18"/>
      <c r="G22" s="33"/>
      <c r="H22" s="18"/>
      <c r="I22" s="33"/>
      <c r="J22" s="18"/>
      <c r="K22" s="33"/>
      <c r="L22" s="18"/>
      <c r="M22" s="33"/>
      <c r="N22" s="18"/>
    </row>
    <row r="23" spans="2:14" ht="15.75" customHeight="1" x14ac:dyDescent="0.2">
      <c r="B23" s="62" t="s">
        <v>124</v>
      </c>
      <c r="C23" s="109" t="s">
        <v>2</v>
      </c>
      <c r="D23" s="110"/>
      <c r="E23" s="109" t="s">
        <v>2</v>
      </c>
      <c r="F23" s="18"/>
      <c r="G23" s="33" t="s">
        <v>2</v>
      </c>
      <c r="H23" s="18"/>
      <c r="I23" s="33" t="s">
        <v>2</v>
      </c>
      <c r="J23" s="18"/>
      <c r="K23" s="33" t="s">
        <v>2</v>
      </c>
      <c r="L23" s="18"/>
      <c r="M23" s="33" t="s">
        <v>2</v>
      </c>
      <c r="N23" s="18"/>
    </row>
    <row r="24" spans="2:14" x14ac:dyDescent="0.2">
      <c r="B24" s="62" t="s">
        <v>125</v>
      </c>
      <c r="C24" s="109" t="s">
        <v>269</v>
      </c>
      <c r="D24" s="110" t="s">
        <v>270</v>
      </c>
      <c r="E24" s="109" t="s">
        <v>217</v>
      </c>
      <c r="F24" s="18" t="s">
        <v>241</v>
      </c>
      <c r="G24" s="33" t="s">
        <v>258</v>
      </c>
      <c r="H24" s="18" t="s">
        <v>205</v>
      </c>
      <c r="I24" s="33" t="s">
        <v>356</v>
      </c>
      <c r="J24" s="18" t="s">
        <v>357</v>
      </c>
      <c r="K24" s="33" t="s">
        <v>285</v>
      </c>
      <c r="L24" s="18" t="s">
        <v>202</v>
      </c>
      <c r="M24" s="33" t="s">
        <v>280</v>
      </c>
      <c r="N24" s="18" t="s">
        <v>205</v>
      </c>
    </row>
    <row r="25" spans="2:14" x14ac:dyDescent="0.2">
      <c r="B25" s="62" t="s">
        <v>126</v>
      </c>
      <c r="C25" s="109" t="s">
        <v>271</v>
      </c>
      <c r="D25" s="110"/>
      <c r="E25" s="109" t="s">
        <v>242</v>
      </c>
      <c r="F25" s="18"/>
      <c r="G25" s="33" t="s">
        <v>259</v>
      </c>
      <c r="H25" s="18"/>
      <c r="I25" s="33" t="s">
        <v>358</v>
      </c>
      <c r="J25" s="18"/>
      <c r="K25" s="33" t="s">
        <v>286</v>
      </c>
      <c r="L25" s="18"/>
      <c r="M25" s="33" t="s">
        <v>259</v>
      </c>
      <c r="N25" s="18"/>
    </row>
    <row r="26" spans="2:14" x14ac:dyDescent="0.2">
      <c r="B26" s="62" t="s">
        <v>127</v>
      </c>
      <c r="C26" s="109" t="s">
        <v>272</v>
      </c>
      <c r="D26" s="110" t="s">
        <v>273</v>
      </c>
      <c r="E26" s="109" t="s">
        <v>315</v>
      </c>
      <c r="F26" s="18" t="s">
        <v>336</v>
      </c>
      <c r="G26" s="33" t="s">
        <v>260</v>
      </c>
      <c r="H26" s="18" t="s">
        <v>261</v>
      </c>
      <c r="I26" s="33" t="s">
        <v>359</v>
      </c>
      <c r="J26" s="18" t="s">
        <v>360</v>
      </c>
      <c r="K26" s="33" t="s">
        <v>315</v>
      </c>
      <c r="L26" s="18" t="s">
        <v>336</v>
      </c>
      <c r="M26" s="33" t="s">
        <v>260</v>
      </c>
      <c r="N26" s="18" t="s">
        <v>261</v>
      </c>
    </row>
    <row r="27" spans="2:14" ht="10.5" x14ac:dyDescent="0.2">
      <c r="B27" s="63" t="s">
        <v>189</v>
      </c>
      <c r="C27" s="109"/>
      <c r="D27" s="110"/>
      <c r="E27" s="109"/>
      <c r="F27" s="18"/>
      <c r="G27" s="33"/>
      <c r="H27" s="18"/>
      <c r="I27" s="33"/>
      <c r="J27" s="18"/>
      <c r="K27" s="33"/>
      <c r="L27" s="18"/>
      <c r="M27" s="33"/>
      <c r="N27" s="18"/>
    </row>
    <row r="28" spans="2:14" x14ac:dyDescent="0.2">
      <c r="B28" s="64" t="s">
        <v>101</v>
      </c>
      <c r="C28" s="109" t="s">
        <v>2</v>
      </c>
      <c r="D28" s="110"/>
      <c r="E28" s="109" t="s">
        <v>2</v>
      </c>
      <c r="F28" s="18"/>
      <c r="G28" s="33" t="s">
        <v>2</v>
      </c>
      <c r="H28" s="18"/>
      <c r="I28" s="33" t="s">
        <v>2</v>
      </c>
      <c r="J28" s="18"/>
      <c r="K28" s="33" t="s">
        <v>2</v>
      </c>
      <c r="L28" s="18"/>
      <c r="M28" s="33" t="s">
        <v>2</v>
      </c>
      <c r="N28" s="18"/>
    </row>
    <row r="29" spans="2:14" x14ac:dyDescent="0.2">
      <c r="B29" s="64" t="s">
        <v>102</v>
      </c>
      <c r="C29" s="109" t="s">
        <v>258</v>
      </c>
      <c r="D29" s="110" t="s">
        <v>144</v>
      </c>
      <c r="E29" s="109" t="s">
        <v>234</v>
      </c>
      <c r="F29" s="18" t="s">
        <v>337</v>
      </c>
      <c r="G29" s="33" t="s">
        <v>206</v>
      </c>
      <c r="H29" s="18" t="s">
        <v>345</v>
      </c>
      <c r="I29" s="33" t="s">
        <v>280</v>
      </c>
      <c r="J29" s="18" t="s">
        <v>205</v>
      </c>
      <c r="K29" s="33" t="s">
        <v>234</v>
      </c>
      <c r="L29" s="18" t="s">
        <v>337</v>
      </c>
      <c r="M29" s="33" t="s">
        <v>217</v>
      </c>
      <c r="N29" s="18" t="s">
        <v>320</v>
      </c>
    </row>
    <row r="30" spans="2:14" ht="15" customHeight="1" x14ac:dyDescent="0.2">
      <c r="B30" s="64" t="s">
        <v>103</v>
      </c>
      <c r="C30" s="109" t="s">
        <v>274</v>
      </c>
      <c r="D30" s="110" t="s">
        <v>275</v>
      </c>
      <c r="E30" s="109" t="s">
        <v>296</v>
      </c>
      <c r="F30" s="18" t="s">
        <v>338</v>
      </c>
      <c r="G30" s="33" t="s">
        <v>234</v>
      </c>
      <c r="H30" s="18" t="s">
        <v>346</v>
      </c>
      <c r="I30" s="33" t="s">
        <v>274</v>
      </c>
      <c r="J30" s="18" t="s">
        <v>361</v>
      </c>
      <c r="K30" s="33" t="s">
        <v>262</v>
      </c>
      <c r="L30" s="18" t="s">
        <v>374</v>
      </c>
      <c r="M30" s="33" t="s">
        <v>234</v>
      </c>
      <c r="N30" s="18" t="s">
        <v>346</v>
      </c>
    </row>
    <row r="31" spans="2:14" ht="15" customHeight="1" x14ac:dyDescent="0.2">
      <c r="B31" s="64" t="s">
        <v>104</v>
      </c>
      <c r="C31" s="109" t="s">
        <v>290</v>
      </c>
      <c r="D31" s="110" t="s">
        <v>247</v>
      </c>
      <c r="E31" s="109" t="s">
        <v>304</v>
      </c>
      <c r="F31" s="18" t="s">
        <v>186</v>
      </c>
      <c r="G31" s="33" t="s">
        <v>225</v>
      </c>
      <c r="H31" s="18" t="s">
        <v>347</v>
      </c>
      <c r="I31" s="33" t="s">
        <v>246</v>
      </c>
      <c r="J31" s="18" t="s">
        <v>362</v>
      </c>
      <c r="K31" s="33" t="s">
        <v>304</v>
      </c>
      <c r="L31" s="18" t="s">
        <v>375</v>
      </c>
      <c r="M31" s="33" t="s">
        <v>294</v>
      </c>
      <c r="N31" s="18" t="s">
        <v>347</v>
      </c>
    </row>
    <row r="32" spans="2:14" ht="15" customHeight="1" x14ac:dyDescent="0.2">
      <c r="B32" s="64" t="s">
        <v>105</v>
      </c>
      <c r="C32" s="109" t="s">
        <v>324</v>
      </c>
      <c r="D32" s="110" t="s">
        <v>325</v>
      </c>
      <c r="E32" s="109" t="s">
        <v>243</v>
      </c>
      <c r="F32" s="18" t="s">
        <v>339</v>
      </c>
      <c r="G32" s="33" t="s">
        <v>317</v>
      </c>
      <c r="H32" s="18" t="s">
        <v>348</v>
      </c>
      <c r="I32" s="33" t="s">
        <v>363</v>
      </c>
      <c r="J32" s="18" t="s">
        <v>364</v>
      </c>
      <c r="K32" s="33" t="s">
        <v>333</v>
      </c>
      <c r="L32" s="18" t="s">
        <v>376</v>
      </c>
      <c r="M32" s="33" t="s">
        <v>242</v>
      </c>
      <c r="N32" s="18" t="s">
        <v>379</v>
      </c>
    </row>
    <row r="33" spans="2:14" ht="15" customHeight="1" x14ac:dyDescent="0.2">
      <c r="B33" s="63" t="s">
        <v>729</v>
      </c>
      <c r="C33" s="109"/>
      <c r="D33" s="110"/>
      <c r="E33" s="109"/>
      <c r="F33" s="18"/>
      <c r="G33" s="33"/>
      <c r="H33" s="18"/>
      <c r="I33" s="33"/>
      <c r="J33" s="18"/>
      <c r="K33" s="33"/>
      <c r="L33" s="18"/>
      <c r="M33" s="33"/>
      <c r="N33" s="18"/>
    </row>
    <row r="34" spans="2:14" ht="15" customHeight="1" x14ac:dyDescent="0.2">
      <c r="B34" s="64" t="s">
        <v>318</v>
      </c>
      <c r="C34" s="109" t="s">
        <v>2</v>
      </c>
      <c r="D34" s="110"/>
      <c r="E34" s="109" t="s">
        <v>2</v>
      </c>
      <c r="F34" s="18"/>
      <c r="G34" s="33" t="s">
        <v>2</v>
      </c>
      <c r="H34" s="18"/>
      <c r="I34" s="33" t="s">
        <v>2</v>
      </c>
      <c r="J34" s="18"/>
      <c r="K34" s="33" t="s">
        <v>2</v>
      </c>
      <c r="L34" s="18"/>
      <c r="M34" s="33" t="s">
        <v>2</v>
      </c>
      <c r="N34" s="18"/>
    </row>
    <row r="35" spans="2:14" ht="15" customHeight="1" x14ac:dyDescent="0.2">
      <c r="B35" s="64" t="s">
        <v>319</v>
      </c>
      <c r="C35" s="109" t="s">
        <v>232</v>
      </c>
      <c r="D35" s="110" t="s">
        <v>326</v>
      </c>
      <c r="E35" s="109" t="s">
        <v>246</v>
      </c>
      <c r="F35" s="18" t="s">
        <v>247</v>
      </c>
      <c r="G35" s="33" t="s">
        <v>349</v>
      </c>
      <c r="H35" s="18" t="s">
        <v>350</v>
      </c>
      <c r="I35" s="33" t="s">
        <v>287</v>
      </c>
      <c r="J35" s="18" t="s">
        <v>365</v>
      </c>
      <c r="K35" s="33" t="s">
        <v>246</v>
      </c>
      <c r="L35" s="18" t="s">
        <v>247</v>
      </c>
      <c r="M35" s="33" t="s">
        <v>349</v>
      </c>
      <c r="N35" s="18" t="s">
        <v>380</v>
      </c>
    </row>
    <row r="36" spans="2:14" ht="12.5" x14ac:dyDescent="0.2">
      <c r="B36" s="59" t="s">
        <v>738</v>
      </c>
      <c r="C36" s="109"/>
      <c r="D36" s="110"/>
      <c r="E36" s="109"/>
      <c r="F36" s="18"/>
      <c r="G36" s="33"/>
      <c r="H36" s="18"/>
      <c r="I36" s="65"/>
      <c r="J36" s="66"/>
      <c r="K36" s="65"/>
      <c r="L36" s="66"/>
      <c r="M36" s="65"/>
      <c r="N36" s="66"/>
    </row>
    <row r="37" spans="2:14" ht="15" customHeight="1" x14ac:dyDescent="0.2">
      <c r="B37" s="62" t="s">
        <v>5</v>
      </c>
      <c r="C37" s="33" t="s">
        <v>2</v>
      </c>
      <c r="D37" s="18"/>
      <c r="E37" s="33" t="s">
        <v>2</v>
      </c>
      <c r="F37" s="18"/>
      <c r="G37" s="33" t="s">
        <v>2</v>
      </c>
      <c r="H37" s="18"/>
      <c r="I37" s="65"/>
      <c r="J37" s="66"/>
      <c r="K37" s="65"/>
      <c r="L37" s="66"/>
      <c r="M37" s="65"/>
      <c r="N37" s="66"/>
    </row>
    <row r="38" spans="2:14" ht="18" customHeight="1" x14ac:dyDescent="0.2">
      <c r="B38" s="62" t="s">
        <v>6</v>
      </c>
      <c r="C38" s="33" t="s">
        <v>293</v>
      </c>
      <c r="D38" s="18" t="s">
        <v>314</v>
      </c>
      <c r="E38" s="33" t="s">
        <v>256</v>
      </c>
      <c r="F38" s="18" t="s">
        <v>340</v>
      </c>
      <c r="G38" s="33" t="s">
        <v>248</v>
      </c>
      <c r="H38" s="18" t="s">
        <v>351</v>
      </c>
      <c r="I38" s="65"/>
      <c r="J38" s="66"/>
      <c r="K38" s="65"/>
      <c r="L38" s="66"/>
      <c r="M38" s="65"/>
      <c r="N38" s="66"/>
    </row>
    <row r="39" spans="2:14" ht="17.25" customHeight="1" x14ac:dyDescent="0.2">
      <c r="B39" s="62" t="s">
        <v>7</v>
      </c>
      <c r="C39" s="33" t="s">
        <v>244</v>
      </c>
      <c r="D39" s="18" t="s">
        <v>327</v>
      </c>
      <c r="E39" s="33" t="s">
        <v>252</v>
      </c>
      <c r="F39" s="18" t="s">
        <v>341</v>
      </c>
      <c r="G39" s="33" t="s">
        <v>207</v>
      </c>
      <c r="H39" s="18" t="s">
        <v>197</v>
      </c>
      <c r="I39" s="65"/>
      <c r="J39" s="66"/>
      <c r="K39" s="65"/>
      <c r="L39" s="66"/>
      <c r="M39" s="65"/>
      <c r="N39" s="66"/>
    </row>
    <row r="40" spans="2:14" x14ac:dyDescent="0.2">
      <c r="B40" s="62" t="s">
        <v>8</v>
      </c>
      <c r="C40" s="33" t="s">
        <v>225</v>
      </c>
      <c r="D40" s="18" t="s">
        <v>328</v>
      </c>
      <c r="E40" s="33" t="s">
        <v>252</v>
      </c>
      <c r="F40" s="18" t="s">
        <v>342</v>
      </c>
      <c r="G40" s="33" t="s">
        <v>254</v>
      </c>
      <c r="H40" s="18" t="s">
        <v>352</v>
      </c>
      <c r="I40" s="65"/>
      <c r="J40" s="66"/>
      <c r="K40" s="65"/>
      <c r="L40" s="66"/>
      <c r="M40" s="65"/>
      <c r="N40" s="66"/>
    </row>
    <row r="41" spans="2:14" ht="15.75" customHeight="1" x14ac:dyDescent="0.2">
      <c r="B41" s="62" t="s">
        <v>9</v>
      </c>
      <c r="C41" s="33" t="s">
        <v>226</v>
      </c>
      <c r="D41" s="18" t="s">
        <v>281</v>
      </c>
      <c r="E41" s="33" t="s">
        <v>306</v>
      </c>
      <c r="F41" s="18" t="s">
        <v>343</v>
      </c>
      <c r="G41" s="33" t="s">
        <v>264</v>
      </c>
      <c r="H41" s="18" t="s">
        <v>353</v>
      </c>
      <c r="I41" s="65"/>
      <c r="J41" s="66"/>
      <c r="K41" s="65"/>
      <c r="L41" s="66"/>
      <c r="M41" s="65"/>
      <c r="N41" s="66"/>
    </row>
    <row r="42" spans="2:14" ht="10.5" x14ac:dyDescent="0.2">
      <c r="B42" s="67" t="s">
        <v>730</v>
      </c>
      <c r="C42" s="68"/>
      <c r="D42" s="69"/>
      <c r="E42" s="70"/>
      <c r="F42" s="71"/>
      <c r="G42" s="70"/>
      <c r="H42" s="71"/>
      <c r="I42" s="34" t="s">
        <v>211</v>
      </c>
      <c r="J42" s="19" t="s">
        <v>366</v>
      </c>
      <c r="K42" s="34" t="s">
        <v>227</v>
      </c>
      <c r="L42" s="19" t="s">
        <v>377</v>
      </c>
      <c r="M42" s="34" t="s">
        <v>248</v>
      </c>
      <c r="N42" s="19" t="s">
        <v>351</v>
      </c>
    </row>
    <row r="43" spans="2:14" ht="10.5" x14ac:dyDescent="0.2">
      <c r="C43" s="47"/>
      <c r="D43" s="47"/>
      <c r="E43" s="47"/>
      <c r="F43" s="47"/>
      <c r="G43" s="47"/>
      <c r="H43" s="47"/>
      <c r="I43" s="47"/>
    </row>
    <row r="44" spans="2:14" ht="39" customHeight="1" x14ac:dyDescent="0.2">
      <c r="B44" s="128" t="s">
        <v>731</v>
      </c>
      <c r="C44" s="128"/>
      <c r="D44" s="128"/>
      <c r="E44" s="128"/>
      <c r="F44" s="128"/>
      <c r="G44" s="128"/>
      <c r="H44" s="128"/>
      <c r="I44" s="128"/>
      <c r="J44" s="128"/>
      <c r="K44" s="128"/>
      <c r="L44" s="128"/>
      <c r="M44" s="128"/>
      <c r="N44" s="128"/>
    </row>
    <row r="45" spans="2:14" ht="19" customHeight="1" x14ac:dyDescent="0.2">
      <c r="B45" s="13" t="s">
        <v>744</v>
      </c>
    </row>
    <row r="46" spans="2:14" ht="25.5" customHeight="1" x14ac:dyDescent="0.2">
      <c r="B46" s="128" t="s">
        <v>745</v>
      </c>
      <c r="C46" s="128"/>
      <c r="D46" s="128"/>
      <c r="E46" s="128"/>
      <c r="F46" s="128"/>
      <c r="G46" s="128"/>
      <c r="H46" s="128"/>
      <c r="I46" s="128"/>
      <c r="J46" s="128"/>
      <c r="K46" s="128"/>
      <c r="L46" s="128"/>
      <c r="M46" s="128"/>
      <c r="N46" s="128"/>
    </row>
    <row r="47" spans="2:14" ht="14.25" customHeight="1" x14ac:dyDescent="0.25">
      <c r="B47" s="124" t="s">
        <v>740</v>
      </c>
      <c r="C47" s="124"/>
      <c r="D47" s="124"/>
      <c r="E47" s="124"/>
      <c r="F47" s="124"/>
      <c r="G47" s="124"/>
      <c r="H47" s="124"/>
      <c r="I47" s="72"/>
    </row>
    <row r="48" spans="2:14" ht="29.25" customHeight="1" x14ac:dyDescent="0.2">
      <c r="B48" s="125" t="s">
        <v>732</v>
      </c>
      <c r="C48" s="125"/>
      <c r="D48" s="125"/>
      <c r="E48" s="125"/>
      <c r="F48" s="125"/>
      <c r="G48" s="125"/>
      <c r="H48" s="125"/>
      <c r="I48" s="125"/>
      <c r="J48" s="125"/>
      <c r="K48" s="125"/>
      <c r="L48" s="125"/>
      <c r="M48" s="125"/>
      <c r="N48" s="125"/>
    </row>
    <row r="49" spans="2:14" ht="20.5" customHeight="1" x14ac:dyDescent="0.2">
      <c r="B49" s="112" t="s">
        <v>746</v>
      </c>
      <c r="C49" s="112"/>
      <c r="D49" s="112"/>
      <c r="E49" s="112"/>
      <c r="F49" s="112"/>
      <c r="G49" s="112"/>
      <c r="H49" s="112"/>
      <c r="I49" s="112"/>
      <c r="J49" s="112"/>
      <c r="K49" s="112"/>
      <c r="L49" s="112"/>
      <c r="M49" s="112"/>
      <c r="N49" s="112"/>
    </row>
    <row r="50" spans="2:14" ht="15" customHeight="1" x14ac:dyDescent="0.2">
      <c r="B50" s="113" t="s">
        <v>713</v>
      </c>
      <c r="C50" s="113"/>
      <c r="D50" s="113"/>
      <c r="E50" s="113"/>
      <c r="F50" s="113"/>
      <c r="G50" s="113"/>
      <c r="H50" s="113"/>
    </row>
    <row r="51" spans="2:14" ht="10.5" x14ac:dyDescent="0.25">
      <c r="B51" s="12" t="s">
        <v>715</v>
      </c>
    </row>
  </sheetData>
  <mergeCells count="15">
    <mergeCell ref="B2:H2"/>
    <mergeCell ref="B47:H47"/>
    <mergeCell ref="B48:N48"/>
    <mergeCell ref="B50:H50"/>
    <mergeCell ref="I5:J5"/>
    <mergeCell ref="C5:D5"/>
    <mergeCell ref="E5:F5"/>
    <mergeCell ref="G5:H5"/>
    <mergeCell ref="B44:N44"/>
    <mergeCell ref="B46:N46"/>
    <mergeCell ref="K5:L5"/>
    <mergeCell ref="M5:N5"/>
    <mergeCell ref="B49:N49"/>
    <mergeCell ref="C4:H4"/>
    <mergeCell ref="I4:N4"/>
  </mergeCells>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dimension ref="B1:N53"/>
  <sheetViews>
    <sheetView zoomScaleNormal="100" workbookViewId="0"/>
  </sheetViews>
  <sheetFormatPr baseColWidth="10" defaultColWidth="10.81640625" defaultRowHeight="10" x14ac:dyDescent="0.2"/>
  <cols>
    <col min="1" max="1" width="3.453125" style="13" customWidth="1"/>
    <col min="2" max="2" width="33.7265625" style="52" customWidth="1"/>
    <col min="3" max="16384" width="10.81640625" style="13"/>
  </cols>
  <sheetData>
    <row r="1" spans="2:14" ht="12.65" customHeight="1" x14ac:dyDescent="0.2"/>
    <row r="2" spans="2:14" ht="10.5" x14ac:dyDescent="0.2">
      <c r="B2" s="123" t="s">
        <v>739</v>
      </c>
      <c r="C2" s="123"/>
      <c r="D2" s="123"/>
      <c r="E2" s="123"/>
      <c r="F2" s="123"/>
      <c r="G2" s="123"/>
      <c r="H2" s="123"/>
      <c r="I2" s="123"/>
      <c r="J2" s="123"/>
      <c r="K2" s="123"/>
      <c r="L2" s="123"/>
      <c r="M2" s="123"/>
      <c r="N2" s="123"/>
    </row>
    <row r="3" spans="2:14" ht="10.5" x14ac:dyDescent="0.2">
      <c r="B3" s="105"/>
      <c r="C3" s="105"/>
      <c r="D3" s="105"/>
      <c r="E3" s="105"/>
      <c r="F3" s="105"/>
      <c r="G3" s="105"/>
      <c r="H3" s="105"/>
      <c r="I3" s="105"/>
      <c r="J3" s="105"/>
      <c r="K3" s="105"/>
      <c r="L3" s="105"/>
      <c r="M3" s="105"/>
      <c r="N3" s="105"/>
    </row>
    <row r="4" spans="2:14" ht="10.5" x14ac:dyDescent="0.25">
      <c r="C4" s="129" t="s">
        <v>763</v>
      </c>
      <c r="D4" s="130"/>
      <c r="E4" s="130"/>
      <c r="F4" s="130"/>
      <c r="G4" s="130"/>
      <c r="H4" s="131"/>
      <c r="I4" s="132" t="s">
        <v>764</v>
      </c>
      <c r="J4" s="133"/>
      <c r="K4" s="133"/>
      <c r="L4" s="133"/>
      <c r="M4" s="133"/>
      <c r="N4" s="134"/>
    </row>
    <row r="5" spans="2:14" ht="41.25" customHeight="1" x14ac:dyDescent="0.2">
      <c r="B5" s="56"/>
      <c r="C5" s="127" t="s">
        <v>10</v>
      </c>
      <c r="D5" s="127"/>
      <c r="E5" s="127" t="s">
        <v>11</v>
      </c>
      <c r="F5" s="127"/>
      <c r="G5" s="127" t="s">
        <v>12</v>
      </c>
      <c r="H5" s="127"/>
      <c r="I5" s="126" t="s">
        <v>10</v>
      </c>
      <c r="J5" s="126"/>
      <c r="K5" s="127" t="s">
        <v>11</v>
      </c>
      <c r="L5" s="127"/>
      <c r="M5" s="127" t="s">
        <v>12</v>
      </c>
      <c r="N5" s="127"/>
    </row>
    <row r="6" spans="2:14" ht="12.5" x14ac:dyDescent="0.2">
      <c r="B6" s="93"/>
      <c r="C6" s="57" t="s">
        <v>0</v>
      </c>
      <c r="D6" s="44" t="s">
        <v>733</v>
      </c>
      <c r="E6" s="57" t="s">
        <v>0</v>
      </c>
      <c r="F6" s="44" t="s">
        <v>733</v>
      </c>
      <c r="G6" s="57" t="s">
        <v>0</v>
      </c>
      <c r="H6" s="44" t="s">
        <v>733</v>
      </c>
      <c r="I6" s="57" t="s">
        <v>0</v>
      </c>
      <c r="J6" s="44" t="s">
        <v>733</v>
      </c>
      <c r="K6" s="57" t="s">
        <v>0</v>
      </c>
      <c r="L6" s="44" t="s">
        <v>733</v>
      </c>
      <c r="M6" s="57" t="s">
        <v>0</v>
      </c>
      <c r="N6" s="44" t="s">
        <v>733</v>
      </c>
    </row>
    <row r="7" spans="2:14" ht="10.5" x14ac:dyDescent="0.2">
      <c r="B7" s="59" t="s">
        <v>714</v>
      </c>
      <c r="C7" s="29"/>
      <c r="D7" s="17"/>
      <c r="E7" s="29"/>
      <c r="F7" s="17"/>
      <c r="G7" s="29"/>
      <c r="H7" s="17"/>
      <c r="I7" s="77"/>
      <c r="J7" s="17"/>
      <c r="K7" s="77"/>
      <c r="L7" s="17"/>
      <c r="M7" s="77"/>
      <c r="N7" s="17"/>
    </row>
    <row r="8" spans="2:14" x14ac:dyDescent="0.2">
      <c r="B8" s="61" t="s">
        <v>179</v>
      </c>
      <c r="C8" s="25" t="s">
        <v>2</v>
      </c>
      <c r="D8" s="17"/>
      <c r="E8" s="25" t="s">
        <v>2</v>
      </c>
      <c r="F8" s="17"/>
      <c r="G8" s="25" t="s">
        <v>2</v>
      </c>
      <c r="H8" s="17"/>
      <c r="I8" s="25" t="s">
        <v>2</v>
      </c>
      <c r="J8" s="17"/>
      <c r="K8" s="25" t="s">
        <v>2</v>
      </c>
      <c r="L8" s="17"/>
      <c r="M8" s="25" t="s">
        <v>2</v>
      </c>
      <c r="N8" s="17"/>
    </row>
    <row r="9" spans="2:14" x14ac:dyDescent="0.2">
      <c r="B9" s="61" t="s">
        <v>180</v>
      </c>
      <c r="C9" s="77" t="s">
        <v>296</v>
      </c>
      <c r="D9" s="17" t="s">
        <v>405</v>
      </c>
      <c r="E9" s="77" t="s">
        <v>425</v>
      </c>
      <c r="F9" s="17" t="s">
        <v>426</v>
      </c>
      <c r="G9" s="77" t="s">
        <v>218</v>
      </c>
      <c r="H9" s="17" t="s">
        <v>452</v>
      </c>
      <c r="I9" s="77" t="s">
        <v>262</v>
      </c>
      <c r="J9" s="17" t="s">
        <v>472</v>
      </c>
      <c r="K9" s="77" t="s">
        <v>381</v>
      </c>
      <c r="L9" s="17" t="s">
        <v>485</v>
      </c>
      <c r="M9" s="77" t="s">
        <v>218</v>
      </c>
      <c r="N9" s="17" t="s">
        <v>452</v>
      </c>
    </row>
    <row r="10" spans="2:14" x14ac:dyDescent="0.2">
      <c r="B10" s="61" t="s">
        <v>181</v>
      </c>
      <c r="C10" s="77" t="s">
        <v>248</v>
      </c>
      <c r="D10" s="17" t="s">
        <v>406</v>
      </c>
      <c r="E10" s="77" t="s">
        <v>427</v>
      </c>
      <c r="F10" s="17" t="s">
        <v>428</v>
      </c>
      <c r="G10" s="77" t="s">
        <v>453</v>
      </c>
      <c r="H10" s="17" t="s">
        <v>454</v>
      </c>
      <c r="I10" s="77" t="s">
        <v>214</v>
      </c>
      <c r="J10" s="17" t="s">
        <v>385</v>
      </c>
      <c r="K10" s="77" t="s">
        <v>486</v>
      </c>
      <c r="L10" s="17" t="s">
        <v>487</v>
      </c>
      <c r="M10" s="77" t="s">
        <v>453</v>
      </c>
      <c r="N10" s="17" t="s">
        <v>454</v>
      </c>
    </row>
    <row r="11" spans="2:14" ht="25.5" customHeight="1" x14ac:dyDescent="0.2">
      <c r="B11" s="59" t="s">
        <v>3</v>
      </c>
      <c r="C11" s="77" t="s">
        <v>209</v>
      </c>
      <c r="D11" s="17" t="s">
        <v>407</v>
      </c>
      <c r="E11" s="77" t="s">
        <v>253</v>
      </c>
      <c r="F11" s="17" t="s">
        <v>429</v>
      </c>
      <c r="G11" s="77" t="s">
        <v>300</v>
      </c>
      <c r="H11" s="17" t="s">
        <v>455</v>
      </c>
      <c r="I11" s="77" t="s">
        <v>209</v>
      </c>
      <c r="J11" s="17" t="s">
        <v>473</v>
      </c>
      <c r="K11" s="77" t="s">
        <v>227</v>
      </c>
      <c r="L11" s="17" t="s">
        <v>488</v>
      </c>
      <c r="M11" s="77" t="s">
        <v>264</v>
      </c>
      <c r="N11" s="17" t="s">
        <v>307</v>
      </c>
    </row>
    <row r="12" spans="2:14" ht="10.5" x14ac:dyDescent="0.2">
      <c r="B12" s="59" t="s">
        <v>4</v>
      </c>
      <c r="C12" s="77"/>
      <c r="D12" s="17"/>
      <c r="E12" s="77"/>
      <c r="F12" s="17"/>
      <c r="G12" s="77"/>
      <c r="H12" s="17"/>
      <c r="I12" s="77"/>
      <c r="J12" s="17"/>
      <c r="K12" s="77"/>
      <c r="L12" s="17"/>
      <c r="M12" s="77"/>
      <c r="N12" s="17"/>
    </row>
    <row r="13" spans="2:14" ht="16.5" customHeight="1" x14ac:dyDescent="0.2">
      <c r="B13" s="62" t="s">
        <v>13</v>
      </c>
      <c r="C13" s="77" t="s">
        <v>278</v>
      </c>
      <c r="D13" s="17" t="s">
        <v>408</v>
      </c>
      <c r="E13" s="77" t="s">
        <v>246</v>
      </c>
      <c r="F13" s="17" t="s">
        <v>430</v>
      </c>
      <c r="G13" s="77" t="s">
        <v>248</v>
      </c>
      <c r="H13" s="17" t="s">
        <v>456</v>
      </c>
      <c r="I13" s="77" t="s">
        <v>209</v>
      </c>
      <c r="J13" s="17" t="s">
        <v>407</v>
      </c>
      <c r="K13" s="77" t="s">
        <v>246</v>
      </c>
      <c r="L13" s="17" t="s">
        <v>430</v>
      </c>
      <c r="M13" s="77" t="s">
        <v>252</v>
      </c>
      <c r="N13" s="17" t="s">
        <v>503</v>
      </c>
    </row>
    <row r="14" spans="2:14" x14ac:dyDescent="0.2">
      <c r="B14" s="62" t="s">
        <v>14</v>
      </c>
      <c r="C14" s="77" t="s">
        <v>304</v>
      </c>
      <c r="D14" s="17" t="s">
        <v>309</v>
      </c>
      <c r="E14" s="77" t="s">
        <v>303</v>
      </c>
      <c r="F14" s="17" t="s">
        <v>431</v>
      </c>
      <c r="G14" s="77" t="s">
        <v>214</v>
      </c>
      <c r="H14" s="17" t="s">
        <v>457</v>
      </c>
      <c r="I14" s="77" t="s">
        <v>304</v>
      </c>
      <c r="J14" s="17" t="s">
        <v>309</v>
      </c>
      <c r="K14" s="77" t="s">
        <v>303</v>
      </c>
      <c r="L14" s="17" t="s">
        <v>431</v>
      </c>
      <c r="M14" s="77" t="s">
        <v>214</v>
      </c>
      <c r="N14" s="17" t="s">
        <v>457</v>
      </c>
    </row>
    <row r="15" spans="2:14" ht="19.5" customHeight="1" x14ac:dyDescent="0.2">
      <c r="B15" s="62" t="s">
        <v>15</v>
      </c>
      <c r="C15" s="77" t="s">
        <v>211</v>
      </c>
      <c r="D15" s="17" t="s">
        <v>200</v>
      </c>
      <c r="E15" s="77" t="s">
        <v>289</v>
      </c>
      <c r="F15" s="17" t="s">
        <v>432</v>
      </c>
      <c r="G15" s="77" t="s">
        <v>263</v>
      </c>
      <c r="H15" s="17" t="s">
        <v>458</v>
      </c>
      <c r="I15" s="77" t="s">
        <v>211</v>
      </c>
      <c r="J15" s="17" t="s">
        <v>200</v>
      </c>
      <c r="K15" s="77" t="s">
        <v>289</v>
      </c>
      <c r="L15" s="17" t="s">
        <v>489</v>
      </c>
      <c r="M15" s="77" t="s">
        <v>263</v>
      </c>
      <c r="N15" s="17" t="s">
        <v>458</v>
      </c>
    </row>
    <row r="16" spans="2:14" ht="19.5" customHeight="1" x14ac:dyDescent="0.2">
      <c r="B16" s="62" t="s">
        <v>16</v>
      </c>
      <c r="C16" s="77" t="s">
        <v>244</v>
      </c>
      <c r="D16" s="17" t="s">
        <v>196</v>
      </c>
      <c r="E16" s="77" t="s">
        <v>212</v>
      </c>
      <c r="F16" s="17" t="s">
        <v>433</v>
      </c>
      <c r="G16" s="77" t="s">
        <v>264</v>
      </c>
      <c r="H16" s="17" t="s">
        <v>188</v>
      </c>
      <c r="I16" s="77" t="s">
        <v>224</v>
      </c>
      <c r="J16" s="17" t="s">
        <v>255</v>
      </c>
      <c r="K16" s="77" t="s">
        <v>248</v>
      </c>
      <c r="L16" s="17" t="s">
        <v>490</v>
      </c>
      <c r="M16" s="77" t="s">
        <v>264</v>
      </c>
      <c r="N16" s="17" t="s">
        <v>188</v>
      </c>
    </row>
    <row r="17" spans="2:14" x14ac:dyDescent="0.2">
      <c r="B17" s="62" t="s">
        <v>17</v>
      </c>
      <c r="C17" s="77" t="s">
        <v>291</v>
      </c>
      <c r="D17" s="17" t="s">
        <v>409</v>
      </c>
      <c r="E17" s="77" t="s">
        <v>232</v>
      </c>
      <c r="F17" s="17" t="s">
        <v>434</v>
      </c>
      <c r="G17" s="77" t="s">
        <v>349</v>
      </c>
      <c r="H17" s="17" t="s">
        <v>459</v>
      </c>
      <c r="I17" s="77" t="s">
        <v>291</v>
      </c>
      <c r="J17" s="17" t="s">
        <v>474</v>
      </c>
      <c r="K17" s="77" t="s">
        <v>287</v>
      </c>
      <c r="L17" s="17" t="s">
        <v>491</v>
      </c>
      <c r="M17" s="77" t="s">
        <v>300</v>
      </c>
      <c r="N17" s="17" t="s">
        <v>504</v>
      </c>
    </row>
    <row r="18" spans="2:14" x14ac:dyDescent="0.2">
      <c r="B18" s="62" t="s">
        <v>1</v>
      </c>
      <c r="C18" s="77" t="s">
        <v>218</v>
      </c>
      <c r="D18" s="17" t="s">
        <v>410</v>
      </c>
      <c r="E18" s="77" t="s">
        <v>435</v>
      </c>
      <c r="F18" s="17" t="s">
        <v>436</v>
      </c>
      <c r="G18" s="77" t="s">
        <v>306</v>
      </c>
      <c r="H18" s="17" t="s">
        <v>343</v>
      </c>
      <c r="I18" s="77" t="s">
        <v>250</v>
      </c>
      <c r="J18" s="17" t="s">
        <v>475</v>
      </c>
      <c r="K18" s="77" t="s">
        <v>295</v>
      </c>
      <c r="L18" s="17" t="s">
        <v>492</v>
      </c>
      <c r="M18" s="77" t="s">
        <v>306</v>
      </c>
      <c r="N18" s="17" t="s">
        <v>343</v>
      </c>
    </row>
    <row r="19" spans="2:14" ht="15" customHeight="1" x14ac:dyDescent="0.2">
      <c r="B19" s="62" t="s">
        <v>18</v>
      </c>
      <c r="C19" s="77" t="s">
        <v>285</v>
      </c>
      <c r="D19" s="17" t="s">
        <v>411</v>
      </c>
      <c r="E19" s="77" t="s">
        <v>437</v>
      </c>
      <c r="F19" s="17" t="s">
        <v>438</v>
      </c>
      <c r="G19" s="77" t="s">
        <v>214</v>
      </c>
      <c r="H19" s="17" t="s">
        <v>460</v>
      </c>
      <c r="I19" s="77" t="s">
        <v>285</v>
      </c>
      <c r="J19" s="17" t="s">
        <v>476</v>
      </c>
      <c r="K19" s="77" t="s">
        <v>308</v>
      </c>
      <c r="L19" s="17" t="s">
        <v>493</v>
      </c>
      <c r="M19" s="77" t="s">
        <v>248</v>
      </c>
      <c r="N19" s="17" t="s">
        <v>505</v>
      </c>
    </row>
    <row r="20" spans="2:14" ht="18" customHeight="1" x14ac:dyDescent="0.2">
      <c r="B20" s="62" t="s">
        <v>19</v>
      </c>
      <c r="C20" s="77" t="s">
        <v>305</v>
      </c>
      <c r="D20" s="17" t="s">
        <v>383</v>
      </c>
      <c r="E20" s="77" t="s">
        <v>439</v>
      </c>
      <c r="F20" s="17" t="s">
        <v>440</v>
      </c>
      <c r="G20" s="77" t="s">
        <v>293</v>
      </c>
      <c r="H20" s="17" t="s">
        <v>461</v>
      </c>
      <c r="I20" s="77" t="s">
        <v>305</v>
      </c>
      <c r="J20" s="17" t="s">
        <v>477</v>
      </c>
      <c r="K20" s="77" t="s">
        <v>443</v>
      </c>
      <c r="L20" s="17" t="s">
        <v>494</v>
      </c>
      <c r="M20" s="77" t="s">
        <v>223</v>
      </c>
      <c r="N20" s="17" t="s">
        <v>506</v>
      </c>
    </row>
    <row r="21" spans="2:14" ht="18" customHeight="1" x14ac:dyDescent="0.2">
      <c r="B21" s="62" t="s">
        <v>20</v>
      </c>
      <c r="C21" s="77" t="s">
        <v>349</v>
      </c>
      <c r="D21" s="17" t="s">
        <v>412</v>
      </c>
      <c r="E21" s="77" t="s">
        <v>311</v>
      </c>
      <c r="F21" s="17" t="s">
        <v>441</v>
      </c>
      <c r="G21" s="77" t="s">
        <v>264</v>
      </c>
      <c r="H21" s="17" t="s">
        <v>462</v>
      </c>
      <c r="I21" s="77" t="s">
        <v>349</v>
      </c>
      <c r="J21" s="17" t="s">
        <v>478</v>
      </c>
      <c r="K21" s="77" t="s">
        <v>239</v>
      </c>
      <c r="L21" s="17" t="s">
        <v>495</v>
      </c>
      <c r="M21" s="77" t="s">
        <v>300</v>
      </c>
      <c r="N21" s="17" t="s">
        <v>507</v>
      </c>
    </row>
    <row r="22" spans="2:14" ht="25.5" customHeight="1" x14ac:dyDescent="0.2">
      <c r="B22" s="59" t="s">
        <v>736</v>
      </c>
      <c r="C22" s="77"/>
      <c r="D22" s="17"/>
      <c r="E22" s="77"/>
      <c r="F22" s="17"/>
      <c r="G22" s="77"/>
      <c r="H22" s="17"/>
      <c r="I22" s="77"/>
      <c r="J22" s="17"/>
      <c r="K22" s="77"/>
      <c r="L22" s="17"/>
      <c r="M22" s="77"/>
      <c r="N22" s="17"/>
    </row>
    <row r="23" spans="2:14" ht="15.75" customHeight="1" x14ac:dyDescent="0.2">
      <c r="B23" s="62" t="s">
        <v>124</v>
      </c>
      <c r="C23" s="77" t="s">
        <v>2</v>
      </c>
      <c r="D23" s="17"/>
      <c r="E23" s="77" t="s">
        <v>2</v>
      </c>
      <c r="F23" s="17"/>
      <c r="G23" s="77" t="s">
        <v>2</v>
      </c>
      <c r="H23" s="17"/>
      <c r="I23" s="77" t="s">
        <v>2</v>
      </c>
      <c r="J23" s="17"/>
      <c r="K23" s="77" t="s">
        <v>2</v>
      </c>
      <c r="L23" s="17"/>
      <c r="M23" s="77" t="s">
        <v>2</v>
      </c>
      <c r="N23" s="17"/>
    </row>
    <row r="24" spans="2:14" x14ac:dyDescent="0.2">
      <c r="B24" s="62" t="s">
        <v>125</v>
      </c>
      <c r="C24" s="77" t="s">
        <v>390</v>
      </c>
      <c r="D24" s="17" t="s">
        <v>413</v>
      </c>
      <c r="E24" s="77" t="s">
        <v>298</v>
      </c>
      <c r="F24" s="17" t="s">
        <v>442</v>
      </c>
      <c r="G24" s="77" t="s">
        <v>274</v>
      </c>
      <c r="H24" s="17" t="s">
        <v>463</v>
      </c>
      <c r="I24" s="77" t="s">
        <v>479</v>
      </c>
      <c r="J24" s="17" t="s">
        <v>480</v>
      </c>
      <c r="K24" s="77" t="s">
        <v>302</v>
      </c>
      <c r="L24" s="17" t="s">
        <v>496</v>
      </c>
      <c r="M24" s="77" t="s">
        <v>508</v>
      </c>
      <c r="N24" s="17" t="s">
        <v>361</v>
      </c>
    </row>
    <row r="25" spans="2:14" x14ac:dyDescent="0.2">
      <c r="B25" s="62" t="s">
        <v>126</v>
      </c>
      <c r="C25" s="77" t="s">
        <v>382</v>
      </c>
      <c r="D25" s="17" t="s">
        <v>414</v>
      </c>
      <c r="E25" s="77" t="s">
        <v>443</v>
      </c>
      <c r="F25" s="17" t="s">
        <v>444</v>
      </c>
      <c r="G25" s="77" t="s">
        <v>464</v>
      </c>
      <c r="H25" s="17" t="s">
        <v>465</v>
      </c>
      <c r="I25" s="77" t="s">
        <v>382</v>
      </c>
      <c r="J25" s="17" t="s">
        <v>481</v>
      </c>
      <c r="K25" s="77" t="s">
        <v>222</v>
      </c>
      <c r="L25" s="17" t="s">
        <v>497</v>
      </c>
      <c r="M25" s="77" t="s">
        <v>509</v>
      </c>
      <c r="N25" s="17" t="s">
        <v>465</v>
      </c>
    </row>
    <row r="26" spans="2:14" ht="14.25" customHeight="1" x14ac:dyDescent="0.2">
      <c r="B26" s="62" t="s">
        <v>737</v>
      </c>
      <c r="C26" s="77" t="s">
        <v>415</v>
      </c>
      <c r="D26" s="17" t="s">
        <v>416</v>
      </c>
      <c r="E26" s="77" t="s">
        <v>373</v>
      </c>
      <c r="F26" s="17" t="s">
        <v>445</v>
      </c>
      <c r="G26" s="77" t="s">
        <v>466</v>
      </c>
      <c r="H26" s="17" t="s">
        <v>467</v>
      </c>
      <c r="I26" s="77" t="s">
        <v>482</v>
      </c>
      <c r="J26" s="17" t="s">
        <v>483</v>
      </c>
      <c r="K26" s="77" t="s">
        <v>373</v>
      </c>
      <c r="L26" s="17" t="s">
        <v>498</v>
      </c>
      <c r="M26" s="77" t="s">
        <v>466</v>
      </c>
      <c r="N26" s="17" t="s">
        <v>467</v>
      </c>
    </row>
    <row r="27" spans="2:14" ht="10.5" x14ac:dyDescent="0.2">
      <c r="B27" s="63" t="s">
        <v>189</v>
      </c>
      <c r="C27" s="77"/>
      <c r="D27" s="17"/>
      <c r="E27" s="77"/>
      <c r="F27" s="17"/>
      <c r="G27" s="77"/>
      <c r="H27" s="17"/>
      <c r="I27" s="77"/>
      <c r="J27" s="17"/>
      <c r="K27" s="77"/>
      <c r="L27" s="17"/>
      <c r="M27" s="77"/>
      <c r="N27" s="17"/>
    </row>
    <row r="28" spans="2:14" ht="15.75" customHeight="1" x14ac:dyDescent="0.2">
      <c r="B28" s="64" t="s">
        <v>103</v>
      </c>
      <c r="C28" s="77" t="s">
        <v>2</v>
      </c>
      <c r="D28" s="17"/>
      <c r="E28" s="77" t="s">
        <v>2</v>
      </c>
      <c r="F28" s="17"/>
      <c r="G28" s="77" t="s">
        <v>2</v>
      </c>
      <c r="H28" s="17"/>
      <c r="I28" s="77" t="s">
        <v>2</v>
      </c>
      <c r="J28" s="17"/>
      <c r="K28" s="77" t="s">
        <v>2</v>
      </c>
      <c r="L28" s="17"/>
      <c r="M28" s="77" t="s">
        <v>2</v>
      </c>
      <c r="N28" s="17"/>
    </row>
    <row r="29" spans="2:14" ht="19.5" customHeight="1" x14ac:dyDescent="0.2">
      <c r="B29" s="64" t="s">
        <v>104</v>
      </c>
      <c r="C29" s="77" t="s">
        <v>333</v>
      </c>
      <c r="D29" s="17" t="s">
        <v>417</v>
      </c>
      <c r="E29" s="77" t="s">
        <v>299</v>
      </c>
      <c r="F29" s="17" t="s">
        <v>446</v>
      </c>
      <c r="G29" s="77" t="s">
        <v>256</v>
      </c>
      <c r="H29" s="17" t="s">
        <v>468</v>
      </c>
      <c r="I29" s="77" t="s">
        <v>226</v>
      </c>
      <c r="J29" s="17" t="s">
        <v>484</v>
      </c>
      <c r="K29" s="77" t="s">
        <v>499</v>
      </c>
      <c r="L29" s="17" t="s">
        <v>500</v>
      </c>
      <c r="M29" s="77" t="s">
        <v>256</v>
      </c>
      <c r="N29" s="17" t="s">
        <v>468</v>
      </c>
    </row>
    <row r="30" spans="2:14" ht="15" customHeight="1" x14ac:dyDescent="0.2">
      <c r="B30" s="64" t="s">
        <v>105</v>
      </c>
      <c r="C30" s="77" t="s">
        <v>227</v>
      </c>
      <c r="D30" s="17" t="s">
        <v>418</v>
      </c>
      <c r="E30" s="77" t="s">
        <v>254</v>
      </c>
      <c r="F30" s="17" t="s">
        <v>199</v>
      </c>
      <c r="G30" s="77" t="s">
        <v>225</v>
      </c>
      <c r="H30" s="17" t="s">
        <v>328</v>
      </c>
      <c r="I30" s="77" t="s">
        <v>253</v>
      </c>
      <c r="J30" s="17" t="s">
        <v>183</v>
      </c>
      <c r="K30" s="77" t="s">
        <v>253</v>
      </c>
      <c r="L30" s="17" t="s">
        <v>501</v>
      </c>
      <c r="M30" s="77" t="s">
        <v>294</v>
      </c>
      <c r="N30" s="17" t="s">
        <v>510</v>
      </c>
    </row>
    <row r="31" spans="2:14" ht="10.5" x14ac:dyDescent="0.2">
      <c r="B31" s="63" t="s">
        <v>401</v>
      </c>
      <c r="C31" s="77"/>
      <c r="D31" s="17"/>
      <c r="E31" s="77"/>
      <c r="F31" s="17"/>
      <c r="G31" s="77"/>
      <c r="H31" s="17"/>
      <c r="I31" s="77"/>
      <c r="J31" s="17"/>
      <c r="K31" s="77"/>
      <c r="L31" s="17"/>
      <c r="M31" s="77"/>
      <c r="N31" s="17"/>
    </row>
    <row r="32" spans="2:14" x14ac:dyDescent="0.2">
      <c r="B32" s="64" t="s">
        <v>402</v>
      </c>
      <c r="C32" s="77" t="s">
        <v>220</v>
      </c>
      <c r="D32" s="17" t="s">
        <v>419</v>
      </c>
      <c r="E32" s="77" t="s">
        <v>256</v>
      </c>
      <c r="F32" s="17" t="s">
        <v>388</v>
      </c>
      <c r="G32" s="77" t="s">
        <v>302</v>
      </c>
      <c r="H32" s="17" t="s">
        <v>469</v>
      </c>
      <c r="I32" s="77">
        <v>0.81</v>
      </c>
      <c r="J32" s="17" t="s">
        <v>521</v>
      </c>
      <c r="K32" s="77">
        <v>0.96</v>
      </c>
      <c r="L32" s="17" t="s">
        <v>522</v>
      </c>
      <c r="M32" s="77" t="s">
        <v>302</v>
      </c>
      <c r="N32" s="17" t="s">
        <v>523</v>
      </c>
    </row>
    <row r="33" spans="2:14" x14ac:dyDescent="0.2">
      <c r="B33" s="64" t="s">
        <v>403</v>
      </c>
      <c r="C33" s="77" t="s">
        <v>256</v>
      </c>
      <c r="D33" s="17" t="s">
        <v>420</v>
      </c>
      <c r="E33" s="77" t="s">
        <v>304</v>
      </c>
      <c r="F33" s="17" t="s">
        <v>386</v>
      </c>
      <c r="G33" s="77" t="s">
        <v>223</v>
      </c>
      <c r="H33" s="17" t="s">
        <v>184</v>
      </c>
      <c r="I33" s="77">
        <v>0.93</v>
      </c>
      <c r="J33" s="17" t="s">
        <v>378</v>
      </c>
      <c r="K33" s="77" t="s">
        <v>304</v>
      </c>
      <c r="L33" s="17" t="s">
        <v>386</v>
      </c>
      <c r="M33" s="77" t="s">
        <v>223</v>
      </c>
      <c r="N33" s="17" t="s">
        <v>198</v>
      </c>
    </row>
    <row r="34" spans="2:14" x14ac:dyDescent="0.2">
      <c r="B34" s="64" t="s">
        <v>404</v>
      </c>
      <c r="C34" s="77" t="s">
        <v>2</v>
      </c>
      <c r="D34" s="17"/>
      <c r="E34" s="77" t="s">
        <v>2</v>
      </c>
      <c r="F34" s="17"/>
      <c r="G34" s="77" t="s">
        <v>2</v>
      </c>
      <c r="H34" s="17"/>
      <c r="I34" s="77" t="s">
        <v>2</v>
      </c>
      <c r="J34" s="17"/>
      <c r="K34" s="77" t="s">
        <v>2</v>
      </c>
      <c r="L34" s="17"/>
      <c r="M34" s="77" t="s">
        <v>2</v>
      </c>
      <c r="N34" s="17"/>
    </row>
    <row r="35" spans="2:14" ht="10.5" x14ac:dyDescent="0.2">
      <c r="B35" s="63" t="s">
        <v>729</v>
      </c>
      <c r="C35" s="77"/>
      <c r="D35" s="17"/>
      <c r="E35" s="77"/>
      <c r="F35" s="17"/>
      <c r="G35" s="77"/>
      <c r="H35" s="17"/>
      <c r="I35" s="77"/>
      <c r="J35" s="17"/>
      <c r="K35" s="77"/>
      <c r="L35" s="17"/>
      <c r="M35" s="77"/>
      <c r="N35" s="17"/>
    </row>
    <row r="36" spans="2:14" x14ac:dyDescent="0.2">
      <c r="B36" s="64" t="s">
        <v>318</v>
      </c>
      <c r="C36" s="77" t="s">
        <v>2</v>
      </c>
      <c r="D36" s="17"/>
      <c r="E36" s="77" t="s">
        <v>2</v>
      </c>
      <c r="F36" s="17"/>
      <c r="G36" s="77" t="s">
        <v>2</v>
      </c>
      <c r="H36" s="17"/>
      <c r="I36" s="77" t="s">
        <v>2</v>
      </c>
      <c r="J36" s="17"/>
      <c r="K36" s="77" t="s">
        <v>2</v>
      </c>
      <c r="L36" s="17"/>
      <c r="M36" s="77" t="s">
        <v>2</v>
      </c>
      <c r="N36" s="17"/>
    </row>
    <row r="37" spans="2:14" x14ac:dyDescent="0.2">
      <c r="B37" s="64" t="s">
        <v>319</v>
      </c>
      <c r="C37" s="78" t="s">
        <v>296</v>
      </c>
      <c r="D37" s="17" t="s">
        <v>421</v>
      </c>
      <c r="E37" s="77" t="s">
        <v>218</v>
      </c>
      <c r="F37" s="17" t="s">
        <v>447</v>
      </c>
      <c r="G37" s="77" t="s">
        <v>253</v>
      </c>
      <c r="H37" s="17" t="s">
        <v>194</v>
      </c>
      <c r="I37" s="77" t="s">
        <v>262</v>
      </c>
      <c r="J37" s="17" t="s">
        <v>472</v>
      </c>
      <c r="K37" s="77" t="s">
        <v>218</v>
      </c>
      <c r="L37" s="17" t="s">
        <v>447</v>
      </c>
      <c r="M37" s="77" t="s">
        <v>253</v>
      </c>
      <c r="N37" s="17" t="s">
        <v>511</v>
      </c>
    </row>
    <row r="38" spans="2:14" ht="12.5" x14ac:dyDescent="0.2">
      <c r="B38" s="59" t="s">
        <v>738</v>
      </c>
      <c r="C38" s="77"/>
      <c r="D38" s="17"/>
      <c r="E38" s="77"/>
      <c r="F38" s="17"/>
      <c r="G38" s="77"/>
      <c r="H38" s="17"/>
      <c r="I38" s="98"/>
      <c r="J38" s="82"/>
      <c r="K38" s="98"/>
      <c r="L38" s="82"/>
      <c r="M38" s="98"/>
      <c r="N38" s="82"/>
    </row>
    <row r="39" spans="2:14" ht="17.25" customHeight="1" x14ac:dyDescent="0.2">
      <c r="B39" s="62" t="s">
        <v>5</v>
      </c>
      <c r="C39" s="77" t="s">
        <v>2</v>
      </c>
      <c r="D39" s="17"/>
      <c r="E39" s="77" t="s">
        <v>2</v>
      </c>
      <c r="F39" s="17"/>
      <c r="G39" s="77" t="s">
        <v>2</v>
      </c>
      <c r="H39" s="17"/>
      <c r="I39" s="98"/>
      <c r="J39" s="82"/>
      <c r="K39" s="98"/>
      <c r="L39" s="82"/>
      <c r="M39" s="98"/>
      <c r="N39" s="82"/>
    </row>
    <row r="40" spans="2:14" x14ac:dyDescent="0.2">
      <c r="B40" s="62" t="s">
        <v>6</v>
      </c>
      <c r="C40" s="77" t="s">
        <v>244</v>
      </c>
      <c r="D40" s="17" t="s">
        <v>422</v>
      </c>
      <c r="E40" s="77" t="s">
        <v>212</v>
      </c>
      <c r="F40" s="17" t="s">
        <v>448</v>
      </c>
      <c r="G40" s="77" t="s">
        <v>252</v>
      </c>
      <c r="H40" s="17" t="s">
        <v>470</v>
      </c>
      <c r="I40" s="98"/>
      <c r="J40" s="82"/>
      <c r="K40" s="98"/>
      <c r="L40" s="82"/>
      <c r="M40" s="98"/>
      <c r="N40" s="82"/>
    </row>
    <row r="41" spans="2:14" ht="15" customHeight="1" x14ac:dyDescent="0.2">
      <c r="B41" s="62" t="s">
        <v>7</v>
      </c>
      <c r="C41" s="77" t="s">
        <v>225</v>
      </c>
      <c r="D41" s="17" t="s">
        <v>423</v>
      </c>
      <c r="E41" s="77" t="s">
        <v>306</v>
      </c>
      <c r="F41" s="17" t="s">
        <v>449</v>
      </c>
      <c r="G41" s="77" t="s">
        <v>253</v>
      </c>
      <c r="H41" s="17" t="s">
        <v>471</v>
      </c>
      <c r="I41" s="98"/>
      <c r="J41" s="82"/>
      <c r="K41" s="98"/>
      <c r="L41" s="82"/>
      <c r="M41" s="98"/>
      <c r="N41" s="82"/>
    </row>
    <row r="42" spans="2:14" ht="15" customHeight="1" x14ac:dyDescent="0.2">
      <c r="B42" s="62" t="s">
        <v>8</v>
      </c>
      <c r="C42" s="77" t="s">
        <v>288</v>
      </c>
      <c r="D42" s="17" t="s">
        <v>389</v>
      </c>
      <c r="E42" s="77" t="s">
        <v>304</v>
      </c>
      <c r="F42" s="17" t="s">
        <v>450</v>
      </c>
      <c r="G42" s="77" t="s">
        <v>254</v>
      </c>
      <c r="H42" s="17" t="s">
        <v>468</v>
      </c>
      <c r="I42" s="98"/>
      <c r="J42" s="82"/>
      <c r="K42" s="98"/>
      <c r="L42" s="82"/>
      <c r="M42" s="98"/>
      <c r="N42" s="82"/>
    </row>
    <row r="43" spans="2:14" x14ac:dyDescent="0.2">
      <c r="B43" s="62" t="s">
        <v>9</v>
      </c>
      <c r="C43" s="77" t="s">
        <v>278</v>
      </c>
      <c r="D43" s="17" t="s">
        <v>424</v>
      </c>
      <c r="E43" s="77" t="s">
        <v>293</v>
      </c>
      <c r="F43" s="17" t="s">
        <v>451</v>
      </c>
      <c r="G43" s="77" t="s">
        <v>227</v>
      </c>
      <c r="H43" s="17" t="s">
        <v>188</v>
      </c>
      <c r="I43" s="98"/>
      <c r="J43" s="82"/>
      <c r="K43" s="98"/>
      <c r="L43" s="82"/>
      <c r="M43" s="98"/>
      <c r="N43" s="82"/>
    </row>
    <row r="44" spans="2:14" ht="15" customHeight="1" x14ac:dyDescent="0.2">
      <c r="B44" s="67" t="s">
        <v>730</v>
      </c>
      <c r="C44" s="94"/>
      <c r="D44" s="95"/>
      <c r="E44" s="96"/>
      <c r="F44" s="97"/>
      <c r="G44" s="96"/>
      <c r="H44" s="97"/>
      <c r="I44" s="99" t="s">
        <v>224</v>
      </c>
      <c r="J44" s="27" t="s">
        <v>255</v>
      </c>
      <c r="K44" s="99" t="s">
        <v>227</v>
      </c>
      <c r="L44" s="27" t="s">
        <v>502</v>
      </c>
      <c r="M44" s="99" t="s">
        <v>212</v>
      </c>
      <c r="N44" s="27" t="s">
        <v>512</v>
      </c>
    </row>
    <row r="45" spans="2:14" ht="10.5" x14ac:dyDescent="0.2">
      <c r="C45" s="47"/>
      <c r="D45" s="47"/>
      <c r="E45" s="47"/>
      <c r="F45" s="47"/>
      <c r="G45" s="47"/>
      <c r="H45" s="47"/>
      <c r="I45" s="47"/>
      <c r="J45" s="15"/>
      <c r="K45" s="1"/>
      <c r="L45" s="1"/>
      <c r="M45" s="1"/>
      <c r="N45" s="1"/>
    </row>
    <row r="46" spans="2:14" ht="42.75" customHeight="1" x14ac:dyDescent="0.2">
      <c r="B46" s="128" t="s">
        <v>731</v>
      </c>
      <c r="C46" s="128"/>
      <c r="D46" s="128"/>
      <c r="E46" s="128"/>
      <c r="F46" s="128"/>
      <c r="G46" s="128"/>
      <c r="H46" s="128"/>
      <c r="I46" s="128"/>
      <c r="J46" s="128"/>
      <c r="K46" s="128"/>
      <c r="L46" s="128"/>
      <c r="M46" s="128"/>
      <c r="N46" s="128"/>
    </row>
    <row r="47" spans="2:14" ht="14.5" customHeight="1" x14ac:dyDescent="0.2">
      <c r="B47" s="13" t="s">
        <v>744</v>
      </c>
      <c r="C47" s="1"/>
      <c r="D47" s="1"/>
      <c r="E47" s="15"/>
      <c r="F47" s="15"/>
      <c r="G47" s="15"/>
      <c r="H47" s="15"/>
      <c r="I47" s="15"/>
      <c r="J47" s="15"/>
      <c r="K47" s="1"/>
      <c r="L47" s="1"/>
      <c r="M47" s="1"/>
      <c r="N47" s="1"/>
    </row>
    <row r="48" spans="2:14" ht="24" customHeight="1" x14ac:dyDescent="0.2">
      <c r="B48" s="128" t="s">
        <v>745</v>
      </c>
      <c r="C48" s="128"/>
      <c r="D48" s="128"/>
      <c r="E48" s="128"/>
      <c r="F48" s="128"/>
      <c r="G48" s="128"/>
      <c r="H48" s="128"/>
      <c r="I48" s="128"/>
      <c r="J48" s="128"/>
      <c r="K48" s="128"/>
      <c r="L48" s="128"/>
      <c r="M48" s="128"/>
      <c r="N48" s="128"/>
    </row>
    <row r="49" spans="2:14" ht="14.15" customHeight="1" x14ac:dyDescent="0.2">
      <c r="B49" s="48" t="s">
        <v>740</v>
      </c>
      <c r="C49" s="49"/>
      <c r="D49" s="49"/>
      <c r="E49" s="49"/>
      <c r="F49" s="49"/>
      <c r="G49" s="49"/>
      <c r="H49" s="49"/>
      <c r="I49" s="50"/>
      <c r="J49" s="15"/>
      <c r="K49" s="1"/>
      <c r="L49" s="1"/>
      <c r="M49" s="1"/>
      <c r="N49" s="1"/>
    </row>
    <row r="50" spans="2:14" ht="20.5" customHeight="1" x14ac:dyDescent="0.2">
      <c r="B50" s="125" t="s">
        <v>732</v>
      </c>
      <c r="C50" s="125"/>
      <c r="D50" s="125"/>
      <c r="E50" s="125"/>
      <c r="F50" s="125"/>
      <c r="G50" s="125"/>
      <c r="H50" s="125"/>
      <c r="I50" s="125"/>
      <c r="J50" s="125"/>
      <c r="K50" s="125"/>
      <c r="L50" s="125"/>
      <c r="M50" s="125"/>
      <c r="N50" s="125"/>
    </row>
    <row r="51" spans="2:14" ht="13" customHeight="1" x14ac:dyDescent="0.2">
      <c r="B51" s="113" t="s">
        <v>741</v>
      </c>
      <c r="C51" s="113"/>
      <c r="D51" s="113"/>
      <c r="E51" s="113"/>
      <c r="F51" s="113"/>
      <c r="G51" s="113"/>
      <c r="H51" s="113"/>
      <c r="I51" s="113"/>
      <c r="J51" s="113"/>
      <c r="K51" s="113"/>
      <c r="L51" s="113"/>
      <c r="M51" s="113"/>
      <c r="N51" s="113"/>
    </row>
    <row r="52" spans="2:14" ht="13.5" customHeight="1" x14ac:dyDescent="0.2">
      <c r="B52" s="113" t="s">
        <v>713</v>
      </c>
      <c r="C52" s="113"/>
      <c r="D52" s="113"/>
      <c r="E52" s="113"/>
      <c r="F52" s="113"/>
      <c r="G52" s="113"/>
      <c r="H52" s="113"/>
      <c r="I52" s="113"/>
      <c r="J52" s="113"/>
      <c r="K52" s="113"/>
      <c r="L52" s="113"/>
      <c r="M52" s="113"/>
      <c r="N52" s="1"/>
    </row>
    <row r="53" spans="2:14" ht="15.65" customHeight="1" x14ac:dyDescent="0.25">
      <c r="B53" s="12" t="s">
        <v>715</v>
      </c>
      <c r="C53" s="1"/>
      <c r="D53" s="1"/>
      <c r="E53" s="15"/>
      <c r="F53" s="15"/>
      <c r="G53" s="15"/>
      <c r="H53" s="15"/>
      <c r="I53" s="15"/>
      <c r="J53" s="15"/>
      <c r="K53" s="1"/>
      <c r="L53" s="1"/>
      <c r="M53" s="1"/>
      <c r="N53" s="1"/>
    </row>
  </sheetData>
  <mergeCells count="14">
    <mergeCell ref="B52:M52"/>
    <mergeCell ref="B2:N2"/>
    <mergeCell ref="B51:N51"/>
    <mergeCell ref="B50:N50"/>
    <mergeCell ref="B46:N46"/>
    <mergeCell ref="B48:N48"/>
    <mergeCell ref="M5:N5"/>
    <mergeCell ref="C5:D5"/>
    <mergeCell ref="E5:F5"/>
    <mergeCell ref="G5:H5"/>
    <mergeCell ref="I5:J5"/>
    <mergeCell ref="K5:L5"/>
    <mergeCell ref="C4:H4"/>
    <mergeCell ref="I4:N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pageSetUpPr fitToPage="1"/>
  </sheetPr>
  <dimension ref="B1:N57"/>
  <sheetViews>
    <sheetView zoomScaleNormal="100" workbookViewId="0"/>
  </sheetViews>
  <sheetFormatPr baseColWidth="10" defaultColWidth="10.81640625" defaultRowHeight="10" x14ac:dyDescent="0.2"/>
  <cols>
    <col min="1" max="1" width="2.7265625" style="13" customWidth="1"/>
    <col min="2" max="2" width="46.81640625" style="52" customWidth="1"/>
    <col min="3" max="6" width="11.453125" style="53" customWidth="1"/>
    <col min="7" max="16384" width="10.81640625" style="13"/>
  </cols>
  <sheetData>
    <row r="1" spans="2:14" ht="16" customHeight="1" x14ac:dyDescent="0.2"/>
    <row r="2" spans="2:14" ht="15" customHeight="1" x14ac:dyDescent="0.2">
      <c r="B2" s="123" t="s">
        <v>743</v>
      </c>
      <c r="C2" s="123"/>
      <c r="D2" s="123"/>
      <c r="E2" s="123"/>
      <c r="F2" s="123"/>
    </row>
    <row r="3" spans="2:14" ht="31.5" customHeight="1" x14ac:dyDescent="0.2">
      <c r="C3" s="137" t="s">
        <v>763</v>
      </c>
      <c r="D3" s="138"/>
      <c r="E3" s="139" t="s">
        <v>764</v>
      </c>
      <c r="F3" s="140"/>
    </row>
    <row r="4" spans="2:14" ht="15.75" customHeight="1" x14ac:dyDescent="0.2">
      <c r="B4" s="90"/>
      <c r="C4" s="137" t="s">
        <v>760</v>
      </c>
      <c r="D4" s="138"/>
      <c r="E4" s="135" t="s">
        <v>760</v>
      </c>
      <c r="F4" s="136"/>
      <c r="G4" s="54"/>
      <c r="H4" s="54"/>
      <c r="I4" s="54"/>
      <c r="J4" s="54"/>
      <c r="K4" s="54"/>
      <c r="L4" s="54"/>
      <c r="M4" s="54"/>
      <c r="N4" s="54"/>
    </row>
    <row r="5" spans="2:14" ht="10.5" x14ac:dyDescent="0.2">
      <c r="B5" s="74"/>
      <c r="C5" s="75" t="s">
        <v>0</v>
      </c>
      <c r="D5" s="76" t="s">
        <v>733</v>
      </c>
      <c r="E5" s="75" t="s">
        <v>0</v>
      </c>
      <c r="F5" s="76" t="s">
        <v>733</v>
      </c>
      <c r="G5" s="55"/>
      <c r="H5" s="55"/>
    </row>
    <row r="6" spans="2:14" ht="10.5" x14ac:dyDescent="0.2">
      <c r="B6" s="59" t="s">
        <v>714</v>
      </c>
      <c r="C6" s="29"/>
      <c r="D6" s="17"/>
      <c r="E6" s="25"/>
      <c r="F6" s="100"/>
      <c r="G6" s="51"/>
      <c r="H6" s="51"/>
    </row>
    <row r="7" spans="2:14" x14ac:dyDescent="0.2">
      <c r="B7" s="61" t="s">
        <v>137</v>
      </c>
      <c r="C7" s="77" t="s">
        <v>2</v>
      </c>
      <c r="D7" s="17"/>
      <c r="E7" s="77" t="s">
        <v>2</v>
      </c>
      <c r="F7" s="17"/>
    </row>
    <row r="8" spans="2:14" ht="16.5" customHeight="1" x14ac:dyDescent="0.2">
      <c r="B8" s="61" t="s">
        <v>138</v>
      </c>
      <c r="C8" s="77">
        <v>1.41</v>
      </c>
      <c r="D8" s="17" t="s">
        <v>580</v>
      </c>
      <c r="E8" s="77">
        <v>1.47</v>
      </c>
      <c r="F8" s="17" t="s">
        <v>565</v>
      </c>
      <c r="G8" s="51"/>
      <c r="H8" s="51"/>
    </row>
    <row r="9" spans="2:14" x14ac:dyDescent="0.2">
      <c r="B9" s="61" t="s">
        <v>139</v>
      </c>
      <c r="C9" s="77">
        <v>2.41</v>
      </c>
      <c r="D9" s="17" t="s">
        <v>581</v>
      </c>
      <c r="E9" s="77">
        <v>2.52</v>
      </c>
      <c r="F9" s="17" t="s">
        <v>566</v>
      </c>
    </row>
    <row r="10" spans="2:14" ht="16.5" customHeight="1" x14ac:dyDescent="0.2">
      <c r="B10" s="61" t="s">
        <v>140</v>
      </c>
      <c r="C10" s="77">
        <v>4.37</v>
      </c>
      <c r="D10" s="17" t="s">
        <v>582</v>
      </c>
      <c r="E10" s="77">
        <v>4.62</v>
      </c>
      <c r="F10" s="17" t="s">
        <v>567</v>
      </c>
    </row>
    <row r="11" spans="2:14" ht="15.75" customHeight="1" x14ac:dyDescent="0.2">
      <c r="B11" s="61" t="s">
        <v>141</v>
      </c>
      <c r="C11" s="77">
        <v>7.83</v>
      </c>
      <c r="D11" s="17" t="s">
        <v>583</v>
      </c>
      <c r="E11" s="77">
        <v>8.25</v>
      </c>
      <c r="F11" s="17" t="s">
        <v>568</v>
      </c>
    </row>
    <row r="12" spans="2:14" ht="11.5" customHeight="1" x14ac:dyDescent="0.2">
      <c r="B12" s="61" t="s">
        <v>742</v>
      </c>
      <c r="C12" s="77">
        <v>20.63</v>
      </c>
      <c r="D12" s="17" t="s">
        <v>584</v>
      </c>
      <c r="E12" s="77">
        <v>21.79</v>
      </c>
      <c r="F12" s="17" t="s">
        <v>569</v>
      </c>
    </row>
    <row r="13" spans="2:14" ht="10.5" x14ac:dyDescent="0.2">
      <c r="B13" s="59" t="s">
        <v>3</v>
      </c>
      <c r="C13" s="77">
        <v>1.1000000000000001</v>
      </c>
      <c r="D13" s="17" t="s">
        <v>585</v>
      </c>
      <c r="E13" s="77">
        <v>1.1000000000000001</v>
      </c>
      <c r="F13" s="17" t="s">
        <v>585</v>
      </c>
    </row>
    <row r="14" spans="2:14" ht="16.5" customHeight="1" x14ac:dyDescent="0.2">
      <c r="B14" s="59" t="s">
        <v>4</v>
      </c>
      <c r="C14" s="77"/>
      <c r="D14" s="17"/>
      <c r="E14" s="77"/>
      <c r="F14" s="17"/>
    </row>
    <row r="15" spans="2:14" ht="15.75" customHeight="1" x14ac:dyDescent="0.2">
      <c r="B15" s="62" t="s">
        <v>13</v>
      </c>
      <c r="C15" s="77">
        <v>0.78</v>
      </c>
      <c r="D15" s="17" t="s">
        <v>316</v>
      </c>
      <c r="E15" s="77">
        <v>0.78</v>
      </c>
      <c r="F15" s="17" t="s">
        <v>316</v>
      </c>
    </row>
    <row r="16" spans="2:14" ht="16.5" customHeight="1" x14ac:dyDescent="0.2">
      <c r="B16" s="62" t="s">
        <v>14</v>
      </c>
      <c r="C16" s="77">
        <v>0.96</v>
      </c>
      <c r="D16" s="17" t="s">
        <v>570</v>
      </c>
      <c r="E16" s="77">
        <v>0.96</v>
      </c>
      <c r="F16" s="17" t="s">
        <v>570</v>
      </c>
    </row>
    <row r="17" spans="2:6" x14ac:dyDescent="0.2">
      <c r="B17" s="62" t="s">
        <v>15</v>
      </c>
      <c r="C17" s="77">
        <v>1.05</v>
      </c>
      <c r="D17" s="17" t="s">
        <v>571</v>
      </c>
      <c r="E17" s="77">
        <v>1.05</v>
      </c>
      <c r="F17" s="17" t="s">
        <v>571</v>
      </c>
    </row>
    <row r="18" spans="2:6" ht="16.5" customHeight="1" x14ac:dyDescent="0.2">
      <c r="B18" s="62" t="s">
        <v>16</v>
      </c>
      <c r="C18" s="77">
        <v>1.08</v>
      </c>
      <c r="D18" s="17" t="s">
        <v>314</v>
      </c>
      <c r="E18" s="77">
        <v>1.0900000000000001</v>
      </c>
      <c r="F18" s="17" t="s">
        <v>550</v>
      </c>
    </row>
    <row r="19" spans="2:6" x14ac:dyDescent="0.2">
      <c r="B19" s="62" t="s">
        <v>17</v>
      </c>
      <c r="C19" s="77">
        <v>1.36</v>
      </c>
      <c r="D19" s="17" t="s">
        <v>572</v>
      </c>
      <c r="E19" s="77">
        <v>1.37</v>
      </c>
      <c r="F19" s="17" t="s">
        <v>572</v>
      </c>
    </row>
    <row r="20" spans="2:6" x14ac:dyDescent="0.2">
      <c r="B20" s="62" t="s">
        <v>1</v>
      </c>
      <c r="C20" s="77">
        <v>1.31</v>
      </c>
      <c r="D20" s="17" t="s">
        <v>586</v>
      </c>
      <c r="E20" s="77">
        <v>1.32</v>
      </c>
      <c r="F20" s="17" t="s">
        <v>535</v>
      </c>
    </row>
    <row r="21" spans="2:6" x14ac:dyDescent="0.2">
      <c r="B21" s="62" t="s">
        <v>18</v>
      </c>
      <c r="C21" s="77">
        <v>0.89</v>
      </c>
      <c r="D21" s="17" t="s">
        <v>573</v>
      </c>
      <c r="E21" s="77">
        <v>0.89</v>
      </c>
      <c r="F21" s="17" t="s">
        <v>573</v>
      </c>
    </row>
    <row r="22" spans="2:6" x14ac:dyDescent="0.2">
      <c r="B22" s="62" t="s">
        <v>19</v>
      </c>
      <c r="C22" s="77">
        <v>1</v>
      </c>
      <c r="D22" s="17" t="s">
        <v>587</v>
      </c>
      <c r="E22" s="77">
        <v>1</v>
      </c>
      <c r="F22" s="17" t="s">
        <v>574</v>
      </c>
    </row>
    <row r="23" spans="2:6" x14ac:dyDescent="0.2">
      <c r="B23" s="62" t="s">
        <v>20</v>
      </c>
      <c r="C23" s="77">
        <v>1.51</v>
      </c>
      <c r="D23" s="17" t="s">
        <v>575</v>
      </c>
      <c r="E23" s="77">
        <v>1.51</v>
      </c>
      <c r="F23" s="17" t="s">
        <v>575</v>
      </c>
    </row>
    <row r="24" spans="2:6" ht="24" customHeight="1" x14ac:dyDescent="0.2">
      <c r="B24" s="59" t="s">
        <v>736</v>
      </c>
      <c r="C24" s="77"/>
      <c r="D24" s="17"/>
      <c r="E24" s="77"/>
      <c r="F24" s="17"/>
    </row>
    <row r="25" spans="2:6" x14ac:dyDescent="0.2">
      <c r="B25" s="62" t="s">
        <v>124</v>
      </c>
      <c r="C25" s="77" t="s">
        <v>2</v>
      </c>
      <c r="D25" s="17"/>
      <c r="E25" s="77" t="s">
        <v>2</v>
      </c>
      <c r="F25" s="17"/>
    </row>
    <row r="26" spans="2:6" x14ac:dyDescent="0.2">
      <c r="B26" s="62" t="s">
        <v>125</v>
      </c>
      <c r="C26" s="77">
        <v>1.41</v>
      </c>
      <c r="D26" s="17" t="s">
        <v>589</v>
      </c>
      <c r="E26" s="77">
        <v>1.4</v>
      </c>
      <c r="F26" s="17" t="s">
        <v>312</v>
      </c>
    </row>
    <row r="27" spans="2:6" x14ac:dyDescent="0.2">
      <c r="B27" s="62" t="s">
        <v>126</v>
      </c>
      <c r="C27" s="77">
        <v>1.69</v>
      </c>
      <c r="D27" s="17" t="s">
        <v>590</v>
      </c>
      <c r="E27" s="77">
        <v>1.68</v>
      </c>
      <c r="F27" s="17" t="s">
        <v>313</v>
      </c>
    </row>
    <row r="28" spans="2:6" x14ac:dyDescent="0.2">
      <c r="B28" s="62" t="s">
        <v>737</v>
      </c>
      <c r="C28" s="77">
        <v>2.2599999999999998</v>
      </c>
      <c r="D28" s="17" t="s">
        <v>588</v>
      </c>
      <c r="E28" s="77">
        <v>2.2400000000000002</v>
      </c>
      <c r="F28" s="17" t="s">
        <v>576</v>
      </c>
    </row>
    <row r="29" spans="2:6" ht="25.5" customHeight="1" x14ac:dyDescent="0.2">
      <c r="B29" s="80" t="s">
        <v>134</v>
      </c>
      <c r="C29" s="77">
        <v>1.58</v>
      </c>
      <c r="D29" s="17" t="s">
        <v>591</v>
      </c>
      <c r="E29" s="77">
        <v>1.6</v>
      </c>
      <c r="F29" s="17" t="s">
        <v>577</v>
      </c>
    </row>
    <row r="30" spans="2:6" ht="10.5" x14ac:dyDescent="0.2">
      <c r="B30" s="80" t="s">
        <v>135</v>
      </c>
      <c r="C30" s="77">
        <v>1.77</v>
      </c>
      <c r="D30" s="17" t="s">
        <v>592</v>
      </c>
      <c r="E30" s="77">
        <v>1.78</v>
      </c>
      <c r="F30" s="17" t="s">
        <v>594</v>
      </c>
    </row>
    <row r="31" spans="2:6" ht="10.5" x14ac:dyDescent="0.2">
      <c r="B31" s="80" t="s">
        <v>292</v>
      </c>
      <c r="C31" s="77">
        <v>1.67</v>
      </c>
      <c r="D31" s="17" t="s">
        <v>593</v>
      </c>
      <c r="E31" s="77">
        <v>1.67</v>
      </c>
      <c r="F31" s="17" t="s">
        <v>593</v>
      </c>
    </row>
    <row r="32" spans="2:6" ht="10.5" x14ac:dyDescent="0.2">
      <c r="B32" s="63" t="s">
        <v>189</v>
      </c>
      <c r="C32" s="77"/>
      <c r="D32" s="17"/>
      <c r="E32" s="77"/>
      <c r="F32" s="17"/>
    </row>
    <row r="33" spans="2:14" x14ac:dyDescent="0.2">
      <c r="B33" s="101" t="s">
        <v>600</v>
      </c>
      <c r="C33" s="77" t="s">
        <v>2</v>
      </c>
      <c r="D33" s="17"/>
      <c r="E33" s="77" t="s">
        <v>2</v>
      </c>
      <c r="F33" s="17"/>
    </row>
    <row r="34" spans="2:14" x14ac:dyDescent="0.2">
      <c r="B34" s="101" t="s">
        <v>599</v>
      </c>
      <c r="C34" s="77">
        <v>1.06</v>
      </c>
      <c r="D34" s="17" t="s">
        <v>578</v>
      </c>
      <c r="E34" s="77">
        <v>1.06</v>
      </c>
      <c r="F34" s="17" t="s">
        <v>578</v>
      </c>
    </row>
    <row r="35" spans="2:14" x14ac:dyDescent="0.2">
      <c r="B35" s="64" t="s">
        <v>103</v>
      </c>
      <c r="C35" s="77">
        <v>1.2</v>
      </c>
      <c r="D35" s="17" t="s">
        <v>579</v>
      </c>
      <c r="E35" s="77">
        <v>1.2</v>
      </c>
      <c r="F35" s="17" t="s">
        <v>579</v>
      </c>
    </row>
    <row r="36" spans="2:14" ht="15" customHeight="1" x14ac:dyDescent="0.2">
      <c r="B36" s="64" t="s">
        <v>104</v>
      </c>
      <c r="C36" s="77">
        <v>1.2</v>
      </c>
      <c r="D36" s="17" t="s">
        <v>595</v>
      </c>
      <c r="E36" s="77">
        <v>1.21</v>
      </c>
      <c r="F36" s="17" t="s">
        <v>384</v>
      </c>
    </row>
    <row r="37" spans="2:14" ht="12.75" customHeight="1" x14ac:dyDescent="0.2">
      <c r="B37" s="64" t="s">
        <v>105</v>
      </c>
      <c r="C37" s="77">
        <v>1.32</v>
      </c>
      <c r="D37" s="17" t="s">
        <v>535</v>
      </c>
      <c r="E37" s="77">
        <v>1.32</v>
      </c>
      <c r="F37" s="17" t="s">
        <v>535</v>
      </c>
    </row>
    <row r="38" spans="2:14" ht="12.5" x14ac:dyDescent="0.2">
      <c r="B38" s="63" t="s">
        <v>750</v>
      </c>
      <c r="C38" s="77"/>
      <c r="D38" s="17"/>
      <c r="E38" s="77"/>
      <c r="F38" s="17"/>
    </row>
    <row r="39" spans="2:14" ht="15" customHeight="1" x14ac:dyDescent="0.2">
      <c r="B39" s="64" t="s">
        <v>318</v>
      </c>
      <c r="C39" s="77" t="s">
        <v>2</v>
      </c>
      <c r="D39" s="17"/>
      <c r="E39" s="77" t="s">
        <v>2</v>
      </c>
      <c r="F39" s="17"/>
    </row>
    <row r="40" spans="2:14" ht="18" customHeight="1" x14ac:dyDescent="0.2">
      <c r="B40" s="64" t="s">
        <v>319</v>
      </c>
      <c r="C40" s="78">
        <v>0.99</v>
      </c>
      <c r="D40" s="17" t="s">
        <v>457</v>
      </c>
      <c r="E40" s="77">
        <v>0.99</v>
      </c>
      <c r="F40" s="17" t="s">
        <v>457</v>
      </c>
      <c r="I40" s="55"/>
      <c r="J40" s="55"/>
      <c r="K40" s="55"/>
      <c r="L40" s="55"/>
      <c r="M40" s="55"/>
      <c r="N40" s="55"/>
    </row>
    <row r="41" spans="2:14" ht="15" customHeight="1" x14ac:dyDescent="0.2">
      <c r="B41" s="59" t="s">
        <v>738</v>
      </c>
      <c r="C41" s="77"/>
      <c r="D41" s="17"/>
      <c r="E41" s="98"/>
      <c r="F41" s="82"/>
      <c r="I41" s="11"/>
      <c r="J41" s="11"/>
      <c r="K41" s="11"/>
      <c r="L41" s="11"/>
      <c r="M41" s="11"/>
      <c r="N41" s="11"/>
    </row>
    <row r="42" spans="2:14" x14ac:dyDescent="0.2">
      <c r="B42" s="62" t="s">
        <v>5</v>
      </c>
      <c r="C42" s="77" t="s">
        <v>2</v>
      </c>
      <c r="D42" s="17"/>
      <c r="E42" s="98"/>
      <c r="F42" s="82"/>
    </row>
    <row r="43" spans="2:14" ht="14.25" customHeight="1" x14ac:dyDescent="0.2">
      <c r="B43" s="62" t="s">
        <v>6</v>
      </c>
      <c r="C43" s="77">
        <v>1.07</v>
      </c>
      <c r="D43" s="17" t="s">
        <v>184</v>
      </c>
      <c r="E43" s="98"/>
      <c r="F43" s="82"/>
      <c r="I43" s="11"/>
      <c r="J43" s="11"/>
      <c r="K43" s="11"/>
      <c r="L43" s="11"/>
      <c r="M43" s="11"/>
      <c r="N43" s="11"/>
    </row>
    <row r="44" spans="2:14" x14ac:dyDescent="0.2">
      <c r="B44" s="62" t="s">
        <v>7</v>
      </c>
      <c r="C44" s="77">
        <v>1.1200000000000001</v>
      </c>
      <c r="D44" s="17" t="s">
        <v>598</v>
      </c>
      <c r="E44" s="98"/>
      <c r="F44" s="82"/>
    </row>
    <row r="45" spans="2:14" x14ac:dyDescent="0.2">
      <c r="B45" s="62" t="s">
        <v>8</v>
      </c>
      <c r="C45" s="77">
        <v>1.1499999999999999</v>
      </c>
      <c r="D45" s="17" t="s">
        <v>597</v>
      </c>
      <c r="E45" s="98"/>
      <c r="F45" s="82"/>
    </row>
    <row r="46" spans="2:14" ht="17.25" customHeight="1" x14ac:dyDescent="0.2">
      <c r="B46" s="62" t="s">
        <v>9</v>
      </c>
      <c r="C46" s="77">
        <v>1.21</v>
      </c>
      <c r="D46" s="17" t="s">
        <v>596</v>
      </c>
      <c r="E46" s="98"/>
      <c r="F46" s="82"/>
    </row>
    <row r="47" spans="2:14" ht="22.5" customHeight="1" x14ac:dyDescent="0.2">
      <c r="B47" s="67" t="s">
        <v>730</v>
      </c>
      <c r="C47" s="94"/>
      <c r="D47" s="95"/>
      <c r="E47" s="99">
        <v>1.06</v>
      </c>
      <c r="F47" s="27" t="s">
        <v>564</v>
      </c>
    </row>
    <row r="49" spans="2:14" ht="32.15" customHeight="1" x14ac:dyDescent="0.2">
      <c r="B49" s="128" t="s">
        <v>731</v>
      </c>
      <c r="C49" s="128"/>
      <c r="D49" s="128"/>
      <c r="E49" s="128"/>
      <c r="F49" s="128"/>
      <c r="G49" s="128"/>
      <c r="H49" s="128"/>
      <c r="I49" s="128"/>
      <c r="J49" s="128"/>
      <c r="K49" s="128"/>
      <c r="L49" s="128"/>
      <c r="M49" s="128"/>
      <c r="N49" s="128"/>
    </row>
    <row r="50" spans="2:14" ht="15.65" customHeight="1" x14ac:dyDescent="0.2">
      <c r="B50" s="13" t="s">
        <v>744</v>
      </c>
      <c r="C50" s="1"/>
      <c r="D50" s="1"/>
      <c r="E50" s="15"/>
      <c r="F50" s="15"/>
      <c r="G50" s="15"/>
      <c r="H50" s="15"/>
      <c r="I50" s="15"/>
      <c r="J50" s="15"/>
      <c r="K50" s="1"/>
      <c r="L50" s="1"/>
      <c r="M50" s="1"/>
      <c r="N50" s="1"/>
    </row>
    <row r="51" spans="2:14" ht="20.5" customHeight="1" x14ac:dyDescent="0.2">
      <c r="B51" s="128" t="s">
        <v>745</v>
      </c>
      <c r="C51" s="128"/>
      <c r="D51" s="128"/>
      <c r="E51" s="128"/>
      <c r="F51" s="128"/>
      <c r="G51" s="128"/>
      <c r="H51" s="128"/>
      <c r="I51" s="128"/>
      <c r="J51" s="128"/>
      <c r="K51" s="128"/>
      <c r="L51" s="128"/>
      <c r="M51" s="128"/>
      <c r="N51" s="128"/>
    </row>
    <row r="52" spans="2:14" ht="15" customHeight="1" x14ac:dyDescent="0.2">
      <c r="B52" s="48" t="s">
        <v>740</v>
      </c>
      <c r="C52" s="49"/>
      <c r="D52" s="49"/>
      <c r="E52" s="49"/>
      <c r="F52" s="49"/>
      <c r="G52" s="49"/>
      <c r="H52" s="49"/>
      <c r="I52" s="50"/>
      <c r="J52" s="15"/>
      <c r="K52" s="1"/>
      <c r="L52" s="1"/>
      <c r="M52" s="1"/>
      <c r="N52" s="1"/>
    </row>
    <row r="53" spans="2:14" ht="21" customHeight="1" x14ac:dyDescent="0.2">
      <c r="B53" s="125" t="s">
        <v>732</v>
      </c>
      <c r="C53" s="125"/>
      <c r="D53" s="125"/>
      <c r="E53" s="125"/>
      <c r="F53" s="125"/>
      <c r="G53" s="125"/>
      <c r="H53" s="125"/>
      <c r="I53" s="125"/>
      <c r="J53" s="125"/>
      <c r="K53" s="125"/>
      <c r="L53" s="125"/>
      <c r="M53" s="125"/>
      <c r="N53" s="125"/>
    </row>
    <row r="54" spans="2:14" ht="25.5" customHeight="1" x14ac:dyDescent="0.2">
      <c r="B54" s="113" t="s">
        <v>748</v>
      </c>
      <c r="C54" s="113"/>
      <c r="D54" s="113"/>
      <c r="E54" s="113"/>
      <c r="F54" s="113"/>
    </row>
    <row r="55" spans="2:14" ht="16.5" customHeight="1" x14ac:dyDescent="0.2">
      <c r="B55" s="113" t="s">
        <v>713</v>
      </c>
      <c r="C55" s="113"/>
      <c r="D55" s="113"/>
      <c r="E55" s="113"/>
      <c r="F55" s="113"/>
    </row>
    <row r="56" spans="2:14" ht="18" customHeight="1" x14ac:dyDescent="0.25">
      <c r="B56" s="12" t="s">
        <v>715</v>
      </c>
    </row>
    <row r="57" spans="2:14" ht="45.75" customHeight="1" x14ac:dyDescent="0.2"/>
  </sheetData>
  <mergeCells count="10">
    <mergeCell ref="B54:F54"/>
    <mergeCell ref="B55:F55"/>
    <mergeCell ref="E4:F4"/>
    <mergeCell ref="C4:D4"/>
    <mergeCell ref="B2:F2"/>
    <mergeCell ref="B51:N51"/>
    <mergeCell ref="B53:N53"/>
    <mergeCell ref="B49:N49"/>
    <mergeCell ref="C3:D3"/>
    <mergeCell ref="E3:F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dimension ref="B1:N59"/>
  <sheetViews>
    <sheetView zoomScaleNormal="100" workbookViewId="0"/>
  </sheetViews>
  <sheetFormatPr baseColWidth="10" defaultColWidth="10.81640625" defaultRowHeight="10" x14ac:dyDescent="0.2"/>
  <cols>
    <col min="1" max="1" width="3.54296875" style="13" customWidth="1"/>
    <col min="2" max="2" width="46.81640625" style="52" customWidth="1"/>
    <col min="3" max="6" width="11.453125" style="53" customWidth="1"/>
    <col min="7" max="16384" width="10.81640625" style="13"/>
  </cols>
  <sheetData>
    <row r="1" spans="2:7" ht="14.15" customHeight="1" x14ac:dyDescent="0.2"/>
    <row r="2" spans="2:7" ht="10.5" x14ac:dyDescent="0.2">
      <c r="B2" s="123" t="s">
        <v>749</v>
      </c>
      <c r="C2" s="123"/>
      <c r="D2" s="123"/>
      <c r="E2" s="123"/>
      <c r="F2" s="123"/>
      <c r="G2" s="123"/>
    </row>
    <row r="3" spans="2:7" ht="10.5" x14ac:dyDescent="0.2">
      <c r="B3" s="105"/>
      <c r="C3" s="105"/>
      <c r="D3" s="105"/>
      <c r="E3" s="105"/>
      <c r="F3" s="105"/>
      <c r="G3" s="105"/>
    </row>
    <row r="4" spans="2:7" ht="32.25" customHeight="1" x14ac:dyDescent="0.2">
      <c r="B4" s="55"/>
      <c r="C4" s="137" t="s">
        <v>763</v>
      </c>
      <c r="D4" s="138"/>
      <c r="E4" s="139" t="s">
        <v>764</v>
      </c>
      <c r="F4" s="140"/>
      <c r="G4" s="55"/>
    </row>
    <row r="5" spans="2:7" ht="10.5" x14ac:dyDescent="0.2">
      <c r="B5" s="90"/>
      <c r="C5" s="137" t="s">
        <v>143</v>
      </c>
      <c r="D5" s="138"/>
      <c r="E5" s="137" t="s">
        <v>143</v>
      </c>
      <c r="F5" s="138"/>
    </row>
    <row r="6" spans="2:7" ht="10.5" x14ac:dyDescent="0.2">
      <c r="B6" s="74"/>
      <c r="C6" s="75" t="s">
        <v>0</v>
      </c>
      <c r="D6" s="76" t="s">
        <v>733</v>
      </c>
      <c r="E6" s="75" t="s">
        <v>0</v>
      </c>
      <c r="F6" s="76" t="s">
        <v>733</v>
      </c>
    </row>
    <row r="7" spans="2:7" ht="10.5" x14ac:dyDescent="0.2">
      <c r="B7" s="59" t="s">
        <v>714</v>
      </c>
      <c r="C7" s="29"/>
      <c r="D7" s="17"/>
      <c r="E7" s="25"/>
      <c r="F7" s="100"/>
    </row>
    <row r="8" spans="2:7" x14ac:dyDescent="0.2">
      <c r="B8" s="61" t="s">
        <v>137</v>
      </c>
      <c r="C8" s="25" t="s">
        <v>2</v>
      </c>
      <c r="D8" s="17"/>
      <c r="E8" s="25" t="s">
        <v>2</v>
      </c>
      <c r="F8" s="17"/>
    </row>
    <row r="9" spans="2:7" x14ac:dyDescent="0.2">
      <c r="B9" s="61" t="s">
        <v>138</v>
      </c>
      <c r="C9" s="77">
        <v>1.55</v>
      </c>
      <c r="D9" s="17" t="s">
        <v>524</v>
      </c>
      <c r="E9" s="77">
        <v>1.63</v>
      </c>
      <c r="F9" s="17" t="s">
        <v>545</v>
      </c>
    </row>
    <row r="10" spans="2:7" x14ac:dyDescent="0.2">
      <c r="B10" s="61" t="s">
        <v>139</v>
      </c>
      <c r="C10" s="77">
        <v>2.71</v>
      </c>
      <c r="D10" s="17" t="s">
        <v>525</v>
      </c>
      <c r="E10" s="77">
        <v>2.86</v>
      </c>
      <c r="F10" s="17" t="s">
        <v>546</v>
      </c>
    </row>
    <row r="11" spans="2:7" x14ac:dyDescent="0.2">
      <c r="B11" s="61" t="s">
        <v>140</v>
      </c>
      <c r="C11" s="77">
        <v>5.23</v>
      </c>
      <c r="D11" s="17" t="s">
        <v>526</v>
      </c>
      <c r="E11" s="77">
        <v>5.62</v>
      </c>
      <c r="F11" s="17" t="s">
        <v>547</v>
      </c>
    </row>
    <row r="12" spans="2:7" x14ac:dyDescent="0.2">
      <c r="B12" s="61" t="s">
        <v>141</v>
      </c>
      <c r="C12" s="77">
        <v>9.73</v>
      </c>
      <c r="D12" s="17" t="s">
        <v>527</v>
      </c>
      <c r="E12" s="77">
        <v>10.44</v>
      </c>
      <c r="F12" s="17" t="s">
        <v>548</v>
      </c>
    </row>
    <row r="13" spans="2:7" x14ac:dyDescent="0.2">
      <c r="B13" s="61" t="s">
        <v>142</v>
      </c>
      <c r="C13" s="77">
        <v>26.94</v>
      </c>
      <c r="D13" s="17" t="s">
        <v>528</v>
      </c>
      <c r="E13" s="77">
        <v>29.01</v>
      </c>
      <c r="F13" s="17" t="s">
        <v>549</v>
      </c>
    </row>
    <row r="14" spans="2:7" ht="10.5" x14ac:dyDescent="0.2">
      <c r="B14" s="59" t="s">
        <v>3</v>
      </c>
      <c r="C14" s="77">
        <v>1.1000000000000001</v>
      </c>
      <c r="D14" s="17" t="s">
        <v>529</v>
      </c>
      <c r="E14" s="77">
        <v>1.0900000000000001</v>
      </c>
      <c r="F14" s="17" t="s">
        <v>550</v>
      </c>
    </row>
    <row r="15" spans="2:7" ht="10.5" x14ac:dyDescent="0.2">
      <c r="B15" s="59" t="s">
        <v>4</v>
      </c>
      <c r="C15" s="77"/>
      <c r="D15" s="17"/>
      <c r="E15" s="77"/>
      <c r="F15" s="17"/>
    </row>
    <row r="16" spans="2:7" x14ac:dyDescent="0.2">
      <c r="B16" s="62" t="s">
        <v>13</v>
      </c>
      <c r="C16" s="77">
        <v>0.78</v>
      </c>
      <c r="D16" s="17" t="s">
        <v>530</v>
      </c>
      <c r="E16" s="77">
        <v>0.79</v>
      </c>
      <c r="F16" s="17" t="s">
        <v>551</v>
      </c>
    </row>
    <row r="17" spans="2:6" x14ac:dyDescent="0.2">
      <c r="B17" s="62" t="s">
        <v>14</v>
      </c>
      <c r="C17" s="77">
        <v>0.9</v>
      </c>
      <c r="D17" s="17" t="s">
        <v>531</v>
      </c>
      <c r="E17" s="77">
        <v>0.9</v>
      </c>
      <c r="F17" s="17" t="s">
        <v>531</v>
      </c>
    </row>
    <row r="18" spans="2:6" x14ac:dyDescent="0.2">
      <c r="B18" s="62" t="s">
        <v>15</v>
      </c>
      <c r="C18" s="77">
        <v>1.01</v>
      </c>
      <c r="D18" s="17" t="s">
        <v>177</v>
      </c>
      <c r="E18" s="77">
        <v>1.02</v>
      </c>
      <c r="F18" s="17" t="s">
        <v>517</v>
      </c>
    </row>
    <row r="19" spans="2:6" x14ac:dyDescent="0.2">
      <c r="B19" s="62" t="s">
        <v>16</v>
      </c>
      <c r="C19" s="77">
        <v>1.06</v>
      </c>
      <c r="D19" s="17" t="s">
        <v>552</v>
      </c>
      <c r="E19" s="77">
        <v>1.07</v>
      </c>
      <c r="F19" s="17" t="s">
        <v>506</v>
      </c>
    </row>
    <row r="20" spans="2:6" x14ac:dyDescent="0.2">
      <c r="B20" s="62" t="s">
        <v>17</v>
      </c>
      <c r="C20" s="77">
        <v>1.43</v>
      </c>
      <c r="D20" s="17" t="s">
        <v>532</v>
      </c>
      <c r="E20" s="77">
        <v>1.44</v>
      </c>
      <c r="F20" s="17" t="s">
        <v>553</v>
      </c>
    </row>
    <row r="21" spans="2:6" x14ac:dyDescent="0.2">
      <c r="B21" s="62" t="s">
        <v>1</v>
      </c>
      <c r="C21" s="77">
        <v>1.29</v>
      </c>
      <c r="D21" s="17" t="s">
        <v>533</v>
      </c>
      <c r="E21" s="77">
        <v>1.32</v>
      </c>
      <c r="F21" s="17" t="s">
        <v>554</v>
      </c>
    </row>
    <row r="22" spans="2:6" x14ac:dyDescent="0.2">
      <c r="B22" s="62" t="s">
        <v>18</v>
      </c>
      <c r="C22" s="77">
        <v>0.87</v>
      </c>
      <c r="D22" s="17" t="s">
        <v>534</v>
      </c>
      <c r="E22" s="77">
        <v>0.86</v>
      </c>
      <c r="F22" s="17" t="s">
        <v>555</v>
      </c>
    </row>
    <row r="23" spans="2:6" x14ac:dyDescent="0.2">
      <c r="B23" s="62" t="s">
        <v>19</v>
      </c>
      <c r="C23" s="77">
        <v>0.97</v>
      </c>
      <c r="D23" s="17" t="s">
        <v>341</v>
      </c>
      <c r="E23" s="77">
        <v>0.97</v>
      </c>
      <c r="F23" s="17" t="s">
        <v>556</v>
      </c>
    </row>
    <row r="24" spans="2:6" x14ac:dyDescent="0.2">
      <c r="B24" s="62" t="s">
        <v>20</v>
      </c>
      <c r="C24" s="77">
        <v>1.51</v>
      </c>
      <c r="D24" s="17" t="s">
        <v>335</v>
      </c>
      <c r="E24" s="77">
        <v>1.51</v>
      </c>
      <c r="F24" s="17" t="s">
        <v>557</v>
      </c>
    </row>
    <row r="25" spans="2:6" ht="12.5" x14ac:dyDescent="0.2">
      <c r="B25" s="59" t="s">
        <v>736</v>
      </c>
      <c r="C25" s="77"/>
      <c r="D25" s="17"/>
      <c r="E25" s="77"/>
      <c r="F25" s="17"/>
    </row>
    <row r="26" spans="2:6" x14ac:dyDescent="0.2">
      <c r="B26" s="62" t="s">
        <v>124</v>
      </c>
      <c r="C26" s="77" t="s">
        <v>2</v>
      </c>
      <c r="D26" s="17"/>
      <c r="E26" s="77" t="s">
        <v>2</v>
      </c>
      <c r="F26" s="17"/>
    </row>
    <row r="27" spans="2:6" x14ac:dyDescent="0.2">
      <c r="B27" s="62" t="s">
        <v>125</v>
      </c>
      <c r="C27" s="77">
        <v>1.32</v>
      </c>
      <c r="D27" s="17" t="s">
        <v>535</v>
      </c>
      <c r="E27" s="77">
        <v>1.32</v>
      </c>
      <c r="F27" s="17" t="s">
        <v>535</v>
      </c>
    </row>
    <row r="28" spans="2:6" x14ac:dyDescent="0.2">
      <c r="B28" s="62" t="s">
        <v>126</v>
      </c>
      <c r="C28" s="77">
        <v>1.59</v>
      </c>
      <c r="D28" s="17" t="s">
        <v>536</v>
      </c>
      <c r="E28" s="77">
        <v>1.58</v>
      </c>
      <c r="F28" s="17" t="s">
        <v>513</v>
      </c>
    </row>
    <row r="29" spans="2:6" x14ac:dyDescent="0.2">
      <c r="B29" s="62" t="s">
        <v>737</v>
      </c>
      <c r="C29" s="77">
        <v>2.04</v>
      </c>
      <c r="D29" s="17" t="s">
        <v>537</v>
      </c>
      <c r="E29" s="77">
        <v>2.0299999999999998</v>
      </c>
      <c r="F29" s="17" t="s">
        <v>558</v>
      </c>
    </row>
    <row r="30" spans="2:6" ht="10.5" x14ac:dyDescent="0.2">
      <c r="B30" s="80" t="s">
        <v>134</v>
      </c>
      <c r="C30" s="77">
        <v>1.68</v>
      </c>
      <c r="D30" s="17" t="s">
        <v>538</v>
      </c>
      <c r="E30" s="77">
        <v>1.71</v>
      </c>
      <c r="F30" s="17" t="s">
        <v>559</v>
      </c>
    </row>
    <row r="31" spans="2:6" ht="10.5" x14ac:dyDescent="0.2">
      <c r="B31" s="80" t="s">
        <v>135</v>
      </c>
      <c r="C31" s="77">
        <v>1.82</v>
      </c>
      <c r="D31" s="17" t="s">
        <v>539</v>
      </c>
      <c r="E31" s="77">
        <v>1.83</v>
      </c>
      <c r="F31" s="17" t="s">
        <v>560</v>
      </c>
    </row>
    <row r="32" spans="2:6" ht="10.5" x14ac:dyDescent="0.2">
      <c r="B32" s="80" t="s">
        <v>292</v>
      </c>
      <c r="C32" s="77">
        <v>1.77</v>
      </c>
      <c r="D32" s="17" t="s">
        <v>540</v>
      </c>
      <c r="E32" s="77">
        <v>1.77</v>
      </c>
      <c r="F32" s="17" t="s">
        <v>540</v>
      </c>
    </row>
    <row r="33" spans="2:6" ht="10.5" x14ac:dyDescent="0.2">
      <c r="B33" s="63" t="s">
        <v>189</v>
      </c>
      <c r="C33" s="77"/>
      <c r="D33" s="17"/>
      <c r="E33" s="77"/>
      <c r="F33" s="17"/>
    </row>
    <row r="34" spans="2:6" x14ac:dyDescent="0.2">
      <c r="B34" s="64" t="s">
        <v>103</v>
      </c>
      <c r="C34" s="77" t="s">
        <v>2</v>
      </c>
      <c r="D34" s="17"/>
      <c r="E34" s="77" t="s">
        <v>2</v>
      </c>
      <c r="F34" s="17"/>
    </row>
    <row r="35" spans="2:6" x14ac:dyDescent="0.2">
      <c r="B35" s="64" t="s">
        <v>104</v>
      </c>
      <c r="C35" s="77">
        <v>1</v>
      </c>
      <c r="D35" s="17" t="s">
        <v>323</v>
      </c>
      <c r="E35" s="77">
        <v>1.01</v>
      </c>
      <c r="F35" s="17" t="s">
        <v>561</v>
      </c>
    </row>
    <row r="36" spans="2:6" x14ac:dyDescent="0.2">
      <c r="B36" s="64" t="s">
        <v>105</v>
      </c>
      <c r="C36" s="77">
        <v>1.1399999999999999</v>
      </c>
      <c r="D36" s="17" t="s">
        <v>515</v>
      </c>
      <c r="E36" s="77">
        <v>1.1399999999999999</v>
      </c>
      <c r="F36" s="17" t="s">
        <v>562</v>
      </c>
    </row>
    <row r="37" spans="2:6" ht="10.5" x14ac:dyDescent="0.2">
      <c r="B37" s="63" t="s">
        <v>401</v>
      </c>
      <c r="C37" s="77"/>
      <c r="D37" s="17"/>
      <c r="E37" s="77"/>
      <c r="F37" s="17"/>
    </row>
    <row r="38" spans="2:6" x14ac:dyDescent="0.2">
      <c r="B38" s="64" t="s">
        <v>402</v>
      </c>
      <c r="C38" s="77">
        <v>0.92</v>
      </c>
      <c r="D38" s="17" t="s">
        <v>392</v>
      </c>
      <c r="E38" s="77">
        <v>0.93</v>
      </c>
      <c r="F38" s="17" t="s">
        <v>563</v>
      </c>
    </row>
    <row r="39" spans="2:6" x14ac:dyDescent="0.2">
      <c r="B39" s="64" t="s">
        <v>403</v>
      </c>
      <c r="C39" s="77">
        <v>1.06</v>
      </c>
      <c r="D39" s="17" t="s">
        <v>544</v>
      </c>
      <c r="E39" s="77">
        <v>1.06</v>
      </c>
      <c r="F39" s="17" t="s">
        <v>516</v>
      </c>
    </row>
    <row r="40" spans="2:6" x14ac:dyDescent="0.2">
      <c r="B40" s="64" t="s">
        <v>404</v>
      </c>
      <c r="C40" s="77" t="s">
        <v>2</v>
      </c>
      <c r="D40" s="17"/>
      <c r="E40" s="77" t="s">
        <v>2</v>
      </c>
      <c r="F40" s="17"/>
    </row>
    <row r="41" spans="2:6" ht="12.5" x14ac:dyDescent="0.2">
      <c r="B41" s="63" t="s">
        <v>750</v>
      </c>
      <c r="C41" s="77"/>
      <c r="D41" s="17"/>
      <c r="E41" s="77"/>
      <c r="F41" s="17"/>
    </row>
    <row r="42" spans="2:6" x14ac:dyDescent="0.2">
      <c r="B42" s="64" t="s">
        <v>318</v>
      </c>
      <c r="C42" s="77" t="s">
        <v>2</v>
      </c>
      <c r="D42" s="17"/>
      <c r="E42" s="77" t="s">
        <v>2</v>
      </c>
      <c r="F42" s="17"/>
    </row>
    <row r="43" spans="2:6" x14ac:dyDescent="0.2">
      <c r="B43" s="64" t="s">
        <v>319</v>
      </c>
      <c r="C43" s="77">
        <v>0.95</v>
      </c>
      <c r="D43" s="17" t="s">
        <v>514</v>
      </c>
      <c r="E43" s="77">
        <v>0.95</v>
      </c>
      <c r="F43" s="17" t="s">
        <v>514</v>
      </c>
    </row>
    <row r="44" spans="2:6" ht="12.5" x14ac:dyDescent="0.2">
      <c r="B44" s="59" t="s">
        <v>738</v>
      </c>
      <c r="C44" s="77"/>
      <c r="D44" s="17"/>
      <c r="E44" s="98"/>
      <c r="F44" s="82"/>
    </row>
    <row r="45" spans="2:6" x14ac:dyDescent="0.2">
      <c r="B45" s="62" t="s">
        <v>5</v>
      </c>
      <c r="C45" s="77" t="s">
        <v>2</v>
      </c>
      <c r="D45" s="17"/>
      <c r="E45" s="98"/>
      <c r="F45" s="82"/>
    </row>
    <row r="46" spans="2:6" x14ac:dyDescent="0.2">
      <c r="B46" s="62" t="s">
        <v>6</v>
      </c>
      <c r="C46" s="77">
        <v>1.05</v>
      </c>
      <c r="D46" s="17" t="s">
        <v>541</v>
      </c>
      <c r="E46" s="98"/>
      <c r="F46" s="82"/>
    </row>
    <row r="47" spans="2:6" ht="15" customHeight="1" x14ac:dyDescent="0.2">
      <c r="B47" s="62" t="s">
        <v>7</v>
      </c>
      <c r="C47" s="77">
        <v>1.1200000000000001</v>
      </c>
      <c r="D47" s="17" t="s">
        <v>542</v>
      </c>
      <c r="E47" s="98"/>
      <c r="F47" s="82"/>
    </row>
    <row r="48" spans="2:6" ht="15" customHeight="1" x14ac:dyDescent="0.2">
      <c r="B48" s="62" t="s">
        <v>8</v>
      </c>
      <c r="C48" s="77">
        <v>1.17</v>
      </c>
      <c r="D48" s="17" t="s">
        <v>543</v>
      </c>
      <c r="E48" s="98"/>
      <c r="F48" s="82"/>
    </row>
    <row r="49" spans="2:14" x14ac:dyDescent="0.2">
      <c r="B49" s="62" t="s">
        <v>9</v>
      </c>
      <c r="C49" s="77">
        <v>1.21</v>
      </c>
      <c r="D49" s="17" t="s">
        <v>310</v>
      </c>
      <c r="E49" s="98"/>
      <c r="F49" s="82"/>
    </row>
    <row r="50" spans="2:14" ht="10.5" x14ac:dyDescent="0.2">
      <c r="B50" s="67" t="s">
        <v>176</v>
      </c>
      <c r="C50" s="94"/>
      <c r="D50" s="95"/>
      <c r="E50" s="99">
        <v>1.1200000000000001</v>
      </c>
      <c r="F50" s="27" t="s">
        <v>518</v>
      </c>
    </row>
    <row r="52" spans="2:14" ht="35.5" customHeight="1" x14ac:dyDescent="0.2">
      <c r="B52" s="128" t="s">
        <v>731</v>
      </c>
      <c r="C52" s="128"/>
      <c r="D52" s="128"/>
      <c r="E52" s="128"/>
      <c r="F52" s="128"/>
      <c r="G52" s="128"/>
      <c r="H52" s="128"/>
      <c r="I52" s="128"/>
      <c r="J52" s="128"/>
      <c r="K52" s="128"/>
      <c r="L52" s="128"/>
      <c r="M52" s="128"/>
      <c r="N52" s="128"/>
    </row>
    <row r="53" spans="2:14" ht="13" customHeight="1" x14ac:dyDescent="0.2">
      <c r="B53" s="13" t="s">
        <v>744</v>
      </c>
      <c r="C53" s="1"/>
      <c r="D53" s="1"/>
      <c r="E53" s="15"/>
      <c r="F53" s="15"/>
      <c r="G53" s="15"/>
      <c r="H53" s="15"/>
      <c r="I53" s="15"/>
      <c r="J53" s="15"/>
      <c r="K53" s="1"/>
      <c r="L53" s="1"/>
      <c r="M53" s="1"/>
      <c r="N53" s="1"/>
    </row>
    <row r="54" spans="2:14" ht="24" customHeight="1" x14ac:dyDescent="0.2">
      <c r="B54" s="128" t="s">
        <v>745</v>
      </c>
      <c r="C54" s="128"/>
      <c r="D54" s="128"/>
      <c r="E54" s="128"/>
      <c r="F54" s="128"/>
      <c r="G54" s="128"/>
      <c r="H54" s="128"/>
      <c r="I54" s="128"/>
      <c r="J54" s="128"/>
      <c r="K54" s="128"/>
      <c r="L54" s="128"/>
      <c r="M54" s="128"/>
      <c r="N54" s="128"/>
    </row>
    <row r="55" spans="2:14" ht="18.649999999999999" customHeight="1" x14ac:dyDescent="0.2">
      <c r="B55" s="48" t="s">
        <v>740</v>
      </c>
      <c r="C55" s="49"/>
      <c r="D55" s="49"/>
      <c r="E55" s="49"/>
      <c r="F55" s="49"/>
      <c r="G55" s="49"/>
      <c r="H55" s="49"/>
      <c r="I55" s="50"/>
      <c r="J55" s="15"/>
      <c r="K55" s="1"/>
      <c r="L55" s="1"/>
      <c r="M55" s="1"/>
      <c r="N55" s="1"/>
    </row>
    <row r="56" spans="2:14" ht="25" customHeight="1" x14ac:dyDescent="0.2">
      <c r="B56" s="125" t="s">
        <v>732</v>
      </c>
      <c r="C56" s="125"/>
      <c r="D56" s="125"/>
      <c r="E56" s="125"/>
      <c r="F56" s="125"/>
      <c r="G56" s="125"/>
      <c r="H56" s="125"/>
      <c r="I56" s="125"/>
      <c r="J56" s="125"/>
      <c r="K56" s="125"/>
      <c r="L56" s="125"/>
      <c r="M56" s="125"/>
      <c r="N56" s="125"/>
    </row>
    <row r="57" spans="2:14" ht="26.25" customHeight="1" x14ac:dyDescent="0.2">
      <c r="B57" s="141" t="s">
        <v>747</v>
      </c>
      <c r="C57" s="141"/>
      <c r="D57" s="141"/>
      <c r="E57" s="141"/>
      <c r="F57" s="141"/>
      <c r="G57" s="141"/>
    </row>
    <row r="58" spans="2:14" ht="19.5" customHeight="1" x14ac:dyDescent="0.2">
      <c r="B58" s="141" t="s">
        <v>713</v>
      </c>
      <c r="C58" s="141"/>
      <c r="D58" s="141"/>
      <c r="E58" s="141"/>
      <c r="F58" s="141"/>
      <c r="G58" s="141"/>
      <c r="H58" s="141"/>
    </row>
    <row r="59" spans="2:14" ht="10.5" x14ac:dyDescent="0.25">
      <c r="B59" s="12" t="s">
        <v>715</v>
      </c>
    </row>
  </sheetData>
  <mergeCells count="10">
    <mergeCell ref="B58:H58"/>
    <mergeCell ref="B57:G57"/>
    <mergeCell ref="B2:G2"/>
    <mergeCell ref="B54:N54"/>
    <mergeCell ref="B56:N56"/>
    <mergeCell ref="B52:N52"/>
    <mergeCell ref="C5:D5"/>
    <mergeCell ref="E5:F5"/>
    <mergeCell ref="C4:D4"/>
    <mergeCell ref="E4:F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pageSetUpPr fitToPage="1"/>
  </sheetPr>
  <dimension ref="B1:AD56"/>
  <sheetViews>
    <sheetView zoomScaleNormal="100" workbookViewId="0"/>
  </sheetViews>
  <sheetFormatPr baseColWidth="10" defaultColWidth="10.81640625" defaultRowHeight="10" x14ac:dyDescent="0.2"/>
  <cols>
    <col min="1" max="1" width="2.81640625" style="13" customWidth="1"/>
    <col min="2" max="2" width="35.453125" style="13" customWidth="1"/>
    <col min="3" max="6" width="11.453125" style="1" customWidth="1"/>
    <col min="7" max="16384" width="10.81640625" style="13"/>
  </cols>
  <sheetData>
    <row r="1" spans="2:30" ht="12" customHeight="1" x14ac:dyDescent="0.2"/>
    <row r="2" spans="2:30" ht="10.5" x14ac:dyDescent="0.2">
      <c r="B2" s="123" t="s">
        <v>751</v>
      </c>
      <c r="C2" s="123"/>
      <c r="D2" s="123"/>
      <c r="E2" s="123"/>
      <c r="F2" s="123"/>
    </row>
    <row r="3" spans="2:30" ht="10.5" x14ac:dyDescent="0.2">
      <c r="B3" s="105"/>
      <c r="C3" s="105"/>
      <c r="D3" s="105"/>
      <c r="E3" s="105"/>
      <c r="F3" s="105"/>
    </row>
    <row r="4" spans="2:30" ht="39" customHeight="1" x14ac:dyDescent="0.2">
      <c r="C4" s="137" t="s">
        <v>763</v>
      </c>
      <c r="D4" s="138"/>
      <c r="E4" s="139" t="s">
        <v>764</v>
      </c>
      <c r="F4" s="140"/>
    </row>
    <row r="5" spans="2:30" ht="15.75" customHeight="1" x14ac:dyDescent="0.2">
      <c r="B5" s="90"/>
      <c r="C5" s="137" t="s">
        <v>128</v>
      </c>
      <c r="D5" s="138"/>
      <c r="E5" s="137" t="s">
        <v>128</v>
      </c>
      <c r="F5" s="138"/>
      <c r="G5" s="54"/>
      <c r="H5" s="54"/>
      <c r="I5" s="54"/>
      <c r="J5" s="54"/>
      <c r="K5" s="54"/>
      <c r="L5" s="54"/>
      <c r="M5" s="54"/>
      <c r="N5" s="54"/>
      <c r="O5" s="54"/>
      <c r="P5" s="54"/>
      <c r="Q5" s="54"/>
      <c r="R5" s="54"/>
      <c r="S5" s="54"/>
      <c r="T5" s="54"/>
      <c r="U5" s="54"/>
      <c r="V5" s="54"/>
      <c r="W5" s="54"/>
      <c r="X5" s="54"/>
      <c r="Y5" s="54"/>
      <c r="Z5" s="54"/>
      <c r="AA5" s="54"/>
      <c r="AB5" s="54"/>
      <c r="AC5" s="54"/>
      <c r="AD5" s="54"/>
    </row>
    <row r="6" spans="2:30" ht="10.5" x14ac:dyDescent="0.2">
      <c r="B6" s="74"/>
      <c r="C6" s="75" t="s">
        <v>136</v>
      </c>
      <c r="D6" s="76" t="s">
        <v>733</v>
      </c>
      <c r="E6" s="75" t="s">
        <v>136</v>
      </c>
      <c r="F6" s="76" t="s">
        <v>733</v>
      </c>
    </row>
    <row r="7" spans="2:30" ht="10.5" x14ac:dyDescent="0.2">
      <c r="B7" s="59" t="s">
        <v>714</v>
      </c>
      <c r="C7" s="29"/>
      <c r="D7" s="17"/>
      <c r="E7" s="77"/>
      <c r="F7" s="17"/>
    </row>
    <row r="8" spans="2:30" x14ac:dyDescent="0.2">
      <c r="B8" s="61" t="s">
        <v>137</v>
      </c>
      <c r="C8" s="77" t="s">
        <v>2</v>
      </c>
      <c r="D8" s="17"/>
      <c r="E8" s="77" t="s">
        <v>2</v>
      </c>
      <c r="F8" s="17"/>
    </row>
    <row r="9" spans="2:30" x14ac:dyDescent="0.2">
      <c r="B9" s="61" t="s">
        <v>138</v>
      </c>
      <c r="C9" s="77">
        <v>1.47</v>
      </c>
      <c r="D9" s="17" t="s">
        <v>605</v>
      </c>
      <c r="E9" s="85">
        <v>1.43</v>
      </c>
      <c r="F9" s="17" t="s">
        <v>627</v>
      </c>
      <c r="H9" s="91"/>
      <c r="I9" s="91"/>
    </row>
    <row r="10" spans="2:30" x14ac:dyDescent="0.2">
      <c r="B10" s="61" t="s">
        <v>139</v>
      </c>
      <c r="C10" s="77">
        <v>2.04</v>
      </c>
      <c r="D10" s="17" t="s">
        <v>606</v>
      </c>
      <c r="E10" s="85">
        <v>1.99</v>
      </c>
      <c r="F10" s="17" t="s">
        <v>628</v>
      </c>
      <c r="H10" s="91"/>
      <c r="I10" s="91"/>
    </row>
    <row r="11" spans="2:30" x14ac:dyDescent="0.2">
      <c r="B11" s="61" t="s">
        <v>140</v>
      </c>
      <c r="C11" s="78">
        <v>2.99</v>
      </c>
      <c r="D11" s="79" t="s">
        <v>607</v>
      </c>
      <c r="E11" s="85">
        <v>2.9020000000000001</v>
      </c>
      <c r="F11" s="79" t="s">
        <v>629</v>
      </c>
      <c r="H11" s="91"/>
      <c r="I11" s="91"/>
    </row>
    <row r="12" spans="2:30" x14ac:dyDescent="0.2">
      <c r="B12" s="61" t="s">
        <v>141</v>
      </c>
      <c r="C12" s="78">
        <v>5.18</v>
      </c>
      <c r="D12" s="79" t="s">
        <v>608</v>
      </c>
      <c r="E12" s="85">
        <v>4.9809999999999999</v>
      </c>
      <c r="F12" s="79" t="s">
        <v>630</v>
      </c>
      <c r="H12" s="91"/>
      <c r="I12" s="91"/>
    </row>
    <row r="13" spans="2:30" x14ac:dyDescent="0.2">
      <c r="B13" s="61" t="s">
        <v>742</v>
      </c>
      <c r="C13" s="78">
        <v>9.9499999999999993</v>
      </c>
      <c r="D13" s="79" t="s">
        <v>609</v>
      </c>
      <c r="E13" s="85">
        <v>9.5039999999999996</v>
      </c>
      <c r="F13" s="79" t="s">
        <v>631</v>
      </c>
      <c r="H13" s="91"/>
      <c r="I13" s="91"/>
    </row>
    <row r="14" spans="2:30" ht="10.5" x14ac:dyDescent="0.2">
      <c r="B14" s="59" t="s">
        <v>3</v>
      </c>
      <c r="C14" s="77">
        <v>0.86</v>
      </c>
      <c r="D14" s="17" t="s">
        <v>610</v>
      </c>
      <c r="E14" s="85">
        <v>0.86399999999999999</v>
      </c>
      <c r="F14" s="17" t="s">
        <v>610</v>
      </c>
      <c r="H14" s="91"/>
      <c r="I14" s="91"/>
    </row>
    <row r="15" spans="2:30" ht="10.5" x14ac:dyDescent="0.2">
      <c r="B15" s="59" t="s">
        <v>4</v>
      </c>
      <c r="C15" s="77"/>
      <c r="D15" s="17"/>
      <c r="E15" s="29"/>
      <c r="F15" s="17"/>
    </row>
    <row r="16" spans="2:30" x14ac:dyDescent="0.2">
      <c r="B16" s="62" t="s">
        <v>13</v>
      </c>
      <c r="C16" s="77">
        <v>1.1100000000000001</v>
      </c>
      <c r="D16" s="17" t="s">
        <v>611</v>
      </c>
      <c r="E16" s="85">
        <v>1.103</v>
      </c>
      <c r="F16" s="17" t="s">
        <v>632</v>
      </c>
      <c r="H16" s="91"/>
      <c r="I16" s="91"/>
    </row>
    <row r="17" spans="2:9" x14ac:dyDescent="0.2">
      <c r="B17" s="62" t="s">
        <v>14</v>
      </c>
      <c r="C17" s="77">
        <v>0.98</v>
      </c>
      <c r="D17" s="17" t="s">
        <v>406</v>
      </c>
      <c r="E17" s="85">
        <v>0.98799999999999999</v>
      </c>
      <c r="F17" s="17" t="s">
        <v>633</v>
      </c>
      <c r="H17" s="91"/>
      <c r="I17" s="91"/>
    </row>
    <row r="18" spans="2:9" x14ac:dyDescent="0.2">
      <c r="B18" s="62" t="s">
        <v>15</v>
      </c>
      <c r="C18" s="77">
        <v>1.18</v>
      </c>
      <c r="D18" s="17" t="s">
        <v>337</v>
      </c>
      <c r="E18" s="85">
        <v>1.177</v>
      </c>
      <c r="F18" s="17" t="s">
        <v>337</v>
      </c>
      <c r="H18" s="91"/>
      <c r="I18" s="91"/>
    </row>
    <row r="19" spans="2:9" x14ac:dyDescent="0.2">
      <c r="B19" s="62" t="s">
        <v>16</v>
      </c>
      <c r="C19" s="77">
        <v>1.1000000000000001</v>
      </c>
      <c r="D19" s="17" t="s">
        <v>612</v>
      </c>
      <c r="E19" s="85">
        <v>1.111</v>
      </c>
      <c r="F19" s="17" t="s">
        <v>634</v>
      </c>
      <c r="H19" s="91"/>
      <c r="I19" s="91"/>
    </row>
    <row r="20" spans="2:9" x14ac:dyDescent="0.2">
      <c r="B20" s="62" t="s">
        <v>17</v>
      </c>
      <c r="C20" s="77">
        <v>1.04</v>
      </c>
      <c r="D20" s="17" t="s">
        <v>613</v>
      </c>
      <c r="E20" s="85">
        <v>1.044</v>
      </c>
      <c r="F20" s="17" t="s">
        <v>635</v>
      </c>
      <c r="H20" s="91"/>
      <c r="I20" s="91"/>
    </row>
    <row r="21" spans="2:9" x14ac:dyDescent="0.2">
      <c r="B21" s="62" t="s">
        <v>1</v>
      </c>
      <c r="C21" s="77">
        <v>1.02</v>
      </c>
      <c r="D21" s="17" t="s">
        <v>391</v>
      </c>
      <c r="E21" s="85">
        <v>1.034</v>
      </c>
      <c r="F21" s="17" t="s">
        <v>450</v>
      </c>
      <c r="H21" s="91"/>
      <c r="I21" s="91"/>
    </row>
    <row r="22" spans="2:9" x14ac:dyDescent="0.2">
      <c r="B22" s="62" t="s">
        <v>18</v>
      </c>
      <c r="C22" s="77">
        <v>0.98</v>
      </c>
      <c r="D22" s="17" t="s">
        <v>614</v>
      </c>
      <c r="E22" s="85">
        <v>0.95399999999999996</v>
      </c>
      <c r="F22" s="17" t="s">
        <v>636</v>
      </c>
      <c r="H22" s="91"/>
      <c r="I22" s="91"/>
    </row>
    <row r="23" spans="2:9" x14ac:dyDescent="0.2">
      <c r="B23" s="62" t="s">
        <v>19</v>
      </c>
      <c r="C23" s="77">
        <v>0.87</v>
      </c>
      <c r="D23" s="17" t="s">
        <v>185</v>
      </c>
      <c r="E23" s="85">
        <v>0.873</v>
      </c>
      <c r="F23" s="17" t="s">
        <v>185</v>
      </c>
      <c r="H23" s="91"/>
      <c r="I23" s="91"/>
    </row>
    <row r="24" spans="2:9" x14ac:dyDescent="0.2">
      <c r="B24" s="62" t="s">
        <v>20</v>
      </c>
      <c r="C24" s="77">
        <v>1.1000000000000001</v>
      </c>
      <c r="D24" s="17" t="s">
        <v>615</v>
      </c>
      <c r="E24" s="85">
        <v>1.1080000000000001</v>
      </c>
      <c r="F24" s="17" t="s">
        <v>637</v>
      </c>
      <c r="H24" s="91"/>
      <c r="I24" s="91"/>
    </row>
    <row r="25" spans="2:9" ht="12.5" x14ac:dyDescent="0.2">
      <c r="B25" s="45" t="s">
        <v>736</v>
      </c>
      <c r="C25" s="77"/>
      <c r="D25" s="17"/>
      <c r="E25" s="29"/>
      <c r="F25" s="17"/>
    </row>
    <row r="26" spans="2:9" x14ac:dyDescent="0.2">
      <c r="B26" s="62" t="s">
        <v>124</v>
      </c>
      <c r="C26" s="77" t="s">
        <v>2</v>
      </c>
      <c r="D26" s="17"/>
      <c r="E26" s="29"/>
      <c r="F26" s="17"/>
    </row>
    <row r="27" spans="2:9" x14ac:dyDescent="0.2">
      <c r="B27" s="62" t="s">
        <v>125</v>
      </c>
      <c r="C27" s="77">
        <v>1.1100000000000001</v>
      </c>
      <c r="D27" s="17" t="s">
        <v>616</v>
      </c>
      <c r="E27" s="85">
        <v>1.111</v>
      </c>
      <c r="F27" s="17" t="s">
        <v>616</v>
      </c>
      <c r="H27" s="91"/>
      <c r="I27" s="91"/>
    </row>
    <row r="28" spans="2:9" x14ac:dyDescent="0.2">
      <c r="B28" s="62" t="s">
        <v>126</v>
      </c>
      <c r="C28" s="25">
        <v>1.22</v>
      </c>
      <c r="D28" s="17" t="s">
        <v>310</v>
      </c>
      <c r="E28" s="85">
        <v>1.2190000000000001</v>
      </c>
      <c r="F28" s="17" t="s">
        <v>310</v>
      </c>
      <c r="H28" s="91"/>
      <c r="I28" s="91"/>
    </row>
    <row r="29" spans="2:9" x14ac:dyDescent="0.2">
      <c r="B29" s="62" t="s">
        <v>737</v>
      </c>
      <c r="C29" s="25">
        <v>1.34</v>
      </c>
      <c r="D29" s="17" t="s">
        <v>617</v>
      </c>
      <c r="E29" s="85">
        <v>1.3360000000000001</v>
      </c>
      <c r="F29" s="17" t="s">
        <v>617</v>
      </c>
      <c r="H29" s="91"/>
      <c r="I29" s="91"/>
    </row>
    <row r="30" spans="2:9" ht="10.5" x14ac:dyDescent="0.2">
      <c r="B30" s="80" t="s">
        <v>129</v>
      </c>
      <c r="C30" s="77"/>
      <c r="D30" s="17"/>
      <c r="E30" s="29"/>
      <c r="F30" s="17"/>
    </row>
    <row r="31" spans="2:9" x14ac:dyDescent="0.2">
      <c r="B31" s="62" t="s">
        <v>130</v>
      </c>
      <c r="C31" s="77" t="s">
        <v>2</v>
      </c>
      <c r="D31" s="17"/>
      <c r="E31" s="29"/>
      <c r="F31" s="17"/>
    </row>
    <row r="32" spans="2:9" x14ac:dyDescent="0.2">
      <c r="B32" s="62" t="s">
        <v>131</v>
      </c>
      <c r="C32" s="25">
        <v>0.97</v>
      </c>
      <c r="D32" s="17" t="s">
        <v>341</v>
      </c>
      <c r="E32" s="85">
        <v>0.95799999999999996</v>
      </c>
      <c r="F32" s="17" t="s">
        <v>638</v>
      </c>
      <c r="H32" s="91"/>
      <c r="I32" s="91"/>
    </row>
    <row r="33" spans="2:10" x14ac:dyDescent="0.2">
      <c r="B33" s="62" t="s">
        <v>132</v>
      </c>
      <c r="C33" s="25">
        <v>1.51</v>
      </c>
      <c r="D33" s="17" t="s">
        <v>618</v>
      </c>
      <c r="E33" s="85">
        <v>1.498</v>
      </c>
      <c r="F33" s="17" t="s">
        <v>639</v>
      </c>
      <c r="H33" s="91"/>
      <c r="I33" s="91"/>
    </row>
    <row r="34" spans="2:10" x14ac:dyDescent="0.2">
      <c r="B34" s="62" t="s">
        <v>133</v>
      </c>
      <c r="C34" s="25">
        <v>4.92</v>
      </c>
      <c r="D34" s="17" t="s">
        <v>619</v>
      </c>
      <c r="E34" s="85">
        <v>4.9260000000000002</v>
      </c>
      <c r="F34" s="17" t="s">
        <v>640</v>
      </c>
      <c r="H34" s="91"/>
      <c r="I34" s="91"/>
    </row>
    <row r="35" spans="2:10" ht="10.5" x14ac:dyDescent="0.2">
      <c r="B35" s="80" t="s">
        <v>134</v>
      </c>
      <c r="C35" s="25">
        <v>2.77</v>
      </c>
      <c r="D35" s="17" t="s">
        <v>620</v>
      </c>
      <c r="E35" s="85">
        <v>2.7770000000000001</v>
      </c>
      <c r="F35" s="17" t="s">
        <v>620</v>
      </c>
      <c r="H35" s="91"/>
      <c r="I35" s="91"/>
    </row>
    <row r="36" spans="2:10" ht="10.5" x14ac:dyDescent="0.2">
      <c r="B36" s="80" t="s">
        <v>135</v>
      </c>
      <c r="C36" s="25">
        <v>1.29</v>
      </c>
      <c r="D36" s="17" t="s">
        <v>621</v>
      </c>
      <c r="E36" s="85">
        <v>1.296</v>
      </c>
      <c r="F36" s="17" t="s">
        <v>621</v>
      </c>
      <c r="H36" s="91"/>
      <c r="I36" s="91"/>
    </row>
    <row r="37" spans="2:10" ht="10.5" x14ac:dyDescent="0.2">
      <c r="B37" s="63" t="s">
        <v>189</v>
      </c>
      <c r="C37" s="77"/>
      <c r="D37" s="17"/>
      <c r="E37" s="29"/>
      <c r="F37" s="17"/>
    </row>
    <row r="38" spans="2:10" x14ac:dyDescent="0.2">
      <c r="B38" s="64" t="s">
        <v>101</v>
      </c>
      <c r="C38" s="77"/>
      <c r="D38" s="17"/>
      <c r="E38" s="29"/>
      <c r="F38" s="17"/>
    </row>
    <row r="39" spans="2:10" ht="15" customHeight="1" x14ac:dyDescent="0.2">
      <c r="B39" s="64" t="s">
        <v>102</v>
      </c>
      <c r="C39" s="25">
        <v>0.91</v>
      </c>
      <c r="D39" s="17" t="s">
        <v>488</v>
      </c>
      <c r="E39" s="85">
        <v>0.90600000000000003</v>
      </c>
      <c r="F39" s="17" t="s">
        <v>488</v>
      </c>
      <c r="H39" s="91"/>
      <c r="I39" s="91"/>
    </row>
    <row r="40" spans="2:10" x14ac:dyDescent="0.2">
      <c r="B40" s="64" t="s">
        <v>103</v>
      </c>
      <c r="C40" s="25">
        <v>1.08</v>
      </c>
      <c r="D40" s="17" t="s">
        <v>622</v>
      </c>
      <c r="E40" s="85">
        <v>1.0669999999999999</v>
      </c>
      <c r="F40" s="17" t="s">
        <v>641</v>
      </c>
      <c r="H40" s="91"/>
      <c r="I40" s="91"/>
    </row>
    <row r="41" spans="2:10" ht="15" customHeight="1" x14ac:dyDescent="0.2">
      <c r="B41" s="64" t="s">
        <v>104</v>
      </c>
      <c r="C41" s="25">
        <v>0.85</v>
      </c>
      <c r="D41" s="17" t="s">
        <v>623</v>
      </c>
      <c r="E41" s="85">
        <v>0.84799999999999998</v>
      </c>
      <c r="F41" s="17" t="s">
        <v>642</v>
      </c>
      <c r="H41" s="91"/>
      <c r="I41" s="91"/>
    </row>
    <row r="42" spans="2:10" x14ac:dyDescent="0.2">
      <c r="B42" s="64" t="s">
        <v>105</v>
      </c>
      <c r="C42" s="25">
        <v>0.48</v>
      </c>
      <c r="D42" s="17" t="s">
        <v>624</v>
      </c>
      <c r="E42" s="85">
        <v>0.47099999999999997</v>
      </c>
      <c r="F42" s="17" t="s">
        <v>624</v>
      </c>
      <c r="H42" s="91"/>
      <c r="I42" s="91"/>
    </row>
    <row r="43" spans="2:10" ht="12.5" x14ac:dyDescent="0.2">
      <c r="B43" s="46" t="s">
        <v>750</v>
      </c>
      <c r="C43" s="77"/>
      <c r="D43" s="17"/>
      <c r="E43" s="29"/>
      <c r="F43" s="17"/>
    </row>
    <row r="44" spans="2:10" x14ac:dyDescent="0.2">
      <c r="B44" s="62" t="s">
        <v>5</v>
      </c>
      <c r="C44" s="77"/>
      <c r="D44" s="17"/>
      <c r="E44" s="81"/>
      <c r="F44" s="82"/>
    </row>
    <row r="45" spans="2:10" x14ac:dyDescent="0.2">
      <c r="B45" s="62" t="s">
        <v>6</v>
      </c>
      <c r="C45" s="25">
        <v>1.04</v>
      </c>
      <c r="D45" s="17" t="s">
        <v>626</v>
      </c>
      <c r="E45" s="81"/>
      <c r="F45" s="82"/>
      <c r="H45" s="91"/>
      <c r="I45" s="91"/>
      <c r="J45" s="91"/>
    </row>
    <row r="46" spans="2:10" x14ac:dyDescent="0.2">
      <c r="B46" s="62" t="s">
        <v>7</v>
      </c>
      <c r="C46" s="25">
        <v>1.02</v>
      </c>
      <c r="D46" s="17" t="s">
        <v>519</v>
      </c>
      <c r="E46" s="81"/>
      <c r="F46" s="82"/>
      <c r="H46" s="91"/>
      <c r="I46" s="91"/>
      <c r="J46" s="91"/>
    </row>
    <row r="47" spans="2:10" x14ac:dyDescent="0.2">
      <c r="B47" s="62" t="s">
        <v>8</v>
      </c>
      <c r="C47" s="25">
        <v>1.03</v>
      </c>
      <c r="D47" s="17" t="s">
        <v>625</v>
      </c>
      <c r="E47" s="81"/>
      <c r="F47" s="82"/>
      <c r="H47" s="91"/>
      <c r="I47" s="91"/>
      <c r="J47" s="91"/>
    </row>
    <row r="48" spans="2:10" ht="14.25" customHeight="1" x14ac:dyDescent="0.2">
      <c r="B48" s="62" t="s">
        <v>9</v>
      </c>
      <c r="C48" s="25">
        <v>0.95</v>
      </c>
      <c r="D48" s="17" t="s">
        <v>340</v>
      </c>
      <c r="E48" s="81"/>
      <c r="F48" s="82"/>
      <c r="H48" s="91"/>
      <c r="I48" s="91"/>
      <c r="J48" s="91"/>
    </row>
    <row r="49" spans="2:10" ht="28.5" customHeight="1" x14ac:dyDescent="0.2">
      <c r="B49" s="67" t="s">
        <v>730</v>
      </c>
      <c r="C49" s="83"/>
      <c r="D49" s="84"/>
      <c r="E49" s="26">
        <v>0.84499999999999997</v>
      </c>
      <c r="F49" s="27" t="s">
        <v>643</v>
      </c>
      <c r="I49" s="91"/>
      <c r="J49" s="91"/>
    </row>
    <row r="51" spans="2:10" ht="43.5" customHeight="1" x14ac:dyDescent="0.2">
      <c r="B51" s="128" t="s">
        <v>731</v>
      </c>
      <c r="C51" s="128"/>
      <c r="D51" s="128"/>
      <c r="E51" s="128"/>
      <c r="F51" s="128"/>
      <c r="G51" s="128"/>
      <c r="H51" s="128"/>
      <c r="I51" s="128"/>
      <c r="J51" s="128"/>
    </row>
    <row r="52" spans="2:10" ht="33" customHeight="1" x14ac:dyDescent="0.2">
      <c r="B52" s="128" t="s">
        <v>754</v>
      </c>
      <c r="C52" s="128"/>
      <c r="D52" s="128"/>
      <c r="E52" s="128"/>
      <c r="F52" s="128"/>
      <c r="G52" s="128"/>
      <c r="H52" s="128"/>
      <c r="I52" s="128"/>
      <c r="J52" s="128"/>
    </row>
    <row r="53" spans="2:10" ht="12.65" customHeight="1" x14ac:dyDescent="0.25">
      <c r="B53" s="12" t="s">
        <v>753</v>
      </c>
    </row>
    <row r="54" spans="2:10" ht="24" customHeight="1" x14ac:dyDescent="0.2">
      <c r="B54" s="113" t="s">
        <v>758</v>
      </c>
      <c r="C54" s="113"/>
      <c r="D54" s="113"/>
      <c r="E54" s="113"/>
      <c r="F54" s="113"/>
      <c r="G54" s="113"/>
      <c r="H54" s="113"/>
      <c r="I54" s="113"/>
      <c r="J54" s="113"/>
    </row>
    <row r="55" spans="2:10" ht="15.65" customHeight="1" x14ac:dyDescent="0.2">
      <c r="B55" s="113" t="s">
        <v>756</v>
      </c>
      <c r="C55" s="113"/>
      <c r="D55" s="113"/>
      <c r="E55" s="113"/>
      <c r="F55" s="113"/>
      <c r="G55" s="113"/>
      <c r="H55" s="113"/>
      <c r="I55" s="113"/>
      <c r="J55" s="113"/>
    </row>
    <row r="56" spans="2:10" ht="13.5" customHeight="1" x14ac:dyDescent="0.25">
      <c r="B56" s="12" t="s">
        <v>715</v>
      </c>
    </row>
  </sheetData>
  <mergeCells count="9">
    <mergeCell ref="B52:J52"/>
    <mergeCell ref="B51:J51"/>
    <mergeCell ref="B54:J54"/>
    <mergeCell ref="B55:J55"/>
    <mergeCell ref="B2:F2"/>
    <mergeCell ref="C5:D5"/>
    <mergeCell ref="E5:F5"/>
    <mergeCell ref="C4:D4"/>
    <mergeCell ref="E4:F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9"/>
  <dimension ref="B1:J58"/>
  <sheetViews>
    <sheetView workbookViewId="0"/>
  </sheetViews>
  <sheetFormatPr baseColWidth="10" defaultColWidth="10.81640625" defaultRowHeight="10" x14ac:dyDescent="0.2"/>
  <cols>
    <col min="1" max="1" width="3" style="13" customWidth="1"/>
    <col min="2" max="2" width="35.453125" style="13" customWidth="1"/>
    <col min="3" max="6" width="11.453125" style="53" customWidth="1"/>
    <col min="7" max="16384" width="10.81640625" style="13"/>
  </cols>
  <sheetData>
    <row r="1" spans="2:6" ht="14.5" customHeight="1" x14ac:dyDescent="0.2"/>
    <row r="2" spans="2:6" ht="10.5" x14ac:dyDescent="0.2">
      <c r="B2" s="123" t="s">
        <v>752</v>
      </c>
      <c r="C2" s="123"/>
      <c r="D2" s="123"/>
      <c r="E2" s="123"/>
      <c r="F2" s="123"/>
    </row>
    <row r="3" spans="2:6" ht="10.5" x14ac:dyDescent="0.2">
      <c r="B3" s="105"/>
      <c r="C3" s="105"/>
      <c r="D3" s="105"/>
      <c r="E3" s="105"/>
      <c r="F3" s="105"/>
    </row>
    <row r="4" spans="2:6" ht="31.5" customHeight="1" x14ac:dyDescent="0.2">
      <c r="C4" s="137" t="s">
        <v>763</v>
      </c>
      <c r="D4" s="138"/>
      <c r="E4" s="139" t="s">
        <v>764</v>
      </c>
      <c r="F4" s="140"/>
    </row>
    <row r="5" spans="2:6" ht="15.75" customHeight="1" x14ac:dyDescent="0.2">
      <c r="B5" s="56"/>
      <c r="C5" s="137" t="s">
        <v>128</v>
      </c>
      <c r="D5" s="142"/>
      <c r="E5" s="142"/>
      <c r="F5" s="138"/>
    </row>
    <row r="6" spans="2:6" ht="10.5" x14ac:dyDescent="0.2">
      <c r="B6" s="74"/>
      <c r="C6" s="75" t="s">
        <v>136</v>
      </c>
      <c r="D6" s="76" t="s">
        <v>733</v>
      </c>
      <c r="E6" s="75" t="s">
        <v>136</v>
      </c>
      <c r="F6" s="76" t="s">
        <v>733</v>
      </c>
    </row>
    <row r="7" spans="2:6" ht="10.5" x14ac:dyDescent="0.2">
      <c r="B7" s="59" t="s">
        <v>714</v>
      </c>
      <c r="C7" s="29"/>
      <c r="D7" s="17"/>
      <c r="E7" s="77"/>
      <c r="F7" s="17"/>
    </row>
    <row r="8" spans="2:6" x14ac:dyDescent="0.2">
      <c r="B8" s="61" t="s">
        <v>137</v>
      </c>
      <c r="C8" s="25" t="s">
        <v>2</v>
      </c>
      <c r="D8" s="17"/>
      <c r="E8" s="78" t="s">
        <v>2</v>
      </c>
      <c r="F8" s="79"/>
    </row>
    <row r="9" spans="2:6" x14ac:dyDescent="0.2">
      <c r="B9" s="61" t="s">
        <v>138</v>
      </c>
      <c r="C9" s="85">
        <v>1.5860000000000001</v>
      </c>
      <c r="D9" s="79" t="s">
        <v>650</v>
      </c>
      <c r="E9" s="86">
        <v>1.5109999999999999</v>
      </c>
      <c r="F9" s="79" t="s">
        <v>669</v>
      </c>
    </row>
    <row r="10" spans="2:6" x14ac:dyDescent="0.2">
      <c r="B10" s="61" t="s">
        <v>139</v>
      </c>
      <c r="C10" s="85">
        <v>2.117</v>
      </c>
      <c r="D10" s="79" t="s">
        <v>651</v>
      </c>
      <c r="E10" s="86">
        <v>2.0259999999999998</v>
      </c>
      <c r="F10" s="79" t="s">
        <v>670</v>
      </c>
    </row>
    <row r="11" spans="2:6" x14ac:dyDescent="0.2">
      <c r="B11" s="61" t="s">
        <v>140</v>
      </c>
      <c r="C11" s="85">
        <v>3.2410000000000001</v>
      </c>
      <c r="D11" s="79" t="s">
        <v>652</v>
      </c>
      <c r="E11" s="86">
        <v>3.0680000000000001</v>
      </c>
      <c r="F11" s="79" t="s">
        <v>671</v>
      </c>
    </row>
    <row r="12" spans="2:6" x14ac:dyDescent="0.2">
      <c r="B12" s="61" t="s">
        <v>141</v>
      </c>
      <c r="C12" s="85">
        <v>5.665</v>
      </c>
      <c r="D12" s="79" t="s">
        <v>653</v>
      </c>
      <c r="E12" s="85">
        <v>5.2960000000000003</v>
      </c>
      <c r="F12" s="17" t="s">
        <v>672</v>
      </c>
    </row>
    <row r="13" spans="2:6" x14ac:dyDescent="0.2">
      <c r="B13" s="61" t="s">
        <v>742</v>
      </c>
      <c r="C13" s="85">
        <v>11.423999999999999</v>
      </c>
      <c r="D13" s="79" t="s">
        <v>654</v>
      </c>
      <c r="E13" s="85">
        <v>10.619</v>
      </c>
      <c r="F13" s="17" t="s">
        <v>673</v>
      </c>
    </row>
    <row r="14" spans="2:6" ht="10.5" x14ac:dyDescent="0.2">
      <c r="B14" s="59" t="s">
        <v>3</v>
      </c>
      <c r="C14" s="85">
        <v>0.84699999999999998</v>
      </c>
      <c r="D14" s="79" t="s">
        <v>655</v>
      </c>
      <c r="E14" s="85">
        <v>0.85499999999999998</v>
      </c>
      <c r="F14" s="17" t="s">
        <v>387</v>
      </c>
    </row>
    <row r="15" spans="2:6" ht="10.5" x14ac:dyDescent="0.2">
      <c r="B15" s="59" t="s">
        <v>4</v>
      </c>
      <c r="C15" s="85"/>
      <c r="D15" s="17"/>
      <c r="E15" s="29"/>
      <c r="F15" s="17"/>
    </row>
    <row r="16" spans="2:6" x14ac:dyDescent="0.2">
      <c r="B16" s="62" t="s">
        <v>13</v>
      </c>
      <c r="C16" s="85">
        <v>1.1279999999999999</v>
      </c>
      <c r="D16" s="17" t="s">
        <v>656</v>
      </c>
      <c r="E16" s="85">
        <v>1.1120000000000001</v>
      </c>
      <c r="F16" s="17" t="s">
        <v>634</v>
      </c>
    </row>
    <row r="17" spans="2:6" x14ac:dyDescent="0.2">
      <c r="B17" s="62" t="s">
        <v>14</v>
      </c>
      <c r="C17" s="85">
        <v>0.97399999999999998</v>
      </c>
      <c r="D17" s="17" t="s">
        <v>341</v>
      </c>
      <c r="E17" s="85">
        <v>0.98299999999999998</v>
      </c>
      <c r="F17" s="17" t="s">
        <v>674</v>
      </c>
    </row>
    <row r="18" spans="2:6" x14ac:dyDescent="0.2">
      <c r="B18" s="62" t="s">
        <v>15</v>
      </c>
      <c r="C18" s="85">
        <v>1.272</v>
      </c>
      <c r="D18" s="17" t="s">
        <v>657</v>
      </c>
      <c r="E18" s="85">
        <v>1.2689999999999999</v>
      </c>
      <c r="F18" s="17" t="s">
        <v>675</v>
      </c>
    </row>
    <row r="19" spans="2:6" x14ac:dyDescent="0.2">
      <c r="B19" s="62" t="s">
        <v>16</v>
      </c>
      <c r="C19" s="85">
        <v>1.107</v>
      </c>
      <c r="D19" s="17" t="s">
        <v>637</v>
      </c>
      <c r="E19" s="85">
        <v>1.1240000000000001</v>
      </c>
      <c r="F19" s="17" t="s">
        <v>676</v>
      </c>
    </row>
    <row r="20" spans="2:6" x14ac:dyDescent="0.2">
      <c r="B20" s="62" t="s">
        <v>17</v>
      </c>
      <c r="C20" s="85">
        <v>1.0640000000000001</v>
      </c>
      <c r="D20" s="17" t="s">
        <v>658</v>
      </c>
      <c r="E20" s="85">
        <v>1.0720000000000001</v>
      </c>
      <c r="F20" s="17" t="s">
        <v>677</v>
      </c>
    </row>
    <row r="21" spans="2:6" x14ac:dyDescent="0.2">
      <c r="B21" s="62" t="s">
        <v>1</v>
      </c>
      <c r="C21" s="85">
        <v>0.996</v>
      </c>
      <c r="D21" s="17" t="s">
        <v>659</v>
      </c>
      <c r="E21" s="85">
        <v>1.0189999999999999</v>
      </c>
      <c r="F21" s="17" t="s">
        <v>678</v>
      </c>
    </row>
    <row r="22" spans="2:6" x14ac:dyDescent="0.2">
      <c r="B22" s="62" t="s">
        <v>18</v>
      </c>
      <c r="C22" s="85">
        <v>1.02</v>
      </c>
      <c r="D22" s="17" t="s">
        <v>660</v>
      </c>
      <c r="E22" s="85">
        <v>0.97799999999999998</v>
      </c>
      <c r="F22" s="17" t="s">
        <v>679</v>
      </c>
    </row>
    <row r="23" spans="2:6" x14ac:dyDescent="0.2">
      <c r="B23" s="62" t="s">
        <v>19</v>
      </c>
      <c r="C23" s="85">
        <v>0.87</v>
      </c>
      <c r="D23" s="17" t="s">
        <v>661</v>
      </c>
      <c r="E23" s="85">
        <v>0.871</v>
      </c>
      <c r="F23" s="17" t="s">
        <v>661</v>
      </c>
    </row>
    <row r="24" spans="2:6" x14ac:dyDescent="0.2">
      <c r="B24" s="62" t="s">
        <v>20</v>
      </c>
      <c r="C24" s="85">
        <v>1.1120000000000001</v>
      </c>
      <c r="D24" s="17" t="s">
        <v>662</v>
      </c>
      <c r="E24" s="85">
        <v>1.113</v>
      </c>
      <c r="F24" s="17" t="s">
        <v>680</v>
      </c>
    </row>
    <row r="25" spans="2:6" ht="12.5" x14ac:dyDescent="0.2">
      <c r="B25" s="45" t="s">
        <v>736</v>
      </c>
      <c r="C25" s="29"/>
      <c r="D25" s="17"/>
      <c r="E25" s="29"/>
      <c r="F25" s="17"/>
    </row>
    <row r="26" spans="2:6" x14ac:dyDescent="0.2">
      <c r="B26" s="62" t="s">
        <v>124</v>
      </c>
      <c r="C26" s="29" t="s">
        <v>2</v>
      </c>
      <c r="D26" s="17"/>
      <c r="E26" s="29" t="s">
        <v>2</v>
      </c>
      <c r="F26" s="17"/>
    </row>
    <row r="27" spans="2:6" x14ac:dyDescent="0.2">
      <c r="B27" s="62" t="s">
        <v>125</v>
      </c>
      <c r="C27" s="85">
        <v>1.1160000000000001</v>
      </c>
      <c r="D27" s="17" t="s">
        <v>663</v>
      </c>
      <c r="E27" s="85">
        <v>1.1180000000000001</v>
      </c>
      <c r="F27" s="17" t="s">
        <v>681</v>
      </c>
    </row>
    <row r="28" spans="2:6" x14ac:dyDescent="0.2">
      <c r="B28" s="62" t="s">
        <v>126</v>
      </c>
      <c r="C28" s="85">
        <v>1.2250000000000001</v>
      </c>
      <c r="D28" s="17" t="s">
        <v>664</v>
      </c>
      <c r="E28" s="85">
        <v>1.22</v>
      </c>
      <c r="F28" s="17" t="s">
        <v>442</v>
      </c>
    </row>
    <row r="29" spans="2:6" x14ac:dyDescent="0.2">
      <c r="B29" s="62" t="s">
        <v>737</v>
      </c>
      <c r="C29" s="85">
        <v>1.3340000000000001</v>
      </c>
      <c r="D29" s="17" t="s">
        <v>440</v>
      </c>
      <c r="E29" s="85">
        <v>1.34</v>
      </c>
      <c r="F29" s="17" t="s">
        <v>586</v>
      </c>
    </row>
    <row r="30" spans="2:6" ht="10.5" x14ac:dyDescent="0.2">
      <c r="B30" s="80" t="s">
        <v>129</v>
      </c>
      <c r="C30" s="29"/>
      <c r="D30" s="17"/>
      <c r="E30" s="29"/>
      <c r="F30" s="17"/>
    </row>
    <row r="31" spans="2:6" x14ac:dyDescent="0.2">
      <c r="B31" s="62" t="s">
        <v>130</v>
      </c>
      <c r="C31" s="29" t="s">
        <v>2</v>
      </c>
      <c r="D31" s="17"/>
      <c r="E31" s="29" t="s">
        <v>2</v>
      </c>
      <c r="F31" s="17"/>
    </row>
    <row r="32" spans="2:6" x14ac:dyDescent="0.2">
      <c r="B32" s="62" t="s">
        <v>131</v>
      </c>
      <c r="C32" s="85">
        <v>0.91500000000000004</v>
      </c>
      <c r="D32" s="17" t="s">
        <v>501</v>
      </c>
      <c r="E32" s="85">
        <v>0.89800000000000002</v>
      </c>
      <c r="F32" s="17" t="s">
        <v>573</v>
      </c>
    </row>
    <row r="33" spans="2:6" x14ac:dyDescent="0.2">
      <c r="B33" s="62" t="s">
        <v>132</v>
      </c>
      <c r="C33" s="85">
        <v>1.417</v>
      </c>
      <c r="D33" s="17" t="s">
        <v>665</v>
      </c>
      <c r="E33" s="85">
        <v>1.4139999999999999</v>
      </c>
      <c r="F33" s="17" t="s">
        <v>682</v>
      </c>
    </row>
    <row r="34" spans="2:6" x14ac:dyDescent="0.2">
      <c r="B34" s="62" t="s">
        <v>133</v>
      </c>
      <c r="C34" s="85">
        <v>5.1529999999999996</v>
      </c>
      <c r="D34" s="17" t="s">
        <v>666</v>
      </c>
      <c r="E34" s="85">
        <v>5.181</v>
      </c>
      <c r="F34" s="17" t="s">
        <v>683</v>
      </c>
    </row>
    <row r="35" spans="2:6" ht="10.5" x14ac:dyDescent="0.2">
      <c r="B35" s="80" t="s">
        <v>134</v>
      </c>
      <c r="C35" s="85">
        <v>3.0550000000000002</v>
      </c>
      <c r="D35" s="17" t="s">
        <v>667</v>
      </c>
      <c r="E35" s="85">
        <v>3.048</v>
      </c>
      <c r="F35" s="17" t="s">
        <v>684</v>
      </c>
    </row>
    <row r="36" spans="2:6" ht="10.5" x14ac:dyDescent="0.2">
      <c r="B36" s="80" t="s">
        <v>135</v>
      </c>
      <c r="C36" s="85">
        <v>1.304</v>
      </c>
      <c r="D36" s="17" t="s">
        <v>668</v>
      </c>
      <c r="E36" s="85">
        <v>1.3029999999999999</v>
      </c>
      <c r="F36" s="17" t="s">
        <v>668</v>
      </c>
    </row>
    <row r="37" spans="2:6" ht="10.5" x14ac:dyDescent="0.2">
      <c r="B37" s="63" t="s">
        <v>189</v>
      </c>
      <c r="C37" s="29"/>
      <c r="D37" s="17"/>
      <c r="E37" s="29"/>
      <c r="F37" s="17"/>
    </row>
    <row r="38" spans="2:6" x14ac:dyDescent="0.2">
      <c r="B38" s="64" t="s">
        <v>103</v>
      </c>
      <c r="C38" s="29"/>
      <c r="D38" s="17"/>
      <c r="E38" s="29"/>
      <c r="F38" s="17"/>
    </row>
    <row r="39" spans="2:6" x14ac:dyDescent="0.2">
      <c r="B39" s="64" t="s">
        <v>104</v>
      </c>
      <c r="C39" s="85">
        <v>0.77700000000000002</v>
      </c>
      <c r="D39" s="17" t="s">
        <v>648</v>
      </c>
      <c r="E39" s="85">
        <v>0.78900000000000003</v>
      </c>
      <c r="F39" s="17" t="s">
        <v>685</v>
      </c>
    </row>
    <row r="40" spans="2:6" x14ac:dyDescent="0.2">
      <c r="B40" s="64" t="s">
        <v>105</v>
      </c>
      <c r="C40" s="85">
        <v>0.433</v>
      </c>
      <c r="D40" s="17" t="s">
        <v>649</v>
      </c>
      <c r="E40" s="85">
        <v>0.438</v>
      </c>
      <c r="F40" s="17" t="s">
        <v>686</v>
      </c>
    </row>
    <row r="41" spans="2:6" ht="10.5" x14ac:dyDescent="0.2">
      <c r="B41" s="63" t="s">
        <v>401</v>
      </c>
      <c r="C41" s="29"/>
      <c r="D41" s="17"/>
      <c r="E41" s="29"/>
      <c r="F41" s="17"/>
    </row>
    <row r="42" spans="2:6" x14ac:dyDescent="0.2">
      <c r="B42" s="64" t="s">
        <v>404</v>
      </c>
      <c r="C42" s="29" t="s">
        <v>2</v>
      </c>
      <c r="D42" s="17"/>
      <c r="E42" s="29" t="s">
        <v>2</v>
      </c>
      <c r="F42" s="17"/>
    </row>
    <row r="43" spans="2:6" x14ac:dyDescent="0.2">
      <c r="B43" s="64" t="s">
        <v>402</v>
      </c>
      <c r="C43" s="85">
        <v>1.0129999999999999</v>
      </c>
      <c r="D43" s="17" t="s">
        <v>646</v>
      </c>
      <c r="E43" s="85">
        <v>1.002</v>
      </c>
      <c r="F43" s="17" t="s">
        <v>520</v>
      </c>
    </row>
    <row r="44" spans="2:6" x14ac:dyDescent="0.2">
      <c r="B44" s="64" t="s">
        <v>403</v>
      </c>
      <c r="C44" s="85">
        <v>0.96899999999999997</v>
      </c>
      <c r="D44" s="17" t="s">
        <v>647</v>
      </c>
      <c r="E44" s="85">
        <v>0.97099999999999997</v>
      </c>
      <c r="F44" s="17" t="s">
        <v>647</v>
      </c>
    </row>
    <row r="45" spans="2:6" ht="12.5" x14ac:dyDescent="0.2">
      <c r="B45" s="46" t="s">
        <v>750</v>
      </c>
      <c r="C45" s="29"/>
      <c r="D45" s="17"/>
      <c r="E45" s="29"/>
      <c r="F45" s="17"/>
    </row>
    <row r="46" spans="2:6" x14ac:dyDescent="0.2">
      <c r="B46" s="62" t="s">
        <v>5</v>
      </c>
      <c r="C46" s="29" t="s">
        <v>2</v>
      </c>
      <c r="D46" s="17"/>
      <c r="E46" s="81"/>
      <c r="F46" s="82"/>
    </row>
    <row r="47" spans="2:6" x14ac:dyDescent="0.2">
      <c r="B47" s="62" t="s">
        <v>6</v>
      </c>
      <c r="C47" s="85">
        <v>1.022</v>
      </c>
      <c r="D47" s="17" t="s">
        <v>449</v>
      </c>
      <c r="E47" s="81"/>
      <c r="F47" s="82"/>
    </row>
    <row r="48" spans="2:6" ht="15" customHeight="1" x14ac:dyDescent="0.2">
      <c r="B48" s="62" t="s">
        <v>7</v>
      </c>
      <c r="C48" s="85">
        <v>1.044</v>
      </c>
      <c r="D48" s="17" t="s">
        <v>375</v>
      </c>
      <c r="E48" s="81"/>
      <c r="F48" s="82"/>
    </row>
    <row r="49" spans="2:10" ht="15" customHeight="1" x14ac:dyDescent="0.2">
      <c r="B49" s="62" t="s">
        <v>8</v>
      </c>
      <c r="C49" s="85">
        <v>0.98399999999999999</v>
      </c>
      <c r="D49" s="17" t="s">
        <v>645</v>
      </c>
      <c r="E49" s="81"/>
      <c r="F49" s="82"/>
    </row>
    <row r="50" spans="2:10" ht="15" customHeight="1" x14ac:dyDescent="0.2">
      <c r="B50" s="62" t="s">
        <v>9</v>
      </c>
      <c r="C50" s="85">
        <v>0.93899999999999995</v>
      </c>
      <c r="D50" s="17" t="s">
        <v>644</v>
      </c>
      <c r="E50" s="81"/>
      <c r="F50" s="82"/>
    </row>
    <row r="51" spans="2:10" ht="15" customHeight="1" x14ac:dyDescent="0.2">
      <c r="B51" s="67" t="s">
        <v>730</v>
      </c>
      <c r="C51" s="83"/>
      <c r="D51" s="84"/>
      <c r="E51" s="26">
        <v>0.76400000000000001</v>
      </c>
      <c r="F51" s="84" t="s">
        <v>687</v>
      </c>
    </row>
    <row r="52" spans="2:10" ht="15" customHeight="1" x14ac:dyDescent="0.2">
      <c r="B52" s="87"/>
      <c r="C52" s="88"/>
      <c r="D52" s="88"/>
      <c r="E52" s="89"/>
      <c r="F52" s="88"/>
    </row>
    <row r="53" spans="2:10" ht="43.5" customHeight="1" x14ac:dyDescent="0.2">
      <c r="B53" s="128" t="s">
        <v>731</v>
      </c>
      <c r="C53" s="128"/>
      <c r="D53" s="128"/>
      <c r="E53" s="128"/>
      <c r="F53" s="128"/>
      <c r="G53" s="128"/>
      <c r="H53" s="128"/>
      <c r="I53" s="128"/>
      <c r="J53" s="128"/>
    </row>
    <row r="54" spans="2:10" ht="32.15" customHeight="1" x14ac:dyDescent="0.2">
      <c r="B54" s="128" t="s">
        <v>754</v>
      </c>
      <c r="C54" s="128"/>
      <c r="D54" s="128"/>
      <c r="E54" s="128"/>
      <c r="F54" s="128"/>
      <c r="G54" s="128"/>
      <c r="H54" s="128"/>
      <c r="I54" s="128"/>
      <c r="J54" s="128"/>
    </row>
    <row r="55" spans="2:10" ht="14.15" customHeight="1" x14ac:dyDescent="0.25">
      <c r="B55" s="12" t="s">
        <v>757</v>
      </c>
      <c r="C55" s="106"/>
      <c r="D55" s="106"/>
      <c r="E55" s="106"/>
      <c r="F55" s="106"/>
      <c r="G55" s="106"/>
      <c r="H55" s="106"/>
      <c r="I55" s="106"/>
      <c r="J55" s="106"/>
    </row>
    <row r="56" spans="2:10" ht="28" customHeight="1" x14ac:dyDescent="0.2">
      <c r="B56" s="141" t="s">
        <v>755</v>
      </c>
      <c r="C56" s="141"/>
      <c r="D56" s="141"/>
      <c r="E56" s="141"/>
      <c r="F56" s="141"/>
      <c r="G56" s="141"/>
      <c r="H56" s="141"/>
      <c r="I56" s="141"/>
      <c r="J56" s="141"/>
    </row>
    <row r="57" spans="2:10" ht="12" customHeight="1" x14ac:dyDescent="0.2">
      <c r="B57" s="113" t="s">
        <v>756</v>
      </c>
      <c r="C57" s="113"/>
      <c r="D57" s="113"/>
      <c r="E57" s="113"/>
      <c r="F57" s="113"/>
      <c r="G57" s="113"/>
      <c r="H57" s="113"/>
      <c r="I57" s="113"/>
      <c r="J57" s="113"/>
    </row>
    <row r="58" spans="2:10" ht="10.5" x14ac:dyDescent="0.25">
      <c r="B58" s="12" t="s">
        <v>715</v>
      </c>
      <c r="C58" s="1"/>
      <c r="D58" s="1"/>
      <c r="E58" s="1"/>
      <c r="F58" s="1"/>
    </row>
  </sheetData>
  <mergeCells count="8">
    <mergeCell ref="B57:J57"/>
    <mergeCell ref="B2:F2"/>
    <mergeCell ref="C5:F5"/>
    <mergeCell ref="B53:J53"/>
    <mergeCell ref="B54:J54"/>
    <mergeCell ref="B56:J56"/>
    <mergeCell ref="C4:D4"/>
    <mergeCell ref="E4:F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Tab 1</vt:lpstr>
      <vt:lpstr>Graphique 1</vt:lpstr>
      <vt:lpstr>Graphique 2</vt:lpstr>
      <vt:lpstr>Tableau complémentaire Aa</vt:lpstr>
      <vt:lpstr>Tableau complémentaire Ab</vt:lpstr>
      <vt:lpstr>Tableau complémentaire Ba</vt:lpstr>
      <vt:lpstr>Tableau complémentaire Bb</vt:lpstr>
      <vt:lpstr>Tableau complémentaire Ca</vt:lpstr>
      <vt:lpstr>Tableau complémentaire Cb</vt:lpstr>
    </vt:vector>
  </TitlesOfParts>
  <Company>PPT/DSI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NAOURI, Diane (DREES/OSAM/BESP)</dc:creator>
  <cp:lastModifiedBy>CASTAING, Elisabeth (DREES/DIRECTION/BPC)</cp:lastModifiedBy>
  <cp:lastPrinted>2022-12-06T08:55:26Z</cp:lastPrinted>
  <dcterms:created xsi:type="dcterms:W3CDTF">2022-06-17T13:15:29Z</dcterms:created>
  <dcterms:modified xsi:type="dcterms:W3CDTF">2025-04-10T08:50:48Z</dcterms:modified>
</cp:coreProperties>
</file>