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OSOL\BLCE\Ouvrage 2025\Assemblage\BAT\Excel\"/>
    </mc:Choice>
  </mc:AlternateContent>
  <xr:revisionPtr revIDLastSave="0" documentId="13_ncr:1_{845E8DE1-C15B-4E6E-8371-D6EEB6692910}" xr6:coauthVersionLast="47" xr6:coauthVersionMax="47" xr10:uidLastSave="{00000000-0000-0000-0000-000000000000}"/>
  <bookViews>
    <workbookView xWindow="-120" yWindow="-120" windowWidth="25440" windowHeight="15270" xr2:uid="{AB0ACEAA-3C24-4660-9076-89B1EA40A118}"/>
  </bookViews>
  <sheets>
    <sheet name="Schéma 1" sheetId="7" r:id="rId1"/>
    <sheet name="Tableau 1" sheetId="6" r:id="rId2"/>
    <sheet name="Graphique 1" sheetId="8" r:id="rId3"/>
    <sheet name="Tableau 2" sheetId="3" r:id="rId4"/>
    <sheet name="Tableau complémentaire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7" l="1"/>
  <c r="F48" i="7"/>
  <c r="D48" i="7"/>
  <c r="C48" i="7"/>
  <c r="D47" i="7"/>
  <c r="E47" i="7"/>
  <c r="F47" i="7"/>
  <c r="C47" i="7"/>
  <c r="E46" i="7"/>
  <c r="F46" i="7"/>
  <c r="D46" i="7"/>
  <c r="C46" i="7"/>
  <c r="E45" i="7"/>
  <c r="F45" i="7"/>
  <c r="D45" i="7"/>
  <c r="C45" i="7"/>
  <c r="D44" i="7"/>
  <c r="E44" i="7"/>
  <c r="F44" i="7"/>
  <c r="C44" i="7"/>
  <c r="E43" i="7"/>
  <c r="F43" i="7"/>
  <c r="D43" i="7"/>
  <c r="C43" i="7"/>
  <c r="F42" i="7"/>
  <c r="E42" i="7"/>
  <c r="D42" i="7"/>
  <c r="C42" i="7"/>
  <c r="D41" i="7"/>
  <c r="E41" i="7"/>
  <c r="F41" i="7"/>
  <c r="C41" i="7"/>
  <c r="E40" i="7"/>
  <c r="F40" i="7"/>
  <c r="D40" i="7"/>
  <c r="C40" i="7"/>
  <c r="F39" i="7"/>
  <c r="E39" i="7"/>
  <c r="D39" i="7"/>
  <c r="C39" i="7"/>
  <c r="D38" i="7"/>
  <c r="E38" i="7"/>
  <c r="F38" i="7"/>
  <c r="C38" i="7"/>
  <c r="E37" i="7"/>
  <c r="F37" i="7"/>
  <c r="D37" i="7"/>
  <c r="C37" i="7"/>
  <c r="F36" i="7"/>
  <c r="E36" i="7"/>
  <c r="D36" i="7"/>
  <c r="C36" i="7"/>
  <c r="D35" i="7"/>
  <c r="E35" i="7"/>
  <c r="F35" i="7"/>
  <c r="C35" i="7"/>
  <c r="E34" i="7"/>
  <c r="F34" i="7"/>
  <c r="D34" i="7"/>
  <c r="C34" i="7"/>
  <c r="F33" i="7"/>
  <c r="E33" i="7"/>
  <c r="D33" i="7"/>
  <c r="C33" i="7"/>
  <c r="D32" i="7"/>
  <c r="E32" i="7"/>
  <c r="F32" i="7"/>
  <c r="C32" i="7"/>
  <c r="E31" i="7"/>
  <c r="F31" i="7"/>
  <c r="D31" i="7"/>
  <c r="C31" i="7"/>
  <c r="F30" i="7"/>
  <c r="E30" i="7"/>
  <c r="D30" i="7"/>
  <c r="C30" i="7"/>
  <c r="D29" i="7"/>
  <c r="E29" i="7"/>
  <c r="F29" i="7"/>
  <c r="C29" i="7"/>
  <c r="D28" i="7"/>
  <c r="E28" i="7"/>
  <c r="F28" i="7"/>
  <c r="C28" i="7"/>
  <c r="F27" i="7"/>
  <c r="E27" i="7"/>
  <c r="D27" i="7"/>
  <c r="C27" i="7"/>
  <c r="D26" i="7"/>
  <c r="E26" i="7"/>
  <c r="F26" i="7"/>
  <c r="C26" i="7"/>
  <c r="D25" i="7"/>
  <c r="E25" i="7"/>
  <c r="F25" i="7"/>
  <c r="C25" i="7"/>
  <c r="E24" i="7"/>
  <c r="F24" i="7"/>
  <c r="D24" i="7"/>
  <c r="C24" i="7"/>
  <c r="D23" i="7"/>
  <c r="E23" i="7"/>
  <c r="F23" i="7"/>
  <c r="C23" i="7"/>
  <c r="E22" i="7"/>
  <c r="F22" i="7"/>
  <c r="D22" i="7"/>
  <c r="C22" i="7"/>
  <c r="E21" i="7"/>
  <c r="F21" i="7"/>
  <c r="D21" i="7"/>
  <c r="C21" i="7"/>
  <c r="D20" i="7"/>
  <c r="E20" i="7"/>
  <c r="F20" i="7"/>
  <c r="C20" i="7"/>
  <c r="E19" i="7"/>
  <c r="F19" i="7"/>
  <c r="D19" i="7"/>
  <c r="C19" i="7"/>
  <c r="F18" i="7"/>
  <c r="E18" i="7"/>
  <c r="D18" i="7"/>
  <c r="C18" i="7"/>
  <c r="D17" i="7"/>
  <c r="E17" i="7"/>
  <c r="F17" i="7"/>
  <c r="C17" i="7"/>
  <c r="D16" i="7"/>
  <c r="E16" i="7"/>
  <c r="F16" i="7"/>
  <c r="C16" i="7"/>
  <c r="F15" i="7"/>
  <c r="E15" i="7"/>
  <c r="D15" i="7"/>
  <c r="C15" i="7"/>
  <c r="D14" i="7"/>
  <c r="E14" i="7"/>
  <c r="F14" i="7"/>
  <c r="C14" i="7"/>
  <c r="D13" i="7"/>
  <c r="E13" i="7"/>
  <c r="F13" i="7"/>
  <c r="C13" i="7"/>
  <c r="E12" i="7"/>
  <c r="F12" i="7"/>
  <c r="D12" i="7"/>
  <c r="C12" i="7"/>
  <c r="D11" i="7"/>
  <c r="E11" i="7"/>
  <c r="F11" i="7"/>
  <c r="C11" i="7"/>
  <c r="E10" i="7"/>
  <c r="F10" i="7"/>
  <c r="D10" i="7"/>
  <c r="C10" i="7"/>
  <c r="E9" i="7"/>
  <c r="F9" i="7"/>
  <c r="D9" i="7"/>
  <c r="C9" i="7"/>
  <c r="D8" i="7"/>
  <c r="E8" i="7"/>
  <c r="F8" i="7"/>
  <c r="C8" i="7"/>
  <c r="E7" i="7"/>
  <c r="F7" i="7"/>
  <c r="D7" i="7"/>
  <c r="C7" i="7"/>
  <c r="F6" i="7"/>
  <c r="E6" i="7"/>
  <c r="D6" i="7"/>
  <c r="C6" i="7"/>
  <c r="E4" i="7"/>
</calcChain>
</file>

<file path=xl/sharedStrings.xml><?xml version="1.0" encoding="utf-8"?>
<sst xmlns="http://schemas.openxmlformats.org/spreadsheetml/2006/main" count="243" uniqueCount="242">
  <si>
    <t>Tableau 1. Durée de versement de l’ADA, selon les catégories d’allocataires</t>
  </si>
  <si>
    <t>Catégories d’allocataires de l’ADA</t>
  </si>
  <si>
    <t>Durée des droits</t>
  </si>
  <si>
    <t xml:space="preserve">Demandeurs d’asile </t>
  </si>
  <si>
    <t>Bénéficiaires de la protection temporaire</t>
  </si>
  <si>
    <t>Victimes de proxénétisme ou de traite des êtres humains</t>
  </si>
  <si>
    <t>Graphique 1. Évolution du nombre d’allocataires de l’ADA, depuis 2016</t>
  </si>
  <si>
    <t>En milliers</t>
  </si>
  <si>
    <t>France métropolitaine</t>
  </si>
  <si>
    <t>2016</t>
  </si>
  <si>
    <t>2017</t>
  </si>
  <si>
    <t>2018</t>
  </si>
  <si>
    <t>2019</t>
  </si>
  <si>
    <t>2020</t>
  </si>
  <si>
    <t>2021</t>
  </si>
  <si>
    <t>2022</t>
  </si>
  <si>
    <t>2023</t>
  </si>
  <si>
    <t>Caractéristiques</t>
  </si>
  <si>
    <t>Répartition</t>
  </si>
  <si>
    <t>Nombre de personnes dans le foyer (en %)</t>
  </si>
  <si>
    <t>Personne seule</t>
  </si>
  <si>
    <t>2 personnes</t>
  </si>
  <si>
    <t>3 personnes</t>
  </si>
  <si>
    <t>4 personnes</t>
  </si>
  <si>
    <t>5 personnes ou plus</t>
  </si>
  <si>
    <t>N° Dep</t>
  </si>
  <si>
    <t>Département</t>
  </si>
  <si>
    <t>Taux (pour 100)</t>
  </si>
  <si>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</si>
  <si>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</si>
  <si>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</si>
  <si>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</si>
  <si>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</si>
  <si>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</si>
  <si>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</si>
  <si>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</si>
  <si>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</si>
  <si>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</si>
  <si>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</si>
  <si>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</si>
  <si>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</si>
  <si>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</si>
  <si>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</si>
  <si>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</si>
  <si>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</si>
  <si>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</si>
  <si>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</si>
  <si>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</si>
  <si>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</si>
  <si>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</si>
  <si>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</si>
  <si>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</si>
  <si>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</si>
  <si>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</si>
  <si>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</si>
  <si>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</si>
  <si>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</si>
  <si>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</si>
  <si>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</si>
  <si>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</si>
  <si>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</si>
  <si>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</si>
  <si>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</si>
  <si>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</si>
  <si>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</si>
  <si>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</si>
  <si>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2A</t>
  </si>
  <si>
    <t>Corse-du-Sud</t>
  </si>
  <si>
    <t>2B</t>
  </si>
  <si>
    <t>Haute-Corse</t>
  </si>
  <si>
    <t>21</t>
  </si>
  <si>
    <t>Côte-d’Or</t>
  </si>
  <si>
    <t>22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</si>
  <si>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</si>
  <si>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</si>
  <si>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</si>
  <si>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</si>
  <si>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</si>
  <si>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</si>
  <si>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</si>
  <si>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</si>
  <si>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</si>
  <si>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</si>
  <si>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</si>
  <si>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</si>
  <si>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</si>
  <si>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</si>
  <si>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</si>
  <si>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</si>
  <si>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</si>
  <si>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</si>
  <si>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</si>
  <si>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</si>
  <si>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</si>
  <si>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</si>
  <si>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</si>
  <si>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</si>
  <si>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</si>
  <si>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</si>
  <si>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</si>
  <si>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</si>
  <si>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</si>
  <si>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</si>
  <si>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</si>
  <si>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</si>
  <si>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</si>
  <si>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</si>
  <si>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</si>
  <si>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</si>
  <si>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</si>
  <si>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</si>
  <si>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</si>
  <si>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</si>
  <si>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</si>
  <si>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</si>
  <si>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</si>
  <si>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</si>
  <si>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</si>
  <si>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</si>
  <si>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</si>
  <si>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</si>
  <si>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</si>
  <si>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</si>
  <si>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</si>
  <si>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</si>
  <si>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</si>
  <si>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</si>
  <si>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</si>
  <si>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</si>
  <si>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</si>
  <si>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 xml:space="preserve">Marne 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</si>
  <si>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</si>
  <si>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</si>
  <si>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</si>
  <si>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</si>
  <si>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</si>
  <si>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</si>
  <si>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</si>
  <si>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</si>
  <si>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</si>
  <si>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</si>
  <si>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</si>
  <si>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</si>
  <si>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</si>
  <si>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</si>
  <si>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</si>
  <si>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</si>
  <si>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</si>
  <si>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</si>
  <si>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</si>
  <si>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</si>
  <si>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</si>
  <si>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</si>
  <si>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</si>
  <si>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</si>
  <si>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</si>
  <si>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</si>
  <si>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</si>
  <si>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</si>
  <si>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</si>
  <si>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</si>
  <si>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</si>
  <si>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</si>
  <si>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</si>
  <si>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</si>
  <si>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</si>
  <si>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</si>
  <si>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</si>
  <si>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</si>
  <si>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</si>
  <si>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</si>
  <si>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</si>
  <si>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</si>
  <si>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</si>
  <si>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</si>
  <si>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</si>
  <si>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</si>
  <si>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</si>
  <si>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</si>
  <si>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</si>
  <si>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</si>
  <si>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</si>
  <si>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</si>
  <si>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</si>
  <si>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</si>
  <si>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</si>
  <si>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</si>
  <si>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</si>
  <si>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</si>
  <si>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</si>
  <si>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</si>
  <si>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</si>
  <si>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</si>
  <si>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</si>
  <si>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</si>
  <si>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</si>
  <si>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</si>
  <si>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</si>
  <si>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</si>
  <si>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</si>
  <si>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</si>
  <si>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</si>
  <si>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</si>
  <si>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</si>
  <si>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</si>
  <si>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</si>
  <si>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</si>
  <si>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</si>
  <si>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Territoire-de-Belfort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</si>
  <si>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</si>
  <si>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</si>
  <si>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</si>
  <si>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</si>
  <si>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</si>
  <si>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</si>
  <si>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</si>
  <si>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</si>
  <si>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</si>
  <si>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Val-d’Oise</t>
  </si>
  <si>
    <t>Guadeloupe</t>
  </si>
  <si>
    <t>Martinique</t>
  </si>
  <si>
    <t>Guyane</t>
  </si>
  <si>
    <t>La Réunion</t>
  </si>
  <si>
    <t>– Jusqu’à la fin du mois au cours duquel le droit du demandeur de se maintenir sur le territoire français a pris fin
– Jusqu’à la date du transfert effectif vers un autre État si la demande d’asile relève de la compétence de cet État
– Jusqu’à la fin du mois qui suit celui de la notification de la décision pour les personnes qui obtiennent la qualité de réfugié ou le bénéfice de la protection subsidiaire</t>
  </si>
  <si>
    <t>– Jusqu’à la date à laquelle s’achève la protection, s’il n’y a pas de transfert du bénéficiaire vers un autre État de l’Union européenne 
– Jusqu’à la date du transfert, s’il y a transfert vers un autre État de l’Union européenne</t>
  </si>
  <si>
    <t>Durée de détention de la carte de séjour temporaire « vie privée et familiale »</t>
  </si>
  <si>
    <t>Montant forfaitaire :</t>
  </si>
  <si>
    <t>RA</t>
  </si>
  <si>
    <t>Montant allocation</t>
  </si>
  <si>
    <t>revenu garanti</t>
  </si>
  <si>
    <t>Effectifs (en nombre)</t>
  </si>
  <si>
    <r>
      <rPr>
        <b/>
        <sz val="8"/>
        <color theme="1"/>
        <rFont val="Arial"/>
        <family val="2"/>
      </rPr>
      <t>Source &gt;</t>
    </r>
    <r>
      <rPr>
        <sz val="8"/>
        <color theme="1"/>
        <rFont val="Arial"/>
        <family val="2"/>
      </rPr>
      <t xml:space="preserve"> Législation.</t>
    </r>
  </si>
  <si>
    <r>
      <rPr>
        <b/>
        <sz val="8"/>
        <rFont val="Arial"/>
        <family val="2"/>
      </rPr>
      <t>Note &gt;</t>
    </r>
    <r>
      <rPr>
        <sz val="8"/>
        <rFont val="Arial"/>
        <family val="2"/>
      </rPr>
      <t xml:space="preserve"> En raison des arrondis, la somme des pourcentages n’est pas égale à 100 %.
</t>
    </r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France.
</t>
    </r>
    <r>
      <rPr>
        <b/>
        <sz val="8"/>
        <rFont val="Arial"/>
        <family val="2"/>
      </rPr>
      <t xml:space="preserve">Source &gt; </t>
    </r>
    <r>
      <rPr>
        <sz val="8"/>
        <rFont val="Arial"/>
        <family val="2"/>
      </rPr>
      <t>Ofii.</t>
    </r>
  </si>
  <si>
    <r>
      <rPr>
        <b/>
        <sz val="8"/>
        <color theme="1"/>
        <rFont val="Arial"/>
        <family val="2"/>
      </rPr>
      <t>Champ</t>
    </r>
    <r>
      <rPr>
        <sz val="8"/>
        <color theme="1"/>
        <rFont val="Arial"/>
        <family val="2"/>
      </rPr>
      <t xml:space="preserve"> &gt; Effectifs en France, au 31 décembre de chaque année.
</t>
    </r>
    <r>
      <rPr>
        <b/>
        <sz val="8"/>
        <color theme="1"/>
        <rFont val="Arial"/>
        <family val="2"/>
      </rPr>
      <t xml:space="preserve">Source &gt; </t>
    </r>
    <r>
      <rPr>
        <sz val="8"/>
        <color theme="1"/>
        <rFont val="Arial"/>
        <family val="2"/>
      </rPr>
      <t>Ofii.</t>
    </r>
  </si>
  <si>
    <t>Côtes-d’Armor</t>
  </si>
  <si>
    <r>
      <t>Schéma 1. Revenu mensuel garanti pour une personne seule sans enfant et ayant une place d’hébergement gratuite, selon ses ressources, au 1</t>
    </r>
    <r>
      <rPr>
        <b/>
        <vertAlign val="superscript"/>
        <sz val="8"/>
        <rFont val="Arial"/>
        <family val="2"/>
      </rPr>
      <t>er</t>
    </r>
    <r>
      <rPr>
        <b/>
        <sz val="8"/>
        <rFont val="Arial"/>
        <family val="2"/>
      </rPr>
      <t xml:space="preserve"> avril 2025</t>
    </r>
  </si>
  <si>
    <t>Tableau 2. Caractéristiques des foyers allocataires de l’ADA, fin 2023</t>
  </si>
  <si>
    <t>Tableau complémentaire. Part des allocataires de l’ADA, fin 2023, parmi la population âgée de 15 à 64 ans</t>
  </si>
  <si>
    <r>
      <rPr>
        <b/>
        <sz val="8"/>
        <rFont val="Arial"/>
        <family val="2"/>
      </rPr>
      <t xml:space="preserve">Note &gt; </t>
    </r>
    <r>
      <rPr>
        <sz val="8"/>
        <rFont val="Arial"/>
        <family val="2"/>
      </rPr>
      <t xml:space="preserve">En France, on compte au total 0,3 allocataire de l’ADA pour 100 habitants âgés de 15 à 64 ans.
</t>
    </r>
    <r>
      <rPr>
        <b/>
        <sz val="8"/>
        <rFont val="Arial"/>
        <family val="2"/>
      </rPr>
      <t xml:space="preserve">Champ &gt; </t>
    </r>
    <r>
      <rPr>
        <sz val="8"/>
        <rFont val="Arial"/>
        <family val="2"/>
      </rPr>
      <t xml:space="preserve">France (hors Mayotte).
</t>
    </r>
    <r>
      <rPr>
        <b/>
        <sz val="8"/>
        <rFont val="Arial"/>
        <family val="2"/>
      </rPr>
      <t xml:space="preserve">Sources &gt; </t>
    </r>
    <r>
      <rPr>
        <sz val="8"/>
        <rFont val="Arial"/>
        <family val="2"/>
      </rPr>
      <t>Ofii ; Insee, population estimée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janvier 2024  (résultats provisoires arrêtés fin 2024).
</t>
    </r>
  </si>
  <si>
    <t>France</t>
  </si>
  <si>
    <t>En euros</t>
  </si>
  <si>
    <r>
      <rPr>
        <b/>
        <sz val="8"/>
        <rFont val="Arial"/>
        <family val="2"/>
      </rPr>
      <t>Notes &gt;</t>
    </r>
    <r>
      <rPr>
        <sz val="8"/>
        <rFont val="Arial"/>
        <family val="2"/>
      </rPr>
      <t xml:space="preserve"> Barème applicable en France, à l’exception de la Guyane et de Saint-Martin (pour lesquels le revenu mensuel garanti pour une personne seule sans enfant et ayant une place d’hébergement gratuite s’élève à 115,58 euros). 
Le montant de l’ADA est calculé sur un mois moyen (365 jours/12). 
</t>
    </r>
    <r>
      <rPr>
        <b/>
        <sz val="8"/>
        <rFont val="Arial"/>
        <family val="2"/>
      </rPr>
      <t>Lecture &gt;</t>
    </r>
    <r>
      <rPr>
        <sz val="8"/>
        <rFont val="Arial"/>
        <family val="2"/>
      </rPr>
      <t xml:space="preserve"> Une personne seule sans enfant et sans ressources initiales, ayant accepté l’offre de prise en charge proposée par l’Ofii, manifesté un besoin d’hébergement et ayant accès gratuitement à un hébergement ou à un logement à quelque titre que ce soit, perçoit l’ADA à taux plein d’un montant de 206,83 euros par mois. Avec des ressources initiales, elle perçoit une allocation égale à la différence entre le plafond des ressources (206,83 euros) et le montant de ses ressources initiales. Son revenu total garanti mensuel s’élève à 206,83 euros. Si cette personne a manifesté un besoin d’hébergement mais n’a pas accès gratuitement à un hébergement ou à un logement à quelque titre que ce soit, alors le plafond des ressources et le revenu total garanti mensuel valent 431,92 euros.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</si>
</sst>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_-* #,##0_-;\-* #,##0_-;_-* &quot;-&quot;??_-;_-@_-"/>
    <numFmt numFmtId="167" formatCode="0.00000"/>
    <numFmt numFmtId="168" formatCode="0.0000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trike/>
      <sz val="8"/>
      <color theme="1"/>
      <name val="Arial"/>
      <family val="2"/>
    </font>
    <font>
      <b/>
      <vertAlign val="superscript"/>
      <sz val="8"/>
      <name val="Arial"/>
      <family val="2"/>
    </font>
    <font>
      <sz val="11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3" fillId="2" borderId="0" xfId="0" applyFont="1" applyFill="1"/>
    <xf numFmtId="0" fontId="2" fillId="2" borderId="0" xfId="1" applyFont="1" applyFill="1"/>
    <xf numFmtId="0" fontId="5" fillId="2" borderId="0" xfId="0" applyFont="1" applyFill="1"/>
    <xf numFmtId="0" fontId="6" fillId="2" borderId="0" xfId="1" applyFont="1" applyFill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justify" wrapText="1" indent="2"/>
    </xf>
    <xf numFmtId="0" fontId="3" fillId="2" borderId="1" xfId="0" quotePrefix="1" applyFont="1" applyFill="1" applyBorder="1" applyAlignment="1">
      <alignment horizontal="left" vertical="justify" wrapText="1" indent="2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top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left" vertical="center" indent="2"/>
    </xf>
    <xf numFmtId="0" fontId="3" fillId="0" borderId="0" xfId="1" applyFont="1" applyAlignment="1">
      <alignment horizontal="left" vertical="center" indent="2"/>
    </xf>
    <xf numFmtId="0" fontId="4" fillId="2" borderId="0" xfId="1" applyFont="1" applyFill="1" applyAlignment="1">
      <alignment horizontal="left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4" fontId="3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3" fillId="2" borderId="0" xfId="1" applyFont="1" applyFill="1" applyAlignment="1" applyProtection="1">
      <alignment vertical="center"/>
      <protection locked="0"/>
    </xf>
    <xf numFmtId="0" fontId="2" fillId="2" borderId="0" xfId="1" applyFont="1" applyFill="1" applyAlignment="1">
      <alignment vertical="center"/>
    </xf>
    <xf numFmtId="0" fontId="2" fillId="2" borderId="0" xfId="0" applyFont="1" applyFill="1"/>
    <xf numFmtId="0" fontId="6" fillId="0" borderId="0" xfId="0" applyFont="1" applyAlignment="1">
      <alignment vertical="center"/>
    </xf>
    <xf numFmtId="0" fontId="9" fillId="2" borderId="0" xfId="0" applyFont="1" applyFill="1"/>
    <xf numFmtId="0" fontId="9" fillId="0" borderId="0" xfId="0" applyFont="1"/>
    <xf numFmtId="3" fontId="6" fillId="2" borderId="1" xfId="0" applyNumberFormat="1" applyFont="1" applyFill="1" applyBorder="1" applyAlignment="1">
      <alignment horizontal="right" vertical="center" wrapText="1" indent="5"/>
    </xf>
    <xf numFmtId="164" fontId="2" fillId="2" borderId="4" xfId="0" applyNumberFormat="1" applyFont="1" applyFill="1" applyBorder="1" applyAlignment="1">
      <alignment horizontal="right" vertical="center" wrapText="1" indent="5"/>
    </xf>
    <xf numFmtId="1" fontId="2" fillId="2" borderId="4" xfId="0" applyNumberFormat="1" applyFont="1" applyFill="1" applyBorder="1" applyAlignment="1">
      <alignment horizontal="right" vertical="center" wrapText="1" indent="5"/>
    </xf>
    <xf numFmtId="1" fontId="2" fillId="2" borderId="3" xfId="0" applyNumberFormat="1" applyFont="1" applyFill="1" applyBorder="1" applyAlignment="1">
      <alignment horizontal="right" vertical="center" wrapText="1" indent="5"/>
    </xf>
    <xf numFmtId="0" fontId="2" fillId="2" borderId="0" xfId="1" applyFont="1" applyFill="1" applyAlignment="1">
      <alignment horizontal="right"/>
    </xf>
    <xf numFmtId="164" fontId="5" fillId="2" borderId="0" xfId="0" applyNumberFormat="1" applyFont="1" applyFill="1"/>
    <xf numFmtId="166" fontId="5" fillId="2" borderId="0" xfId="0" applyNumberFormat="1" applyFont="1" applyFill="1"/>
    <xf numFmtId="168" fontId="3" fillId="2" borderId="0" xfId="1" applyNumberFormat="1" applyFont="1" applyFill="1" applyAlignment="1">
      <alignment vertical="center"/>
    </xf>
    <xf numFmtId="167" fontId="5" fillId="2" borderId="0" xfId="0" applyNumberFormat="1" applyFont="1" applyFill="1"/>
    <xf numFmtId="1" fontId="4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/>
    </xf>
    <xf numFmtId="0" fontId="2" fillId="0" borderId="0" xfId="1" applyFont="1" applyAlignment="1">
      <alignment horizontal="justify" vertical="top" wrapText="1"/>
    </xf>
    <xf numFmtId="0" fontId="4" fillId="2" borderId="0" xfId="0" applyFont="1" applyFill="1" applyAlignment="1">
      <alignment horizontal="left" vertical="center"/>
    </xf>
    <xf numFmtId="0" fontId="4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2" fontId="2" fillId="2" borderId="1" xfId="2" quotePrefix="1" applyNumberFormat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2" applyFont="1" applyFill="1" applyBorder="1" applyAlignment="1">
      <alignment horizontal="center" vertical="center"/>
    </xf>
    <xf numFmtId="1" fontId="2" fillId="2" borderId="1" xfId="2" quotePrefix="1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top" wrapText="1"/>
    </xf>
  </cellXfs>
  <cellStyles count="3">
    <cellStyle name="Normal" xfId="0" builtinId="0"/>
    <cellStyle name="Normal 6" xfId="1" xr:uid="{7A48666A-3402-423F-BF42-8686C4FEE576}"/>
    <cellStyle name="Normal_API CNAF 31.12.96 METR (5)" xfId="2" xr:uid="{F291AABF-B57B-44AB-AFF4-E2680E12E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9C0B7-F8CC-4E8A-95D8-00E7195A72BE}">
  <dimension ref="A1:J59"/>
  <sheetViews>
    <sheetView tabSelected="1" workbookViewId="0"/>
  </sheetViews>
  <sheetFormatPr baseColWidth="10" defaultColWidth="11.42578125" defaultRowHeight="11.25" customHeight="1" x14ac:dyDescent="0.2"/>
  <cols>
    <col min="1" max="1" width="3.42578125" style="41" customWidth="1"/>
    <col min="2" max="3" width="11.42578125" style="41"/>
    <col min="4" max="4" width="20.5703125" style="41" customWidth="1"/>
    <col min="5" max="5" width="16" style="41" customWidth="1"/>
    <col min="6" max="16384" width="11.42578125" style="41"/>
  </cols>
  <sheetData>
    <row r="1" spans="1:10" ht="11.25" customHeight="1" x14ac:dyDescent="0.2">
      <c r="A1" s="39"/>
      <c r="B1" s="40" t="s">
        <v>235</v>
      </c>
      <c r="C1" s="2"/>
      <c r="D1" s="2"/>
      <c r="E1" s="2"/>
      <c r="F1" s="2"/>
      <c r="J1" s="42"/>
    </row>
    <row r="2" spans="1:10" ht="11.25" customHeight="1" x14ac:dyDescent="0.2">
      <c r="B2" s="4"/>
      <c r="C2" s="2"/>
      <c r="D2" s="2"/>
      <c r="E2" s="2"/>
      <c r="F2" s="47" t="s">
        <v>240</v>
      </c>
    </row>
    <row r="3" spans="1:10" ht="11.25" customHeight="1" x14ac:dyDescent="0.2">
      <c r="B3" s="54" t="s">
        <v>226</v>
      </c>
      <c r="C3" s="54"/>
      <c r="D3" s="5"/>
      <c r="E3" s="5"/>
      <c r="F3" s="5"/>
    </row>
    <row r="4" spans="1:10" ht="11.25" customHeight="1" x14ac:dyDescent="0.2">
      <c r="B4" s="6">
        <v>206.83</v>
      </c>
      <c r="C4" s="7">
        <v>0</v>
      </c>
      <c r="D4" s="7"/>
      <c r="E4" s="6">
        <f>+B4-C4</f>
        <v>206.83</v>
      </c>
      <c r="F4" s="7"/>
    </row>
    <row r="5" spans="1:10" ht="11.25" customHeight="1" x14ac:dyDescent="0.2">
      <c r="B5" s="7" t="s">
        <v>227</v>
      </c>
      <c r="C5" s="7" t="s">
        <v>227</v>
      </c>
      <c r="D5" s="7" t="s">
        <v>228</v>
      </c>
      <c r="E5" s="7" t="s">
        <v>229</v>
      </c>
      <c r="F5" s="7"/>
    </row>
    <row r="6" spans="1:10" ht="11.25" customHeight="1" x14ac:dyDescent="0.2">
      <c r="B6" s="5">
        <v>0</v>
      </c>
      <c r="C6" s="5">
        <f t="shared" ref="C6:C48" si="0">+B6</f>
        <v>0</v>
      </c>
      <c r="D6" s="8">
        <f>B4</f>
        <v>206.83</v>
      </c>
      <c r="E6" s="9">
        <f>D6+B6</f>
        <v>206.83</v>
      </c>
      <c r="F6" s="5">
        <f>E6-D6</f>
        <v>0</v>
      </c>
    </row>
    <row r="7" spans="1:10" ht="11.25" customHeight="1" x14ac:dyDescent="0.2">
      <c r="B7" s="5">
        <v>5</v>
      </c>
      <c r="C7" s="5">
        <f t="shared" si="0"/>
        <v>5</v>
      </c>
      <c r="D7" s="8">
        <f t="shared" ref="D7:D48" si="1">$B$4-B7</f>
        <v>201.83</v>
      </c>
      <c r="E7" s="9">
        <f t="shared" ref="E7:E48" si="2">D7+B7</f>
        <v>206.83</v>
      </c>
      <c r="F7" s="5">
        <f t="shared" ref="F7:F48" si="3">E7-D7</f>
        <v>5</v>
      </c>
    </row>
    <row r="8" spans="1:10" ht="11.25" customHeight="1" x14ac:dyDescent="0.2">
      <c r="B8" s="5">
        <v>10</v>
      </c>
      <c r="C8" s="5">
        <f t="shared" si="0"/>
        <v>10</v>
      </c>
      <c r="D8" s="8">
        <f t="shared" si="1"/>
        <v>196.83</v>
      </c>
      <c r="E8" s="9">
        <f t="shared" si="2"/>
        <v>206.83</v>
      </c>
      <c r="F8" s="5">
        <f t="shared" si="3"/>
        <v>10</v>
      </c>
    </row>
    <row r="9" spans="1:10" ht="11.25" customHeight="1" x14ac:dyDescent="0.2">
      <c r="B9" s="5">
        <v>15</v>
      </c>
      <c r="C9" s="5">
        <f t="shared" si="0"/>
        <v>15</v>
      </c>
      <c r="D9" s="8">
        <f t="shared" si="1"/>
        <v>191.83</v>
      </c>
      <c r="E9" s="9">
        <f t="shared" si="2"/>
        <v>206.83</v>
      </c>
      <c r="F9" s="5">
        <f t="shared" si="3"/>
        <v>15</v>
      </c>
    </row>
    <row r="10" spans="1:10" ht="11.25" customHeight="1" x14ac:dyDescent="0.2">
      <c r="B10" s="5">
        <v>20</v>
      </c>
      <c r="C10" s="5">
        <f t="shared" si="0"/>
        <v>20</v>
      </c>
      <c r="D10" s="8">
        <f t="shared" si="1"/>
        <v>186.83</v>
      </c>
      <c r="E10" s="9">
        <f t="shared" si="2"/>
        <v>206.83</v>
      </c>
      <c r="F10" s="5">
        <f t="shared" si="3"/>
        <v>20</v>
      </c>
    </row>
    <row r="11" spans="1:10" ht="11.25" customHeight="1" x14ac:dyDescent="0.2">
      <c r="B11" s="5">
        <v>25</v>
      </c>
      <c r="C11" s="5">
        <f t="shared" si="0"/>
        <v>25</v>
      </c>
      <c r="D11" s="8">
        <f t="shared" si="1"/>
        <v>181.83</v>
      </c>
      <c r="E11" s="9">
        <f t="shared" si="2"/>
        <v>206.83</v>
      </c>
      <c r="F11" s="5">
        <f t="shared" si="3"/>
        <v>25</v>
      </c>
    </row>
    <row r="12" spans="1:10" ht="11.25" customHeight="1" x14ac:dyDescent="0.2">
      <c r="B12" s="5">
        <v>30</v>
      </c>
      <c r="C12" s="5">
        <f t="shared" si="0"/>
        <v>30</v>
      </c>
      <c r="D12" s="8">
        <f t="shared" si="1"/>
        <v>176.83</v>
      </c>
      <c r="E12" s="9">
        <f t="shared" si="2"/>
        <v>206.83</v>
      </c>
      <c r="F12" s="5">
        <f t="shared" si="3"/>
        <v>30</v>
      </c>
    </row>
    <row r="13" spans="1:10" ht="11.25" customHeight="1" x14ac:dyDescent="0.2">
      <c r="B13" s="5">
        <v>35</v>
      </c>
      <c r="C13" s="5">
        <f t="shared" si="0"/>
        <v>35</v>
      </c>
      <c r="D13" s="8">
        <f t="shared" si="1"/>
        <v>171.83</v>
      </c>
      <c r="E13" s="9">
        <f t="shared" si="2"/>
        <v>206.83</v>
      </c>
      <c r="F13" s="5">
        <f t="shared" si="3"/>
        <v>35</v>
      </c>
    </row>
    <row r="14" spans="1:10" ht="11.25" customHeight="1" x14ac:dyDescent="0.2">
      <c r="B14" s="5">
        <v>40</v>
      </c>
      <c r="C14" s="5">
        <f t="shared" si="0"/>
        <v>40</v>
      </c>
      <c r="D14" s="8">
        <f t="shared" si="1"/>
        <v>166.83</v>
      </c>
      <c r="E14" s="9">
        <f t="shared" si="2"/>
        <v>206.83</v>
      </c>
      <c r="F14" s="5">
        <f t="shared" si="3"/>
        <v>40</v>
      </c>
    </row>
    <row r="15" spans="1:10" ht="11.25" customHeight="1" x14ac:dyDescent="0.2">
      <c r="B15" s="5">
        <v>45</v>
      </c>
      <c r="C15" s="5">
        <f t="shared" si="0"/>
        <v>45</v>
      </c>
      <c r="D15" s="8">
        <f t="shared" si="1"/>
        <v>161.83000000000001</v>
      </c>
      <c r="E15" s="9">
        <f t="shared" si="2"/>
        <v>206.83</v>
      </c>
      <c r="F15" s="5">
        <f t="shared" si="3"/>
        <v>45</v>
      </c>
    </row>
    <row r="16" spans="1:10" ht="11.25" customHeight="1" x14ac:dyDescent="0.2">
      <c r="B16" s="5">
        <v>50</v>
      </c>
      <c r="C16" s="5">
        <f t="shared" si="0"/>
        <v>50</v>
      </c>
      <c r="D16" s="8">
        <f t="shared" si="1"/>
        <v>156.83000000000001</v>
      </c>
      <c r="E16" s="9">
        <f t="shared" si="2"/>
        <v>206.83</v>
      </c>
      <c r="F16" s="5">
        <f t="shared" si="3"/>
        <v>50</v>
      </c>
    </row>
    <row r="17" spans="2:6" ht="11.25" customHeight="1" x14ac:dyDescent="0.2">
      <c r="B17" s="5">
        <v>55</v>
      </c>
      <c r="C17" s="5">
        <f t="shared" si="0"/>
        <v>55</v>
      </c>
      <c r="D17" s="8">
        <f t="shared" si="1"/>
        <v>151.83000000000001</v>
      </c>
      <c r="E17" s="9">
        <f t="shared" si="2"/>
        <v>206.83</v>
      </c>
      <c r="F17" s="5">
        <f t="shared" si="3"/>
        <v>55</v>
      </c>
    </row>
    <row r="18" spans="2:6" ht="11.25" customHeight="1" x14ac:dyDescent="0.2">
      <c r="B18" s="5">
        <v>60</v>
      </c>
      <c r="C18" s="5">
        <f t="shared" si="0"/>
        <v>60</v>
      </c>
      <c r="D18" s="8">
        <f t="shared" si="1"/>
        <v>146.83000000000001</v>
      </c>
      <c r="E18" s="9">
        <f t="shared" si="2"/>
        <v>206.83</v>
      </c>
      <c r="F18" s="5">
        <f t="shared" si="3"/>
        <v>60</v>
      </c>
    </row>
    <row r="19" spans="2:6" ht="11.25" customHeight="1" x14ac:dyDescent="0.2">
      <c r="B19" s="5">
        <v>65</v>
      </c>
      <c r="C19" s="5">
        <f t="shared" si="0"/>
        <v>65</v>
      </c>
      <c r="D19" s="8">
        <f t="shared" si="1"/>
        <v>141.83000000000001</v>
      </c>
      <c r="E19" s="9">
        <f t="shared" si="2"/>
        <v>206.83</v>
      </c>
      <c r="F19" s="5">
        <f t="shared" si="3"/>
        <v>65</v>
      </c>
    </row>
    <row r="20" spans="2:6" ht="11.25" customHeight="1" x14ac:dyDescent="0.2">
      <c r="B20" s="5">
        <v>70</v>
      </c>
      <c r="C20" s="5">
        <f t="shared" si="0"/>
        <v>70</v>
      </c>
      <c r="D20" s="8">
        <f t="shared" si="1"/>
        <v>136.83000000000001</v>
      </c>
      <c r="E20" s="9">
        <f t="shared" si="2"/>
        <v>206.83</v>
      </c>
      <c r="F20" s="5">
        <f t="shared" si="3"/>
        <v>70</v>
      </c>
    </row>
    <row r="21" spans="2:6" ht="11.25" customHeight="1" x14ac:dyDescent="0.2">
      <c r="B21" s="5">
        <v>75</v>
      </c>
      <c r="C21" s="5">
        <f t="shared" si="0"/>
        <v>75</v>
      </c>
      <c r="D21" s="8">
        <f t="shared" si="1"/>
        <v>131.83000000000001</v>
      </c>
      <c r="E21" s="9">
        <f t="shared" si="2"/>
        <v>206.83</v>
      </c>
      <c r="F21" s="5">
        <f t="shared" si="3"/>
        <v>75</v>
      </c>
    </row>
    <row r="22" spans="2:6" ht="11.25" customHeight="1" x14ac:dyDescent="0.2">
      <c r="B22" s="5">
        <v>80</v>
      </c>
      <c r="C22" s="5">
        <f t="shared" si="0"/>
        <v>80</v>
      </c>
      <c r="D22" s="8">
        <f t="shared" si="1"/>
        <v>126.83000000000001</v>
      </c>
      <c r="E22" s="9">
        <f t="shared" si="2"/>
        <v>206.83</v>
      </c>
      <c r="F22" s="5">
        <f t="shared" si="3"/>
        <v>80</v>
      </c>
    </row>
    <row r="23" spans="2:6" ht="11.25" customHeight="1" x14ac:dyDescent="0.2">
      <c r="B23" s="5">
        <v>85</v>
      </c>
      <c r="C23" s="5">
        <f t="shared" si="0"/>
        <v>85</v>
      </c>
      <c r="D23" s="8">
        <f t="shared" si="1"/>
        <v>121.83000000000001</v>
      </c>
      <c r="E23" s="9">
        <f t="shared" si="2"/>
        <v>206.83</v>
      </c>
      <c r="F23" s="5">
        <f t="shared" si="3"/>
        <v>85</v>
      </c>
    </row>
    <row r="24" spans="2:6" ht="11.25" customHeight="1" x14ac:dyDescent="0.2">
      <c r="B24" s="5">
        <v>90</v>
      </c>
      <c r="C24" s="5">
        <f t="shared" si="0"/>
        <v>90</v>
      </c>
      <c r="D24" s="8">
        <f t="shared" si="1"/>
        <v>116.83000000000001</v>
      </c>
      <c r="E24" s="9">
        <f t="shared" si="2"/>
        <v>206.83</v>
      </c>
      <c r="F24" s="5">
        <f t="shared" si="3"/>
        <v>90</v>
      </c>
    </row>
    <row r="25" spans="2:6" ht="11.25" customHeight="1" x14ac:dyDescent="0.2">
      <c r="B25" s="5">
        <v>95</v>
      </c>
      <c r="C25" s="5">
        <f t="shared" si="0"/>
        <v>95</v>
      </c>
      <c r="D25" s="8">
        <f t="shared" si="1"/>
        <v>111.83000000000001</v>
      </c>
      <c r="E25" s="9">
        <f t="shared" si="2"/>
        <v>206.83</v>
      </c>
      <c r="F25" s="5">
        <f t="shared" si="3"/>
        <v>95</v>
      </c>
    </row>
    <row r="26" spans="2:6" ht="11.25" customHeight="1" x14ac:dyDescent="0.2">
      <c r="B26" s="5">
        <v>100</v>
      </c>
      <c r="C26" s="5">
        <f t="shared" si="0"/>
        <v>100</v>
      </c>
      <c r="D26" s="8">
        <f t="shared" si="1"/>
        <v>106.83000000000001</v>
      </c>
      <c r="E26" s="9">
        <f t="shared" si="2"/>
        <v>206.83</v>
      </c>
      <c r="F26" s="5">
        <f t="shared" si="3"/>
        <v>100</v>
      </c>
    </row>
    <row r="27" spans="2:6" ht="11.25" customHeight="1" x14ac:dyDescent="0.2">
      <c r="B27" s="5">
        <v>105</v>
      </c>
      <c r="C27" s="5">
        <f t="shared" si="0"/>
        <v>105</v>
      </c>
      <c r="D27" s="8">
        <f t="shared" si="1"/>
        <v>101.83000000000001</v>
      </c>
      <c r="E27" s="9">
        <f t="shared" si="2"/>
        <v>206.83</v>
      </c>
      <c r="F27" s="5">
        <f t="shared" si="3"/>
        <v>105</v>
      </c>
    </row>
    <row r="28" spans="2:6" ht="11.25" customHeight="1" x14ac:dyDescent="0.2">
      <c r="B28" s="5">
        <v>110</v>
      </c>
      <c r="C28" s="5">
        <f t="shared" si="0"/>
        <v>110</v>
      </c>
      <c r="D28" s="8">
        <f t="shared" si="1"/>
        <v>96.830000000000013</v>
      </c>
      <c r="E28" s="9">
        <f t="shared" si="2"/>
        <v>206.83</v>
      </c>
      <c r="F28" s="5">
        <f t="shared" si="3"/>
        <v>110</v>
      </c>
    </row>
    <row r="29" spans="2:6" ht="11.25" customHeight="1" x14ac:dyDescent="0.2">
      <c r="B29" s="5">
        <v>115</v>
      </c>
      <c r="C29" s="5">
        <f t="shared" si="0"/>
        <v>115</v>
      </c>
      <c r="D29" s="8">
        <f t="shared" si="1"/>
        <v>91.830000000000013</v>
      </c>
      <c r="E29" s="9">
        <f t="shared" si="2"/>
        <v>206.83</v>
      </c>
      <c r="F29" s="5">
        <f t="shared" si="3"/>
        <v>115</v>
      </c>
    </row>
    <row r="30" spans="2:6" ht="11.25" customHeight="1" x14ac:dyDescent="0.2">
      <c r="B30" s="5">
        <v>120</v>
      </c>
      <c r="C30" s="5">
        <f t="shared" si="0"/>
        <v>120</v>
      </c>
      <c r="D30" s="8">
        <f t="shared" si="1"/>
        <v>86.830000000000013</v>
      </c>
      <c r="E30" s="9">
        <f t="shared" si="2"/>
        <v>206.83</v>
      </c>
      <c r="F30" s="5">
        <f t="shared" si="3"/>
        <v>120</v>
      </c>
    </row>
    <row r="31" spans="2:6" ht="11.25" customHeight="1" x14ac:dyDescent="0.2">
      <c r="B31" s="5">
        <v>125</v>
      </c>
      <c r="C31" s="5">
        <f t="shared" si="0"/>
        <v>125</v>
      </c>
      <c r="D31" s="8">
        <f t="shared" si="1"/>
        <v>81.830000000000013</v>
      </c>
      <c r="E31" s="9">
        <f t="shared" si="2"/>
        <v>206.83</v>
      </c>
      <c r="F31" s="5">
        <f t="shared" si="3"/>
        <v>125</v>
      </c>
    </row>
    <row r="32" spans="2:6" ht="11.25" customHeight="1" x14ac:dyDescent="0.2">
      <c r="B32" s="5">
        <v>130</v>
      </c>
      <c r="C32" s="5">
        <f t="shared" si="0"/>
        <v>130</v>
      </c>
      <c r="D32" s="8">
        <f t="shared" si="1"/>
        <v>76.830000000000013</v>
      </c>
      <c r="E32" s="9">
        <f t="shared" si="2"/>
        <v>206.83</v>
      </c>
      <c r="F32" s="5">
        <f t="shared" si="3"/>
        <v>130</v>
      </c>
    </row>
    <row r="33" spans="2:6" ht="11.25" customHeight="1" x14ac:dyDescent="0.2">
      <c r="B33" s="5">
        <v>135</v>
      </c>
      <c r="C33" s="5">
        <f t="shared" si="0"/>
        <v>135</v>
      </c>
      <c r="D33" s="8">
        <f t="shared" si="1"/>
        <v>71.830000000000013</v>
      </c>
      <c r="E33" s="9">
        <f t="shared" si="2"/>
        <v>206.83</v>
      </c>
      <c r="F33" s="5">
        <f t="shared" si="3"/>
        <v>135</v>
      </c>
    </row>
    <row r="34" spans="2:6" ht="11.25" customHeight="1" x14ac:dyDescent="0.2">
      <c r="B34" s="5">
        <v>140</v>
      </c>
      <c r="C34" s="5">
        <f t="shared" si="0"/>
        <v>140</v>
      </c>
      <c r="D34" s="8">
        <f t="shared" si="1"/>
        <v>66.830000000000013</v>
      </c>
      <c r="E34" s="9">
        <f t="shared" si="2"/>
        <v>206.83</v>
      </c>
      <c r="F34" s="5">
        <f t="shared" si="3"/>
        <v>140</v>
      </c>
    </row>
    <row r="35" spans="2:6" ht="11.25" customHeight="1" x14ac:dyDescent="0.2">
      <c r="B35" s="5">
        <v>145</v>
      </c>
      <c r="C35" s="5">
        <f t="shared" si="0"/>
        <v>145</v>
      </c>
      <c r="D35" s="8">
        <f t="shared" si="1"/>
        <v>61.830000000000013</v>
      </c>
      <c r="E35" s="9">
        <f t="shared" si="2"/>
        <v>206.83</v>
      </c>
      <c r="F35" s="5">
        <f t="shared" si="3"/>
        <v>145</v>
      </c>
    </row>
    <row r="36" spans="2:6" ht="11.25" customHeight="1" x14ac:dyDescent="0.2">
      <c r="B36" s="5">
        <v>150</v>
      </c>
      <c r="C36" s="5">
        <f t="shared" si="0"/>
        <v>150</v>
      </c>
      <c r="D36" s="8">
        <f t="shared" si="1"/>
        <v>56.830000000000013</v>
      </c>
      <c r="E36" s="9">
        <f t="shared" si="2"/>
        <v>206.83</v>
      </c>
      <c r="F36" s="5">
        <f t="shared" si="3"/>
        <v>150</v>
      </c>
    </row>
    <row r="37" spans="2:6" ht="11.25" customHeight="1" x14ac:dyDescent="0.2">
      <c r="B37" s="5">
        <v>155</v>
      </c>
      <c r="C37" s="5">
        <f t="shared" si="0"/>
        <v>155</v>
      </c>
      <c r="D37" s="8">
        <f t="shared" si="1"/>
        <v>51.830000000000013</v>
      </c>
      <c r="E37" s="9">
        <f t="shared" si="2"/>
        <v>206.83</v>
      </c>
      <c r="F37" s="5">
        <f t="shared" si="3"/>
        <v>155</v>
      </c>
    </row>
    <row r="38" spans="2:6" ht="11.25" customHeight="1" x14ac:dyDescent="0.2">
      <c r="B38" s="5">
        <v>160</v>
      </c>
      <c r="C38" s="5">
        <f t="shared" si="0"/>
        <v>160</v>
      </c>
      <c r="D38" s="8">
        <f t="shared" si="1"/>
        <v>46.830000000000013</v>
      </c>
      <c r="E38" s="9">
        <f t="shared" si="2"/>
        <v>206.83</v>
      </c>
      <c r="F38" s="5">
        <f t="shared" si="3"/>
        <v>160</v>
      </c>
    </row>
    <row r="39" spans="2:6" ht="11.25" customHeight="1" x14ac:dyDescent="0.2">
      <c r="B39" s="5">
        <v>165</v>
      </c>
      <c r="C39" s="5">
        <f t="shared" si="0"/>
        <v>165</v>
      </c>
      <c r="D39" s="8">
        <f t="shared" si="1"/>
        <v>41.830000000000013</v>
      </c>
      <c r="E39" s="9">
        <f t="shared" si="2"/>
        <v>206.83</v>
      </c>
      <c r="F39" s="5">
        <f t="shared" si="3"/>
        <v>165</v>
      </c>
    </row>
    <row r="40" spans="2:6" ht="11.25" customHeight="1" x14ac:dyDescent="0.2">
      <c r="B40" s="5">
        <v>170</v>
      </c>
      <c r="C40" s="5">
        <f t="shared" si="0"/>
        <v>170</v>
      </c>
      <c r="D40" s="8">
        <f t="shared" si="1"/>
        <v>36.830000000000013</v>
      </c>
      <c r="E40" s="9">
        <f t="shared" si="2"/>
        <v>206.83</v>
      </c>
      <c r="F40" s="5">
        <f t="shared" si="3"/>
        <v>170</v>
      </c>
    </row>
    <row r="41" spans="2:6" ht="11.25" customHeight="1" x14ac:dyDescent="0.2">
      <c r="B41" s="5">
        <v>175</v>
      </c>
      <c r="C41" s="5">
        <f t="shared" si="0"/>
        <v>175</v>
      </c>
      <c r="D41" s="8">
        <f t="shared" si="1"/>
        <v>31.830000000000013</v>
      </c>
      <c r="E41" s="9">
        <f t="shared" si="2"/>
        <v>206.83</v>
      </c>
      <c r="F41" s="5">
        <f t="shared" si="3"/>
        <v>175</v>
      </c>
    </row>
    <row r="42" spans="2:6" ht="11.25" customHeight="1" x14ac:dyDescent="0.2">
      <c r="B42" s="5">
        <v>180</v>
      </c>
      <c r="C42" s="5">
        <f t="shared" si="0"/>
        <v>180</v>
      </c>
      <c r="D42" s="8">
        <f t="shared" si="1"/>
        <v>26.830000000000013</v>
      </c>
      <c r="E42" s="9">
        <f t="shared" si="2"/>
        <v>206.83</v>
      </c>
      <c r="F42" s="5">
        <f t="shared" si="3"/>
        <v>180</v>
      </c>
    </row>
    <row r="43" spans="2:6" ht="11.25" customHeight="1" x14ac:dyDescent="0.2">
      <c r="B43" s="5">
        <v>185</v>
      </c>
      <c r="C43" s="5">
        <f t="shared" si="0"/>
        <v>185</v>
      </c>
      <c r="D43" s="8">
        <f t="shared" si="1"/>
        <v>21.830000000000013</v>
      </c>
      <c r="E43" s="9">
        <f t="shared" si="2"/>
        <v>206.83</v>
      </c>
      <c r="F43" s="5">
        <f t="shared" si="3"/>
        <v>185</v>
      </c>
    </row>
    <row r="44" spans="2:6" ht="11.25" customHeight="1" x14ac:dyDescent="0.2">
      <c r="B44" s="5">
        <v>190</v>
      </c>
      <c r="C44" s="5">
        <f t="shared" si="0"/>
        <v>190</v>
      </c>
      <c r="D44" s="8">
        <f t="shared" si="1"/>
        <v>16.830000000000013</v>
      </c>
      <c r="E44" s="9">
        <f t="shared" si="2"/>
        <v>206.83</v>
      </c>
      <c r="F44" s="5">
        <f t="shared" si="3"/>
        <v>190</v>
      </c>
    </row>
    <row r="45" spans="2:6" ht="11.25" customHeight="1" x14ac:dyDescent="0.2">
      <c r="B45" s="5">
        <v>195</v>
      </c>
      <c r="C45" s="5">
        <f t="shared" si="0"/>
        <v>195</v>
      </c>
      <c r="D45" s="8">
        <f t="shared" si="1"/>
        <v>11.830000000000013</v>
      </c>
      <c r="E45" s="9">
        <f t="shared" si="2"/>
        <v>206.83</v>
      </c>
      <c r="F45" s="5">
        <f t="shared" si="3"/>
        <v>195</v>
      </c>
    </row>
    <row r="46" spans="2:6" ht="11.25" customHeight="1" x14ac:dyDescent="0.2">
      <c r="B46" s="5">
        <v>200</v>
      </c>
      <c r="C46" s="5">
        <f t="shared" si="0"/>
        <v>200</v>
      </c>
      <c r="D46" s="8">
        <f t="shared" si="1"/>
        <v>6.8300000000000125</v>
      </c>
      <c r="E46" s="9">
        <f t="shared" si="2"/>
        <v>206.83</v>
      </c>
      <c r="F46" s="5">
        <f t="shared" si="3"/>
        <v>200</v>
      </c>
    </row>
    <row r="47" spans="2:6" ht="11.25" customHeight="1" x14ac:dyDescent="0.2">
      <c r="B47" s="5">
        <v>205</v>
      </c>
      <c r="C47" s="5">
        <f t="shared" si="0"/>
        <v>205</v>
      </c>
      <c r="D47" s="8">
        <f t="shared" si="1"/>
        <v>1.8300000000000125</v>
      </c>
      <c r="E47" s="9">
        <f t="shared" si="2"/>
        <v>206.83</v>
      </c>
      <c r="F47" s="5">
        <f t="shared" si="3"/>
        <v>205</v>
      </c>
    </row>
    <row r="48" spans="2:6" ht="11.25" customHeight="1" x14ac:dyDescent="0.2">
      <c r="B48" s="5">
        <v>206.83</v>
      </c>
      <c r="C48" s="5">
        <f t="shared" si="0"/>
        <v>206.83</v>
      </c>
      <c r="D48" s="8">
        <f t="shared" si="1"/>
        <v>0</v>
      </c>
      <c r="E48" s="9">
        <f t="shared" si="2"/>
        <v>206.83</v>
      </c>
      <c r="F48" s="5">
        <f t="shared" si="3"/>
        <v>206.83</v>
      </c>
    </row>
    <row r="49" spans="2:6" ht="11.25" customHeight="1" x14ac:dyDescent="0.2">
      <c r="B49" s="2"/>
      <c r="C49" s="2"/>
      <c r="D49" s="2"/>
      <c r="E49" s="2"/>
      <c r="F49" s="2"/>
    </row>
    <row r="50" spans="2:6" ht="11.25" customHeight="1" x14ac:dyDescent="0.2">
      <c r="B50" s="55" t="s">
        <v>241</v>
      </c>
      <c r="C50" s="55"/>
      <c r="D50" s="55"/>
      <c r="E50" s="55"/>
      <c r="F50" s="55"/>
    </row>
    <row r="51" spans="2:6" ht="11.25" customHeight="1" x14ac:dyDescent="0.2">
      <c r="B51" s="55"/>
      <c r="C51" s="55"/>
      <c r="D51" s="55"/>
      <c r="E51" s="55"/>
      <c r="F51" s="55"/>
    </row>
    <row r="52" spans="2:6" ht="11.25" customHeight="1" x14ac:dyDescent="0.2">
      <c r="B52" s="55"/>
      <c r="C52" s="55"/>
      <c r="D52" s="55"/>
      <c r="E52" s="55"/>
      <c r="F52" s="55"/>
    </row>
    <row r="53" spans="2:6" ht="11.25" customHeight="1" x14ac:dyDescent="0.2">
      <c r="B53" s="55"/>
      <c r="C53" s="55"/>
      <c r="D53" s="55"/>
      <c r="E53" s="55"/>
      <c r="F53" s="55"/>
    </row>
    <row r="54" spans="2:6" ht="11.25" customHeight="1" x14ac:dyDescent="0.2">
      <c r="B54" s="55"/>
      <c r="C54" s="55"/>
      <c r="D54" s="55"/>
      <c r="E54" s="55"/>
      <c r="F54" s="55"/>
    </row>
    <row r="55" spans="2:6" ht="11.25" customHeight="1" x14ac:dyDescent="0.2">
      <c r="B55" s="55"/>
      <c r="C55" s="55"/>
      <c r="D55" s="55"/>
      <c r="E55" s="55"/>
      <c r="F55" s="55"/>
    </row>
    <row r="56" spans="2:6" ht="11.25" customHeight="1" x14ac:dyDescent="0.2">
      <c r="B56" s="55"/>
      <c r="C56" s="55"/>
      <c r="D56" s="55"/>
      <c r="E56" s="55"/>
      <c r="F56" s="55"/>
    </row>
    <row r="57" spans="2:6" ht="11.25" customHeight="1" x14ac:dyDescent="0.2">
      <c r="B57" s="55"/>
      <c r="C57" s="55"/>
      <c r="D57" s="55"/>
      <c r="E57" s="55"/>
      <c r="F57" s="55"/>
    </row>
    <row r="58" spans="2:6" ht="11.25" customHeight="1" x14ac:dyDescent="0.2">
      <c r="B58" s="55"/>
      <c r="C58" s="55"/>
      <c r="D58" s="55"/>
      <c r="E58" s="55"/>
      <c r="F58" s="55"/>
    </row>
    <row r="59" spans="2:6" ht="11.25" customHeight="1" x14ac:dyDescent="0.2">
      <c r="B59" s="55"/>
      <c r="C59" s="55"/>
      <c r="D59" s="55"/>
      <c r="E59" s="55"/>
      <c r="F59" s="55"/>
    </row>
  </sheetData>
  <mergeCells count="2">
    <mergeCell ref="B3:C3"/>
    <mergeCell ref="B50:F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E9DC-C86C-4D80-9EFC-6F6780067BD4}">
  <dimension ref="A1:C24"/>
  <sheetViews>
    <sheetView workbookViewId="0"/>
  </sheetViews>
  <sheetFormatPr baseColWidth="10" defaultColWidth="11.42578125" defaultRowHeight="14.25" x14ac:dyDescent="0.2"/>
  <cols>
    <col min="1" max="1" width="3.42578125" style="3" customWidth="1"/>
    <col min="2" max="2" width="44.5703125" style="16" bestFit="1" customWidth="1"/>
    <col min="3" max="3" width="53.42578125" style="3" customWidth="1"/>
    <col min="4" max="16384" width="11.42578125" style="3"/>
  </cols>
  <sheetData>
    <row r="1" spans="1:3" ht="11.25" customHeight="1" x14ac:dyDescent="0.2">
      <c r="A1" s="1"/>
      <c r="B1" s="56" t="s">
        <v>0</v>
      </c>
      <c r="C1" s="56"/>
    </row>
    <row r="2" spans="1:3" ht="11.25" customHeight="1" x14ac:dyDescent="0.2">
      <c r="B2" s="10"/>
      <c r="C2" s="10"/>
    </row>
    <row r="3" spans="1:3" x14ac:dyDescent="0.2">
      <c r="B3" s="11" t="s">
        <v>1</v>
      </c>
      <c r="C3" s="12" t="s">
        <v>2</v>
      </c>
    </row>
    <row r="4" spans="1:3" ht="78.75" x14ac:dyDescent="0.2">
      <c r="B4" s="13" t="s">
        <v>3</v>
      </c>
      <c r="C4" s="14" t="s">
        <v>223</v>
      </c>
    </row>
    <row r="5" spans="1:3" ht="56.25" customHeight="1" x14ac:dyDescent="0.2">
      <c r="B5" s="13" t="s">
        <v>4</v>
      </c>
      <c r="C5" s="15" t="s">
        <v>224</v>
      </c>
    </row>
    <row r="6" spans="1:3" ht="22.5" x14ac:dyDescent="0.2">
      <c r="B6" s="13" t="s">
        <v>5</v>
      </c>
      <c r="C6" s="14" t="s">
        <v>225</v>
      </c>
    </row>
    <row r="7" spans="1:3" ht="11.25" customHeight="1" x14ac:dyDescent="0.2">
      <c r="C7" s="16"/>
    </row>
    <row r="8" spans="1:3" ht="11.25" customHeight="1" x14ac:dyDescent="0.2">
      <c r="B8" s="17" t="s">
        <v>231</v>
      </c>
      <c r="C8" s="16"/>
    </row>
    <row r="15" spans="1:3" x14ac:dyDescent="0.2">
      <c r="B15" s="3"/>
    </row>
    <row r="16" spans="1:3" x14ac:dyDescent="0.2">
      <c r="B16" s="3"/>
    </row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31183-8AC2-4BEA-B3F3-12ABA228813C}">
  <dimension ref="A1:N39"/>
  <sheetViews>
    <sheetView workbookViewId="0"/>
  </sheetViews>
  <sheetFormatPr baseColWidth="10" defaultColWidth="11.42578125" defaultRowHeight="11.25" customHeight="1" x14ac:dyDescent="0.2"/>
  <cols>
    <col min="1" max="1" width="3.42578125" style="3" customWidth="1"/>
    <col min="2" max="2" width="41.42578125" style="18" customWidth="1"/>
    <col min="3" max="10" width="11.42578125" style="18"/>
    <col min="11" max="16384" width="11.42578125" style="3"/>
  </cols>
  <sheetData>
    <row r="1" spans="1:14" ht="11.25" customHeight="1" x14ac:dyDescent="0.2">
      <c r="A1" s="1"/>
      <c r="B1" s="57" t="s">
        <v>6</v>
      </c>
      <c r="C1" s="57"/>
      <c r="D1" s="57"/>
      <c r="E1" s="57"/>
      <c r="F1" s="57"/>
      <c r="G1" s="57"/>
      <c r="H1" s="57"/>
    </row>
    <row r="2" spans="1:14" ht="11.25" customHeight="1" x14ac:dyDescent="0.2">
      <c r="D2" s="19"/>
      <c r="E2" s="19"/>
      <c r="G2" s="20"/>
      <c r="I2" s="21"/>
      <c r="K2" s="22" t="s">
        <v>7</v>
      </c>
    </row>
    <row r="3" spans="1:14" ht="11.25" customHeight="1" x14ac:dyDescent="0.2">
      <c r="B3" s="23"/>
      <c r="C3" s="24" t="s">
        <v>9</v>
      </c>
      <c r="D3" s="24" t="s">
        <v>10</v>
      </c>
      <c r="E3" s="24" t="s">
        <v>11</v>
      </c>
      <c r="F3" s="24" t="s">
        <v>12</v>
      </c>
      <c r="G3" s="24" t="s">
        <v>13</v>
      </c>
      <c r="H3" s="24" t="s">
        <v>14</v>
      </c>
      <c r="I3" s="24" t="s">
        <v>15</v>
      </c>
      <c r="J3" s="24" t="s">
        <v>16</v>
      </c>
      <c r="K3" s="52">
        <v>2024</v>
      </c>
    </row>
    <row r="4" spans="1:14" ht="11.25" customHeight="1" x14ac:dyDescent="0.2">
      <c r="B4" s="25" t="s">
        <v>8</v>
      </c>
      <c r="C4" s="26">
        <v>69.637</v>
      </c>
      <c r="D4" s="26">
        <v>82.197999999999993</v>
      </c>
      <c r="E4" s="26">
        <v>97.825999999999993</v>
      </c>
      <c r="F4" s="26">
        <v>105.872</v>
      </c>
      <c r="G4" s="26">
        <v>101.194</v>
      </c>
      <c r="H4" s="26">
        <v>77.091999999999999</v>
      </c>
      <c r="I4" s="26">
        <v>113.345</v>
      </c>
      <c r="J4" s="26">
        <v>105.254</v>
      </c>
      <c r="K4" s="53">
        <v>85.795000000000002</v>
      </c>
      <c r="M4" s="51"/>
    </row>
    <row r="5" spans="1:14" ht="11.25" customHeight="1" x14ac:dyDescent="0.2">
      <c r="B5" s="25" t="s">
        <v>239</v>
      </c>
      <c r="C5" s="27">
        <v>76.120999999999995</v>
      </c>
      <c r="D5" s="27">
        <v>86.792000000000002</v>
      </c>
      <c r="E5" s="27">
        <v>100.199</v>
      </c>
      <c r="F5" s="27">
        <v>108.22799999999999</v>
      </c>
      <c r="G5" s="26">
        <v>103.85599999999999</v>
      </c>
      <c r="H5" s="26">
        <v>78.849000000000004</v>
      </c>
      <c r="I5" s="26">
        <v>114.581</v>
      </c>
      <c r="J5" s="26">
        <v>106.973</v>
      </c>
      <c r="K5" s="53">
        <v>86.747</v>
      </c>
      <c r="M5" s="51"/>
      <c r="N5" s="49"/>
    </row>
    <row r="6" spans="1:14" ht="11.25" customHeight="1" x14ac:dyDescent="0.2">
      <c r="D6" s="28"/>
      <c r="E6" s="28"/>
      <c r="F6" s="28"/>
      <c r="G6" s="28"/>
    </row>
    <row r="7" spans="1:14" ht="11.25" customHeight="1" x14ac:dyDescent="0.2">
      <c r="B7" s="58" t="s">
        <v>233</v>
      </c>
      <c r="C7" s="58"/>
      <c r="D7" s="58"/>
      <c r="E7" s="58"/>
      <c r="F7" s="58"/>
      <c r="G7" s="58"/>
      <c r="H7" s="58"/>
      <c r="I7" s="58"/>
      <c r="J7" s="58"/>
      <c r="K7" s="58"/>
      <c r="L7" s="48"/>
    </row>
    <row r="8" spans="1:14" ht="11.25" customHeight="1" x14ac:dyDescent="0.2">
      <c r="B8" s="58"/>
      <c r="C8" s="58"/>
      <c r="D8" s="58"/>
      <c r="E8" s="58"/>
      <c r="F8" s="58"/>
      <c r="G8" s="58"/>
      <c r="H8" s="58"/>
      <c r="I8" s="58"/>
      <c r="J8" s="58"/>
      <c r="K8" s="58"/>
      <c r="L8" s="38"/>
    </row>
    <row r="9" spans="1:14" ht="11.25" customHeight="1" x14ac:dyDescent="0.2">
      <c r="E9" s="37"/>
    </row>
    <row r="38" spans="3:11" ht="11.25" customHeight="1" x14ac:dyDescent="0.2">
      <c r="C38" s="50"/>
      <c r="D38" s="50"/>
      <c r="E38" s="50"/>
      <c r="F38" s="50"/>
      <c r="G38" s="50"/>
      <c r="H38" s="50"/>
      <c r="I38" s="50"/>
      <c r="J38" s="50"/>
      <c r="K38" s="50"/>
    </row>
    <row r="39" spans="3:11" ht="11.25" customHeight="1" x14ac:dyDescent="0.2">
      <c r="C39" s="50"/>
      <c r="D39" s="50"/>
      <c r="E39" s="50"/>
      <c r="F39" s="50"/>
      <c r="G39" s="50"/>
      <c r="H39" s="50"/>
      <c r="I39" s="50"/>
      <c r="J39" s="50"/>
      <c r="K39" s="50"/>
    </row>
  </sheetData>
  <mergeCells count="2">
    <mergeCell ref="B1:H1"/>
    <mergeCell ref="B7:K8"/>
  </mergeCells>
  <pageMargins left="0.7" right="0.7" top="0.75" bottom="0.75" header="0.3" footer="0.3"/>
  <pageSetup paperSize="9" orientation="portrait" r:id="rId1"/>
  <ignoredErrors>
    <ignoredError sqref="C3:J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0C035-0493-43EC-BE2D-3EE8338AC2B3}">
  <dimension ref="A1:D14"/>
  <sheetViews>
    <sheetView workbookViewId="0"/>
  </sheetViews>
  <sheetFormatPr baseColWidth="10" defaultColWidth="11.42578125" defaultRowHeight="11.25" customHeight="1" x14ac:dyDescent="0.2"/>
  <cols>
    <col min="1" max="1" width="3.42578125" style="41" customWidth="1"/>
    <col min="2" max="2" width="42.5703125" style="41" customWidth="1"/>
    <col min="3" max="3" width="22.42578125" style="41" customWidth="1"/>
    <col min="4" max="4" width="11.42578125" style="41"/>
    <col min="5" max="5" width="11.42578125" style="41" customWidth="1"/>
    <col min="6" max="16384" width="11.42578125" style="41"/>
  </cols>
  <sheetData>
    <row r="1" spans="1:4" ht="11.25" customHeight="1" x14ac:dyDescent="0.2">
      <c r="A1" s="39"/>
      <c r="B1" s="59" t="s">
        <v>236</v>
      </c>
      <c r="C1" s="59"/>
      <c r="D1" s="59"/>
    </row>
    <row r="2" spans="1:4" ht="11.25" customHeight="1" x14ac:dyDescent="0.2">
      <c r="B2" s="29"/>
      <c r="C2" s="30"/>
      <c r="D2" s="29"/>
    </row>
    <row r="3" spans="1:4" ht="11.25" customHeight="1" x14ac:dyDescent="0.2">
      <c r="B3" s="31" t="s">
        <v>17</v>
      </c>
      <c r="C3" s="32" t="s">
        <v>18</v>
      </c>
      <c r="D3" s="29"/>
    </row>
    <row r="4" spans="1:4" ht="11.25" customHeight="1" x14ac:dyDescent="0.2">
      <c r="B4" s="33" t="s">
        <v>230</v>
      </c>
      <c r="C4" s="43">
        <v>107000</v>
      </c>
      <c r="D4" s="29"/>
    </row>
    <row r="5" spans="1:4" ht="11.25" customHeight="1" x14ac:dyDescent="0.2">
      <c r="B5" s="34" t="s">
        <v>19</v>
      </c>
      <c r="C5" s="44"/>
      <c r="D5" s="29"/>
    </row>
    <row r="6" spans="1:4" ht="11.25" customHeight="1" x14ac:dyDescent="0.2">
      <c r="B6" s="35" t="s">
        <v>20</v>
      </c>
      <c r="C6" s="45">
        <v>71.8</v>
      </c>
      <c r="D6" s="29"/>
    </row>
    <row r="7" spans="1:4" ht="11.25" customHeight="1" x14ac:dyDescent="0.2">
      <c r="B7" s="35" t="s">
        <v>21</v>
      </c>
      <c r="C7" s="45">
        <v>14.1</v>
      </c>
      <c r="D7" s="29"/>
    </row>
    <row r="8" spans="1:4" ht="11.25" customHeight="1" x14ac:dyDescent="0.2">
      <c r="B8" s="35" t="s">
        <v>22</v>
      </c>
      <c r="C8" s="45">
        <v>7.6</v>
      </c>
      <c r="D8" s="29"/>
    </row>
    <row r="9" spans="1:4" ht="11.25" customHeight="1" x14ac:dyDescent="0.2">
      <c r="B9" s="35" t="s">
        <v>23</v>
      </c>
      <c r="C9" s="45">
        <v>4</v>
      </c>
      <c r="D9" s="29"/>
    </row>
    <row r="10" spans="1:4" ht="11.25" customHeight="1" x14ac:dyDescent="0.2">
      <c r="B10" s="36" t="s">
        <v>24</v>
      </c>
      <c r="C10" s="46">
        <v>2.6</v>
      </c>
      <c r="D10" s="29"/>
    </row>
    <row r="11" spans="1:4" ht="11.25" customHeight="1" x14ac:dyDescent="0.2">
      <c r="B11" s="29"/>
      <c r="C11" s="29"/>
      <c r="D11" s="29"/>
    </row>
    <row r="12" spans="1:4" ht="11.25" customHeight="1" x14ac:dyDescent="0.2">
      <c r="B12" s="60" t="s">
        <v>232</v>
      </c>
      <c r="C12" s="60"/>
      <c r="D12" s="29"/>
    </row>
    <row r="13" spans="1:4" ht="11.25" customHeight="1" x14ac:dyDescent="0.2">
      <c r="B13" s="60"/>
      <c r="C13" s="60"/>
    </row>
    <row r="14" spans="1:4" ht="11.25" customHeight="1" x14ac:dyDescent="0.2">
      <c r="B14" s="60"/>
      <c r="C14" s="60"/>
    </row>
  </sheetData>
  <mergeCells count="2">
    <mergeCell ref="B1:D1"/>
    <mergeCell ref="B12:C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F7D0C-016D-4BA6-A6BA-0A1C882F493A}">
  <dimension ref="A1:D110"/>
  <sheetViews>
    <sheetView workbookViewId="0"/>
  </sheetViews>
  <sheetFormatPr baseColWidth="10" defaultColWidth="11.42578125" defaultRowHeight="11.25" customHeight="1" x14ac:dyDescent="0.2"/>
  <cols>
    <col min="1" max="1" width="3.42578125" style="41" customWidth="1"/>
    <col min="2" max="2" width="11.42578125" style="41"/>
    <col min="3" max="3" width="31.42578125" style="41" customWidth="1"/>
    <col min="4" max="4" width="29.140625" style="41" customWidth="1"/>
    <col min="5" max="16384" width="11.42578125" style="41"/>
  </cols>
  <sheetData>
    <row r="1" spans="1:4" ht="11.25" customHeight="1" x14ac:dyDescent="0.2">
      <c r="A1" s="39"/>
      <c r="B1" s="61" t="s">
        <v>237</v>
      </c>
      <c r="C1" s="61"/>
      <c r="D1" s="61"/>
    </row>
    <row r="2" spans="1:4" ht="11.25" customHeight="1" x14ac:dyDescent="0.2">
      <c r="B2" s="62"/>
      <c r="C2" s="62"/>
      <c r="D2" s="62"/>
    </row>
    <row r="3" spans="1:4" ht="11.25" customHeight="1" x14ac:dyDescent="0.2">
      <c r="B3" s="63" t="s">
        <v>25</v>
      </c>
      <c r="C3" s="63" t="s">
        <v>26</v>
      </c>
      <c r="D3" s="63" t="s">
        <v>27</v>
      </c>
    </row>
    <row r="4" spans="1:4" ht="11.25" customHeight="1" x14ac:dyDescent="0.2">
      <c r="B4" s="64" t="s">
        <v>28</v>
      </c>
      <c r="C4" s="65" t="s">
        <v>29</v>
      </c>
      <c r="D4" s="66">
        <v>0.22</v>
      </c>
    </row>
    <row r="5" spans="1:4" ht="11.25" customHeight="1" x14ac:dyDescent="0.2">
      <c r="B5" s="64" t="s">
        <v>30</v>
      </c>
      <c r="C5" s="65" t="s">
        <v>31</v>
      </c>
      <c r="D5" s="66">
        <v>0.19</v>
      </c>
    </row>
    <row r="6" spans="1:4" ht="11.25" customHeight="1" x14ac:dyDescent="0.2">
      <c r="B6" s="67" t="s">
        <v>32</v>
      </c>
      <c r="C6" s="68" t="s">
        <v>33</v>
      </c>
      <c r="D6" s="66">
        <v>0.33</v>
      </c>
    </row>
    <row r="7" spans="1:4" ht="11.25" customHeight="1" x14ac:dyDescent="0.2">
      <c r="B7" s="64" t="s">
        <v>34</v>
      </c>
      <c r="C7" s="65" t="s">
        <v>35</v>
      </c>
      <c r="D7" s="66">
        <v>0.3</v>
      </c>
    </row>
    <row r="8" spans="1:4" ht="11.25" customHeight="1" x14ac:dyDescent="0.2">
      <c r="B8" s="64" t="s">
        <v>36</v>
      </c>
      <c r="C8" s="65" t="s">
        <v>37</v>
      </c>
      <c r="D8" s="66">
        <v>0.25</v>
      </c>
    </row>
    <row r="9" spans="1:4" ht="11.25" customHeight="1" x14ac:dyDescent="0.2">
      <c r="B9" s="64" t="s">
        <v>38</v>
      </c>
      <c r="C9" s="65" t="s">
        <v>39</v>
      </c>
      <c r="D9" s="66">
        <v>0.79</v>
      </c>
    </row>
    <row r="10" spans="1:4" ht="11.25" customHeight="1" x14ac:dyDescent="0.2">
      <c r="B10" s="64" t="s">
        <v>40</v>
      </c>
      <c r="C10" s="65" t="s">
        <v>41</v>
      </c>
      <c r="D10" s="66">
        <v>0.13</v>
      </c>
    </row>
    <row r="11" spans="1:4" ht="11.25" customHeight="1" x14ac:dyDescent="0.2">
      <c r="B11" s="64" t="s">
        <v>42</v>
      </c>
      <c r="C11" s="65" t="s">
        <v>43</v>
      </c>
      <c r="D11" s="66">
        <v>0.24</v>
      </c>
    </row>
    <row r="12" spans="1:4" ht="11.25" customHeight="1" x14ac:dyDescent="0.2">
      <c r="B12" s="64" t="s">
        <v>44</v>
      </c>
      <c r="C12" s="65" t="s">
        <v>45</v>
      </c>
      <c r="D12" s="66">
        <v>0.19</v>
      </c>
    </row>
    <row r="13" spans="1:4" ht="11.25" customHeight="1" x14ac:dyDescent="0.2">
      <c r="B13" s="64" t="s">
        <v>46</v>
      </c>
      <c r="C13" s="65" t="s">
        <v>47</v>
      </c>
      <c r="D13" s="66">
        <v>0.36</v>
      </c>
    </row>
    <row r="14" spans="1:4" ht="11.25" customHeight="1" x14ac:dyDescent="0.2">
      <c r="B14" s="64" t="s">
        <v>48</v>
      </c>
      <c r="C14" s="65" t="s">
        <v>49</v>
      </c>
      <c r="D14" s="66">
        <v>0.18</v>
      </c>
    </row>
    <row r="15" spans="1:4" ht="11.25" customHeight="1" x14ac:dyDescent="0.2">
      <c r="B15" s="64" t="s">
        <v>50</v>
      </c>
      <c r="C15" s="65" t="s">
        <v>51</v>
      </c>
      <c r="D15" s="66">
        <v>0.18</v>
      </c>
    </row>
    <row r="16" spans="1:4" ht="11.25" customHeight="1" x14ac:dyDescent="0.2">
      <c r="B16" s="64" t="s">
        <v>52</v>
      </c>
      <c r="C16" s="65" t="s">
        <v>53</v>
      </c>
      <c r="D16" s="66">
        <v>0.28000000000000003</v>
      </c>
    </row>
    <row r="17" spans="2:4" ht="11.25" customHeight="1" x14ac:dyDescent="0.2">
      <c r="B17" s="64" t="s">
        <v>54</v>
      </c>
      <c r="C17" s="65" t="s">
        <v>55</v>
      </c>
      <c r="D17" s="66">
        <v>0.3</v>
      </c>
    </row>
    <row r="18" spans="2:4" ht="11.25" customHeight="1" x14ac:dyDescent="0.2">
      <c r="B18" s="64" t="s">
        <v>56</v>
      </c>
      <c r="C18" s="65" t="s">
        <v>57</v>
      </c>
      <c r="D18" s="66">
        <v>0.19</v>
      </c>
    </row>
    <row r="19" spans="2:4" ht="11.25" customHeight="1" x14ac:dyDescent="0.2">
      <c r="B19" s="64" t="s">
        <v>58</v>
      </c>
      <c r="C19" s="65" t="s">
        <v>59</v>
      </c>
      <c r="D19" s="66">
        <v>0.2</v>
      </c>
    </row>
    <row r="20" spans="2:4" ht="11.25" customHeight="1" x14ac:dyDescent="0.2">
      <c r="B20" s="64" t="s">
        <v>60</v>
      </c>
      <c r="C20" s="65" t="s">
        <v>61</v>
      </c>
      <c r="D20" s="66">
        <v>0.2</v>
      </c>
    </row>
    <row r="21" spans="2:4" ht="11.25" customHeight="1" x14ac:dyDescent="0.2">
      <c r="B21" s="64" t="s">
        <v>62</v>
      </c>
      <c r="C21" s="65" t="s">
        <v>63</v>
      </c>
      <c r="D21" s="66">
        <v>0.3</v>
      </c>
    </row>
    <row r="22" spans="2:4" ht="11.25" customHeight="1" x14ac:dyDescent="0.2">
      <c r="B22" s="64" t="s">
        <v>64</v>
      </c>
      <c r="C22" s="65" t="s">
        <v>65</v>
      </c>
      <c r="D22" s="66">
        <v>0.23</v>
      </c>
    </row>
    <row r="23" spans="2:4" ht="11.25" customHeight="1" x14ac:dyDescent="0.2">
      <c r="B23" s="69" t="s">
        <v>66</v>
      </c>
      <c r="C23" s="65" t="s">
        <v>67</v>
      </c>
      <c r="D23" s="66">
        <v>0.05</v>
      </c>
    </row>
    <row r="24" spans="2:4" ht="11.25" customHeight="1" x14ac:dyDescent="0.2">
      <c r="B24" s="69" t="s">
        <v>68</v>
      </c>
      <c r="C24" s="65" t="s">
        <v>69</v>
      </c>
      <c r="D24" s="66">
        <v>0</v>
      </c>
    </row>
    <row r="25" spans="2:4" ht="11.25" customHeight="1" x14ac:dyDescent="0.2">
      <c r="B25" s="64" t="s">
        <v>70</v>
      </c>
      <c r="C25" s="65" t="s">
        <v>71</v>
      </c>
      <c r="D25" s="66">
        <v>0.33</v>
      </c>
    </row>
    <row r="26" spans="2:4" ht="11.25" customHeight="1" x14ac:dyDescent="0.2">
      <c r="B26" s="64" t="s">
        <v>72</v>
      </c>
      <c r="C26" s="65" t="s">
        <v>234</v>
      </c>
      <c r="D26" s="66">
        <v>0.27</v>
      </c>
    </row>
    <row r="27" spans="2:4" ht="11.25" customHeight="1" x14ac:dyDescent="0.2">
      <c r="B27" s="64" t="s">
        <v>73</v>
      </c>
      <c r="C27" s="65" t="s">
        <v>74</v>
      </c>
      <c r="D27" s="66">
        <v>0.34</v>
      </c>
    </row>
    <row r="28" spans="2:4" ht="11.25" customHeight="1" x14ac:dyDescent="0.2">
      <c r="B28" s="64" t="s">
        <v>75</v>
      </c>
      <c r="C28" s="65" t="s">
        <v>76</v>
      </c>
      <c r="D28" s="66">
        <v>0.17</v>
      </c>
    </row>
    <row r="29" spans="2:4" ht="11.25" customHeight="1" x14ac:dyDescent="0.2">
      <c r="B29" s="64" t="s">
        <v>77</v>
      </c>
      <c r="C29" s="65" t="s">
        <v>78</v>
      </c>
      <c r="D29" s="66">
        <v>0.31</v>
      </c>
    </row>
    <row r="30" spans="2:4" ht="11.25" customHeight="1" x14ac:dyDescent="0.2">
      <c r="B30" s="64" t="s">
        <v>79</v>
      </c>
      <c r="C30" s="65" t="s">
        <v>80</v>
      </c>
      <c r="D30" s="66">
        <v>0.26</v>
      </c>
    </row>
    <row r="31" spans="2:4" ht="11.25" customHeight="1" x14ac:dyDescent="0.2">
      <c r="B31" s="64" t="s">
        <v>81</v>
      </c>
      <c r="C31" s="65" t="s">
        <v>82</v>
      </c>
      <c r="D31" s="66">
        <v>0.3</v>
      </c>
    </row>
    <row r="32" spans="2:4" ht="11.25" customHeight="1" x14ac:dyDescent="0.2">
      <c r="B32" s="64" t="s">
        <v>83</v>
      </c>
      <c r="C32" s="65" t="s">
        <v>84</v>
      </c>
      <c r="D32" s="66">
        <v>0.24</v>
      </c>
    </row>
    <row r="33" spans="2:4" ht="11.25" customHeight="1" x14ac:dyDescent="0.2">
      <c r="B33" s="64" t="s">
        <v>85</v>
      </c>
      <c r="C33" s="65" t="s">
        <v>86</v>
      </c>
      <c r="D33" s="66">
        <v>0.19</v>
      </c>
    </row>
    <row r="34" spans="2:4" ht="11.25" customHeight="1" x14ac:dyDescent="0.2">
      <c r="B34" s="64" t="s">
        <v>87</v>
      </c>
      <c r="C34" s="65" t="s">
        <v>88</v>
      </c>
      <c r="D34" s="66">
        <v>0.16</v>
      </c>
    </row>
    <row r="35" spans="2:4" ht="11.25" customHeight="1" x14ac:dyDescent="0.2">
      <c r="B35" s="64" t="s">
        <v>89</v>
      </c>
      <c r="C35" s="65" t="s">
        <v>90</v>
      </c>
      <c r="D35" s="66">
        <v>0.27</v>
      </c>
    </row>
    <row r="36" spans="2:4" ht="11.25" customHeight="1" x14ac:dyDescent="0.2">
      <c r="B36" s="64" t="s">
        <v>91</v>
      </c>
      <c r="C36" s="65" t="s">
        <v>92</v>
      </c>
      <c r="D36" s="66">
        <v>0.16</v>
      </c>
    </row>
    <row r="37" spans="2:4" ht="11.25" customHeight="1" x14ac:dyDescent="0.2">
      <c r="B37" s="64" t="s">
        <v>93</v>
      </c>
      <c r="C37" s="65" t="s">
        <v>94</v>
      </c>
      <c r="D37" s="66">
        <v>0.26</v>
      </c>
    </row>
    <row r="38" spans="2:4" ht="11.25" customHeight="1" x14ac:dyDescent="0.2">
      <c r="B38" s="64" t="s">
        <v>95</v>
      </c>
      <c r="C38" s="65" t="s">
        <v>96</v>
      </c>
      <c r="D38" s="66">
        <v>0.21</v>
      </c>
    </row>
    <row r="39" spans="2:4" ht="11.25" customHeight="1" x14ac:dyDescent="0.2">
      <c r="B39" s="64" t="s">
        <v>97</v>
      </c>
      <c r="C39" s="65" t="s">
        <v>98</v>
      </c>
      <c r="D39" s="66">
        <v>0.27</v>
      </c>
    </row>
    <row r="40" spans="2:4" ht="11.25" customHeight="1" x14ac:dyDescent="0.2">
      <c r="B40" s="64" t="s">
        <v>99</v>
      </c>
      <c r="C40" s="65" t="s">
        <v>100</v>
      </c>
      <c r="D40" s="66">
        <v>0.24</v>
      </c>
    </row>
    <row r="41" spans="2:4" ht="11.25" customHeight="1" x14ac:dyDescent="0.2">
      <c r="B41" s="64" t="s">
        <v>101</v>
      </c>
      <c r="C41" s="65" t="s">
        <v>102</v>
      </c>
      <c r="D41" s="66">
        <v>0.22</v>
      </c>
    </row>
    <row r="42" spans="2:4" ht="11.25" customHeight="1" x14ac:dyDescent="0.2">
      <c r="B42" s="64" t="s">
        <v>103</v>
      </c>
      <c r="C42" s="65" t="s">
        <v>104</v>
      </c>
      <c r="D42" s="66">
        <v>0.26</v>
      </c>
    </row>
    <row r="43" spans="2:4" ht="11.25" customHeight="1" x14ac:dyDescent="0.2">
      <c r="B43" s="64" t="s">
        <v>105</v>
      </c>
      <c r="C43" s="65" t="s">
        <v>106</v>
      </c>
      <c r="D43" s="66">
        <v>0.26</v>
      </c>
    </row>
    <row r="44" spans="2:4" ht="11.25" customHeight="1" x14ac:dyDescent="0.2">
      <c r="B44" s="64" t="s">
        <v>107</v>
      </c>
      <c r="C44" s="65" t="s">
        <v>108</v>
      </c>
      <c r="D44" s="66">
        <v>0.16</v>
      </c>
    </row>
    <row r="45" spans="2:4" ht="11.25" customHeight="1" x14ac:dyDescent="0.2">
      <c r="B45" s="64" t="s">
        <v>109</v>
      </c>
      <c r="C45" s="65" t="s">
        <v>110</v>
      </c>
      <c r="D45" s="66">
        <v>0.3</v>
      </c>
    </row>
    <row r="46" spans="2:4" ht="11.25" customHeight="1" x14ac:dyDescent="0.2">
      <c r="B46" s="64" t="s">
        <v>111</v>
      </c>
      <c r="C46" s="65" t="s">
        <v>112</v>
      </c>
      <c r="D46" s="66">
        <v>0.28000000000000003</v>
      </c>
    </row>
    <row r="47" spans="2:4" ht="11.25" customHeight="1" x14ac:dyDescent="0.2">
      <c r="B47" s="64" t="s">
        <v>113</v>
      </c>
      <c r="C47" s="65" t="s">
        <v>114</v>
      </c>
      <c r="D47" s="66">
        <v>0.21</v>
      </c>
    </row>
    <row r="48" spans="2:4" ht="11.25" customHeight="1" x14ac:dyDescent="0.2">
      <c r="B48" s="64" t="s">
        <v>115</v>
      </c>
      <c r="C48" s="65" t="s">
        <v>116</v>
      </c>
      <c r="D48" s="66">
        <v>0.28999999999999998</v>
      </c>
    </row>
    <row r="49" spans="2:4" ht="11.25" customHeight="1" x14ac:dyDescent="0.2">
      <c r="B49" s="64" t="s">
        <v>117</v>
      </c>
      <c r="C49" s="65" t="s">
        <v>118</v>
      </c>
      <c r="D49" s="66">
        <v>0.36</v>
      </c>
    </row>
    <row r="50" spans="2:4" ht="11.25" customHeight="1" x14ac:dyDescent="0.2">
      <c r="B50" s="64" t="s">
        <v>119</v>
      </c>
      <c r="C50" s="65" t="s">
        <v>120</v>
      </c>
      <c r="D50" s="66">
        <v>0.27</v>
      </c>
    </row>
    <row r="51" spans="2:4" ht="11.25" customHeight="1" x14ac:dyDescent="0.2">
      <c r="B51" s="64" t="s">
        <v>121</v>
      </c>
      <c r="C51" s="65" t="s">
        <v>122</v>
      </c>
      <c r="D51" s="66">
        <v>0.17</v>
      </c>
    </row>
    <row r="52" spans="2:4" ht="11.25" customHeight="1" x14ac:dyDescent="0.2">
      <c r="B52" s="64" t="s">
        <v>123</v>
      </c>
      <c r="C52" s="65" t="s">
        <v>124</v>
      </c>
      <c r="D52" s="66">
        <v>0.24</v>
      </c>
    </row>
    <row r="53" spans="2:4" ht="11.25" customHeight="1" x14ac:dyDescent="0.2">
      <c r="B53" s="64" t="s">
        <v>125</v>
      </c>
      <c r="C53" s="65" t="s">
        <v>126</v>
      </c>
      <c r="D53" s="66">
        <v>0.22</v>
      </c>
    </row>
    <row r="54" spans="2:4" ht="11.25" customHeight="1" x14ac:dyDescent="0.2">
      <c r="B54" s="64" t="s">
        <v>127</v>
      </c>
      <c r="C54" s="65" t="s">
        <v>128</v>
      </c>
      <c r="D54" s="66">
        <v>0.2</v>
      </c>
    </row>
    <row r="55" spans="2:4" ht="11.25" customHeight="1" x14ac:dyDescent="0.2">
      <c r="B55" s="64" t="s">
        <v>129</v>
      </c>
      <c r="C55" s="65" t="s">
        <v>130</v>
      </c>
      <c r="D55" s="66">
        <v>0.32</v>
      </c>
    </row>
    <row r="56" spans="2:4" ht="11.25" customHeight="1" x14ac:dyDescent="0.2">
      <c r="B56" s="64" t="s">
        <v>131</v>
      </c>
      <c r="C56" s="65" t="s">
        <v>132</v>
      </c>
      <c r="D56" s="66">
        <v>0.43</v>
      </c>
    </row>
    <row r="57" spans="2:4" ht="11.25" customHeight="1" x14ac:dyDescent="0.2">
      <c r="B57" s="64" t="s">
        <v>133</v>
      </c>
      <c r="C57" s="65" t="s">
        <v>134</v>
      </c>
      <c r="D57" s="66">
        <v>0.28999999999999998</v>
      </c>
    </row>
    <row r="58" spans="2:4" ht="11.25" customHeight="1" x14ac:dyDescent="0.2">
      <c r="B58" s="64" t="s">
        <v>135</v>
      </c>
      <c r="C58" s="65" t="s">
        <v>136</v>
      </c>
      <c r="D58" s="66">
        <v>0.26</v>
      </c>
    </row>
    <row r="59" spans="2:4" ht="11.25" customHeight="1" x14ac:dyDescent="0.2">
      <c r="B59" s="64" t="s">
        <v>137</v>
      </c>
      <c r="C59" s="65" t="s">
        <v>138</v>
      </c>
      <c r="D59" s="66">
        <v>0.26</v>
      </c>
    </row>
    <row r="60" spans="2:4" ht="11.25" customHeight="1" x14ac:dyDescent="0.2">
      <c r="B60" s="64" t="s">
        <v>139</v>
      </c>
      <c r="C60" s="65" t="s">
        <v>140</v>
      </c>
      <c r="D60" s="66">
        <v>0.22</v>
      </c>
    </row>
    <row r="61" spans="2:4" ht="11.25" customHeight="1" x14ac:dyDescent="0.2">
      <c r="B61" s="64" t="s">
        <v>141</v>
      </c>
      <c r="C61" s="65" t="s">
        <v>142</v>
      </c>
      <c r="D61" s="66">
        <v>0.32</v>
      </c>
    </row>
    <row r="62" spans="2:4" ht="11.25" customHeight="1" x14ac:dyDescent="0.2">
      <c r="B62" s="64" t="s">
        <v>143</v>
      </c>
      <c r="C62" s="65" t="s">
        <v>144</v>
      </c>
      <c r="D62" s="66">
        <v>0.35</v>
      </c>
    </row>
    <row r="63" spans="2:4" ht="11.25" customHeight="1" x14ac:dyDescent="0.2">
      <c r="B63" s="64" t="s">
        <v>145</v>
      </c>
      <c r="C63" s="65" t="s">
        <v>146</v>
      </c>
      <c r="D63" s="66">
        <v>0.13</v>
      </c>
    </row>
    <row r="64" spans="2:4" ht="11.25" customHeight="1" x14ac:dyDescent="0.2">
      <c r="B64" s="64" t="s">
        <v>147</v>
      </c>
      <c r="C64" s="65" t="s">
        <v>148</v>
      </c>
      <c r="D64" s="66">
        <v>0.24</v>
      </c>
    </row>
    <row r="65" spans="2:4" ht="11.25" customHeight="1" x14ac:dyDescent="0.2">
      <c r="B65" s="64" t="s">
        <v>149</v>
      </c>
      <c r="C65" s="65" t="s">
        <v>150</v>
      </c>
      <c r="D65" s="66">
        <v>0.31</v>
      </c>
    </row>
    <row r="66" spans="2:4" ht="11.25" customHeight="1" x14ac:dyDescent="0.2">
      <c r="B66" s="64" t="s">
        <v>151</v>
      </c>
      <c r="C66" s="65" t="s">
        <v>152</v>
      </c>
      <c r="D66" s="66">
        <v>0.06</v>
      </c>
    </row>
    <row r="67" spans="2:4" ht="11.25" customHeight="1" x14ac:dyDescent="0.2">
      <c r="B67" s="64" t="s">
        <v>153</v>
      </c>
      <c r="C67" s="65" t="s">
        <v>154</v>
      </c>
      <c r="D67" s="66">
        <v>0.28000000000000003</v>
      </c>
    </row>
    <row r="68" spans="2:4" ht="11.25" customHeight="1" x14ac:dyDescent="0.2">
      <c r="B68" s="64" t="s">
        <v>155</v>
      </c>
      <c r="C68" s="65" t="s">
        <v>156</v>
      </c>
      <c r="D68" s="66">
        <v>0.16</v>
      </c>
    </row>
    <row r="69" spans="2:4" ht="11.25" customHeight="1" x14ac:dyDescent="0.2">
      <c r="B69" s="64" t="s">
        <v>157</v>
      </c>
      <c r="C69" s="65" t="s">
        <v>158</v>
      </c>
      <c r="D69" s="66">
        <v>0.37</v>
      </c>
    </row>
    <row r="70" spans="2:4" ht="11.25" customHeight="1" x14ac:dyDescent="0.2">
      <c r="B70" s="64" t="s">
        <v>159</v>
      </c>
      <c r="C70" s="65" t="s">
        <v>160</v>
      </c>
      <c r="D70" s="66">
        <v>0.28999999999999998</v>
      </c>
    </row>
    <row r="71" spans="2:4" ht="11.25" customHeight="1" x14ac:dyDescent="0.2">
      <c r="B71" s="64" t="s">
        <v>161</v>
      </c>
      <c r="C71" s="65" t="s">
        <v>162</v>
      </c>
      <c r="D71" s="66">
        <v>0.43</v>
      </c>
    </row>
    <row r="72" spans="2:4" ht="11.25" customHeight="1" x14ac:dyDescent="0.2">
      <c r="B72" s="64" t="s">
        <v>163</v>
      </c>
      <c r="C72" s="65" t="s">
        <v>164</v>
      </c>
      <c r="D72" s="66">
        <v>0.23</v>
      </c>
    </row>
    <row r="73" spans="2:4" ht="11.25" customHeight="1" x14ac:dyDescent="0.2">
      <c r="B73" s="64" t="s">
        <v>165</v>
      </c>
      <c r="C73" s="65" t="s">
        <v>166</v>
      </c>
      <c r="D73" s="66">
        <v>0.28999999999999998</v>
      </c>
    </row>
    <row r="74" spans="2:4" ht="11.25" customHeight="1" x14ac:dyDescent="0.2">
      <c r="B74" s="64" t="s">
        <v>167</v>
      </c>
      <c r="C74" s="65" t="s">
        <v>168</v>
      </c>
      <c r="D74" s="66">
        <v>0.25</v>
      </c>
    </row>
    <row r="75" spans="2:4" ht="11.25" customHeight="1" x14ac:dyDescent="0.2">
      <c r="B75" s="64" t="s">
        <v>169</v>
      </c>
      <c r="C75" s="65" t="s">
        <v>170</v>
      </c>
      <c r="D75" s="66">
        <v>0.21</v>
      </c>
    </row>
    <row r="76" spans="2:4" ht="11.25" customHeight="1" x14ac:dyDescent="0.2">
      <c r="B76" s="64" t="s">
        <v>171</v>
      </c>
      <c r="C76" s="65" t="s">
        <v>172</v>
      </c>
      <c r="D76" s="66">
        <v>0.25</v>
      </c>
    </row>
    <row r="77" spans="2:4" ht="11.25" customHeight="1" x14ac:dyDescent="0.2">
      <c r="B77" s="64" t="s">
        <v>173</v>
      </c>
      <c r="C77" s="65" t="s">
        <v>174</v>
      </c>
      <c r="D77" s="66">
        <v>0.28999999999999998</v>
      </c>
    </row>
    <row r="78" spans="2:4" ht="11.25" customHeight="1" x14ac:dyDescent="0.2">
      <c r="B78" s="64" t="s">
        <v>175</v>
      </c>
      <c r="C78" s="65" t="s">
        <v>176</v>
      </c>
      <c r="D78" s="66">
        <v>0.19</v>
      </c>
    </row>
    <row r="79" spans="2:4" ht="11.25" customHeight="1" x14ac:dyDescent="0.2">
      <c r="B79" s="64" t="s">
        <v>177</v>
      </c>
      <c r="C79" s="65" t="s">
        <v>178</v>
      </c>
      <c r="D79" s="66">
        <v>0.52</v>
      </c>
    </row>
    <row r="80" spans="2:4" ht="11.25" customHeight="1" x14ac:dyDescent="0.2">
      <c r="B80" s="64" t="s">
        <v>179</v>
      </c>
      <c r="C80" s="65" t="s">
        <v>180</v>
      </c>
      <c r="D80" s="66">
        <v>0.32</v>
      </c>
    </row>
    <row r="81" spans="2:4" ht="11.25" customHeight="1" x14ac:dyDescent="0.2">
      <c r="B81" s="64" t="s">
        <v>181</v>
      </c>
      <c r="C81" s="65" t="s">
        <v>182</v>
      </c>
      <c r="D81" s="66">
        <v>0.21</v>
      </c>
    </row>
    <row r="82" spans="2:4" ht="11.25" customHeight="1" x14ac:dyDescent="0.2">
      <c r="B82" s="64" t="s">
        <v>183</v>
      </c>
      <c r="C82" s="65" t="s">
        <v>184</v>
      </c>
      <c r="D82" s="66">
        <v>0.25</v>
      </c>
    </row>
    <row r="83" spans="2:4" ht="11.25" customHeight="1" x14ac:dyDescent="0.2">
      <c r="B83" s="64" t="s">
        <v>185</v>
      </c>
      <c r="C83" s="65" t="s">
        <v>186</v>
      </c>
      <c r="D83" s="66">
        <v>0.19</v>
      </c>
    </row>
    <row r="84" spans="2:4" ht="11.25" customHeight="1" x14ac:dyDescent="0.2">
      <c r="B84" s="64" t="s">
        <v>187</v>
      </c>
      <c r="C84" s="65" t="s">
        <v>188</v>
      </c>
      <c r="D84" s="66">
        <v>0.22</v>
      </c>
    </row>
    <row r="85" spans="2:4" ht="11.25" customHeight="1" x14ac:dyDescent="0.2">
      <c r="B85" s="64" t="s">
        <v>189</v>
      </c>
      <c r="C85" s="65" t="s">
        <v>190</v>
      </c>
      <c r="D85" s="66">
        <v>0.13</v>
      </c>
    </row>
    <row r="86" spans="2:4" ht="11.25" customHeight="1" x14ac:dyDescent="0.2">
      <c r="B86" s="64" t="s">
        <v>191</v>
      </c>
      <c r="C86" s="65" t="s">
        <v>192</v>
      </c>
      <c r="D86" s="66">
        <v>0.24</v>
      </c>
    </row>
    <row r="87" spans="2:4" ht="11.25" customHeight="1" x14ac:dyDescent="0.2">
      <c r="B87" s="64" t="s">
        <v>193</v>
      </c>
      <c r="C87" s="65" t="s">
        <v>194</v>
      </c>
      <c r="D87" s="66">
        <v>0.16</v>
      </c>
    </row>
    <row r="88" spans="2:4" ht="11.25" customHeight="1" x14ac:dyDescent="0.2">
      <c r="B88" s="64" t="s">
        <v>195</v>
      </c>
      <c r="C88" s="65" t="s">
        <v>196</v>
      </c>
      <c r="D88" s="66">
        <v>0.15</v>
      </c>
    </row>
    <row r="89" spans="2:4" ht="11.25" customHeight="1" x14ac:dyDescent="0.2">
      <c r="B89" s="64" t="s">
        <v>197</v>
      </c>
      <c r="C89" s="65" t="s">
        <v>198</v>
      </c>
      <c r="D89" s="66">
        <v>0.1</v>
      </c>
    </row>
    <row r="90" spans="2:4" ht="11.25" customHeight="1" x14ac:dyDescent="0.2">
      <c r="B90" s="64" t="s">
        <v>199</v>
      </c>
      <c r="C90" s="65" t="s">
        <v>200</v>
      </c>
      <c r="D90" s="66">
        <v>0.38</v>
      </c>
    </row>
    <row r="91" spans="2:4" ht="11.25" customHeight="1" x14ac:dyDescent="0.2">
      <c r="B91" s="64" t="s">
        <v>201</v>
      </c>
      <c r="C91" s="65" t="s">
        <v>202</v>
      </c>
      <c r="D91" s="66">
        <v>0.34</v>
      </c>
    </row>
    <row r="92" spans="2:4" ht="11.25" customHeight="1" x14ac:dyDescent="0.2">
      <c r="B92" s="64" t="s">
        <v>203</v>
      </c>
      <c r="C92" s="65" t="s">
        <v>204</v>
      </c>
      <c r="D92" s="66">
        <v>0.24</v>
      </c>
    </row>
    <row r="93" spans="2:4" ht="11.25" customHeight="1" x14ac:dyDescent="0.2">
      <c r="B93" s="64" t="s">
        <v>205</v>
      </c>
      <c r="C93" s="65" t="s">
        <v>206</v>
      </c>
      <c r="D93" s="66">
        <v>0.26</v>
      </c>
    </row>
    <row r="94" spans="2:4" ht="11.25" customHeight="1" x14ac:dyDescent="0.2">
      <c r="B94" s="64" t="s">
        <v>207</v>
      </c>
      <c r="C94" s="65" t="s">
        <v>208</v>
      </c>
      <c r="D94" s="66">
        <v>0.42</v>
      </c>
    </row>
    <row r="95" spans="2:4" ht="11.25" customHeight="1" x14ac:dyDescent="0.2">
      <c r="B95" s="64" t="s">
        <v>209</v>
      </c>
      <c r="C95" s="65" t="s">
        <v>210</v>
      </c>
      <c r="D95" s="66">
        <v>0.21</v>
      </c>
    </row>
    <row r="96" spans="2:4" ht="11.25" customHeight="1" x14ac:dyDescent="0.2">
      <c r="B96" s="64" t="s">
        <v>211</v>
      </c>
      <c r="C96" s="65" t="s">
        <v>212</v>
      </c>
      <c r="D96" s="66">
        <v>0.2</v>
      </c>
    </row>
    <row r="97" spans="2:4" ht="11.25" customHeight="1" x14ac:dyDescent="0.2">
      <c r="B97" s="64" t="s">
        <v>213</v>
      </c>
      <c r="C97" s="65" t="s">
        <v>214</v>
      </c>
      <c r="D97" s="66">
        <v>0.18</v>
      </c>
    </row>
    <row r="98" spans="2:4" ht="11.25" customHeight="1" x14ac:dyDescent="0.2">
      <c r="B98" s="64" t="s">
        <v>215</v>
      </c>
      <c r="C98" s="65" t="s">
        <v>216</v>
      </c>
      <c r="D98" s="66">
        <v>0.25</v>
      </c>
    </row>
    <row r="99" spans="2:4" ht="11.25" customHeight="1" x14ac:dyDescent="0.2">
      <c r="B99" s="64" t="s">
        <v>217</v>
      </c>
      <c r="C99" s="65" t="s">
        <v>218</v>
      </c>
      <c r="D99" s="66">
        <v>0.27</v>
      </c>
    </row>
    <row r="100" spans="2:4" ht="11.25" customHeight="1" x14ac:dyDescent="0.2">
      <c r="B100" s="70">
        <v>971</v>
      </c>
      <c r="C100" s="65" t="s">
        <v>219</v>
      </c>
      <c r="D100" s="66">
        <v>0.1</v>
      </c>
    </row>
    <row r="101" spans="2:4" ht="11.25" customHeight="1" x14ac:dyDescent="0.2">
      <c r="B101" s="70">
        <v>972</v>
      </c>
      <c r="C101" s="65" t="s">
        <v>220</v>
      </c>
      <c r="D101" s="66">
        <v>0.05</v>
      </c>
    </row>
    <row r="102" spans="2:4" ht="11.25" customHeight="1" x14ac:dyDescent="0.2">
      <c r="B102" s="70">
        <v>973</v>
      </c>
      <c r="C102" s="65" t="s">
        <v>221</v>
      </c>
      <c r="D102" s="66">
        <v>0.73</v>
      </c>
    </row>
    <row r="103" spans="2:4" ht="11.25" customHeight="1" x14ac:dyDescent="0.2">
      <c r="B103" s="70">
        <v>974</v>
      </c>
      <c r="C103" s="65" t="s">
        <v>222</v>
      </c>
      <c r="D103" s="66">
        <v>0.01</v>
      </c>
    </row>
    <row r="104" spans="2:4" ht="11.25" customHeight="1" x14ac:dyDescent="0.2">
      <c r="B104" s="29"/>
      <c r="C104" s="29"/>
      <c r="D104" s="29"/>
    </row>
    <row r="105" spans="2:4" s="71" customFormat="1" ht="11.25" customHeight="1" x14ac:dyDescent="0.25">
      <c r="B105" s="60" t="s">
        <v>238</v>
      </c>
      <c r="C105" s="60"/>
      <c r="D105" s="60"/>
    </row>
    <row r="106" spans="2:4" s="71" customFormat="1" ht="11.25" customHeight="1" x14ac:dyDescent="0.25">
      <c r="B106" s="60"/>
      <c r="C106" s="60"/>
      <c r="D106" s="60"/>
    </row>
    <row r="107" spans="2:4" s="71" customFormat="1" ht="11.25" customHeight="1" x14ac:dyDescent="0.25">
      <c r="B107" s="60"/>
      <c r="C107" s="60"/>
      <c r="D107" s="60"/>
    </row>
    <row r="108" spans="2:4" ht="11.25" customHeight="1" x14ac:dyDescent="0.2">
      <c r="B108" s="72"/>
      <c r="C108" s="72"/>
      <c r="D108" s="72"/>
    </row>
    <row r="109" spans="2:4" ht="11.25" customHeight="1" x14ac:dyDescent="0.2">
      <c r="B109" s="72"/>
      <c r="C109" s="72"/>
      <c r="D109" s="72"/>
    </row>
    <row r="110" spans="2:4" ht="11.25" customHeight="1" x14ac:dyDescent="0.2">
      <c r="B110" s="72"/>
      <c r="C110" s="72"/>
      <c r="D110" s="72"/>
    </row>
  </sheetData>
  <mergeCells count="1">
    <mergeCell ref="B105:D107"/>
  </mergeCells>
  <pageMargins left="0.7" right="0.7" top="0.75" bottom="0.75" header="0.3" footer="0.3"/>
  <pageSetup paperSize="9" orientation="portrait" r:id="rId1"/>
  <ignoredErrors>
    <ignoredError sqref="B4:B1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Schéma 1</vt:lpstr>
      <vt:lpstr>Tableau 1</vt:lpstr>
      <vt:lpstr>Graphique 1</vt:lpstr>
      <vt:lpstr>Tableau 2</vt:lpstr>
      <vt:lpstr>Tableau complémentaire</vt:lpstr>
    </vt:vector>
  </TitlesOfParts>
  <Company>Ministeres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ABASSI, Elisa (DREES/OSOL/BLCE)</dc:creator>
  <cp:lastModifiedBy>ECHEGU, Opale (DREES/OSOL/BLCE)</cp:lastModifiedBy>
  <dcterms:created xsi:type="dcterms:W3CDTF">2025-02-18T17:51:02Z</dcterms:created>
  <dcterms:modified xsi:type="dcterms:W3CDTF">2025-12-03T13:49:37Z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2025-10-27T10:56:32Z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4e17ab09-b165-44e3-a86d-3e5845afd57f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