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BPC\03_PUBLICATIONS\01-Publications\• Etudes et Résultats\ER Suicides 19-11\6-Mise en ligne\"/>
    </mc:Choice>
  </mc:AlternateContent>
  <xr:revisionPtr revIDLastSave="0" documentId="8_{C0BC295B-A5AA-49D2-8D39-FBC2E34640CE}" xr6:coauthVersionLast="47" xr6:coauthVersionMax="47" xr10:uidLastSave="{00000000-0000-0000-0000-000000000000}"/>
  <bookViews>
    <workbookView xWindow="25080" yWindow="-120" windowWidth="25440" windowHeight="15270" xr2:uid="{00000000-000D-0000-FFFF-FFFF00000000}"/>
  </bookViews>
  <sheets>
    <sheet name="Graphique 1" sheetId="40" r:id="rId1"/>
    <sheet name="Graphique 2" sheetId="42" r:id="rId2"/>
    <sheet name="Graphique 3" sheetId="41" r:id="rId3"/>
    <sheet name="Carte 1" sheetId="36" r:id="rId4"/>
    <sheet name="Tableau complémentaire A" sheetId="25" r:id="rId5"/>
    <sheet name="Tableau complémentaire B" sheetId="35" r:id="rId6"/>
    <sheet name="Tableau complémentaire C" sheetId="47" r:id="rId7"/>
    <sheet name="Tableau complémentaire D" sheetId="46" r:id="rId8"/>
    <sheet name="Tableau complémentaire E " sheetId="39" r:id="rId9"/>
    <sheet name="Tableau complémentaire F" sheetId="3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47" l="1"/>
  <c r="U46" i="47"/>
  <c r="U47" i="47"/>
  <c r="U48" i="47"/>
  <c r="U49" i="47"/>
  <c r="U50" i="47"/>
  <c r="U51" i="47"/>
  <c r="U52" i="47"/>
  <c r="U53" i="47"/>
  <c r="U54" i="47"/>
  <c r="U55" i="47"/>
  <c r="U56" i="47"/>
  <c r="U57" i="47"/>
  <c r="U58" i="47"/>
  <c r="U59" i="47"/>
  <c r="U60" i="47"/>
  <c r="U61" i="47"/>
  <c r="U62" i="47"/>
  <c r="U63" i="47"/>
  <c r="U64" i="47"/>
  <c r="U65" i="47"/>
  <c r="U66" i="47"/>
  <c r="U67" i="47"/>
  <c r="U68" i="47"/>
  <c r="U69" i="47"/>
  <c r="U70" i="47"/>
  <c r="U71" i="47"/>
  <c r="U72" i="47"/>
  <c r="U73" i="47"/>
  <c r="U74" i="47"/>
  <c r="U75" i="47"/>
  <c r="U76" i="47"/>
  <c r="U77" i="47"/>
  <c r="U78" i="47"/>
  <c r="U79" i="47"/>
  <c r="U80" i="47"/>
  <c r="U81" i="47"/>
  <c r="U82" i="47"/>
  <c r="U83" i="47"/>
  <c r="U84" i="47"/>
  <c r="U85" i="47"/>
  <c r="U86" i="47"/>
  <c r="U87" i="47"/>
  <c r="U88" i="47"/>
  <c r="U89" i="47"/>
  <c r="U90" i="47"/>
  <c r="U91" i="47"/>
  <c r="U92" i="47"/>
  <c r="U93" i="47"/>
  <c r="U94" i="47"/>
  <c r="U95" i="47"/>
  <c r="U96" i="47"/>
  <c r="U97" i="47"/>
  <c r="U98" i="47"/>
  <c r="U99" i="47"/>
  <c r="U100" i="47"/>
  <c r="U101" i="47"/>
  <c r="U102" i="47"/>
  <c r="U103" i="47"/>
  <c r="U104" i="47"/>
  <c r="U105" i="47"/>
  <c r="U106" i="47"/>
  <c r="U107" i="47"/>
  <c r="U108" i="47"/>
  <c r="U109" i="47"/>
  <c r="U110" i="47"/>
  <c r="U111" i="47"/>
  <c r="U112" i="47"/>
  <c r="U113" i="47"/>
  <c r="U114" i="47"/>
  <c r="U115" i="47"/>
  <c r="U116" i="47"/>
  <c r="U117" i="47"/>
  <c r="U118" i="47"/>
  <c r="U119" i="47"/>
  <c r="U120" i="47"/>
  <c r="U121" i="47"/>
  <c r="U122" i="47"/>
  <c r="U123" i="47"/>
  <c r="U124" i="47"/>
  <c r="U125" i="47"/>
  <c r="U126" i="47"/>
  <c r="U127" i="47"/>
  <c r="U128" i="47"/>
  <c r="U129" i="47"/>
  <c r="U130" i="47"/>
  <c r="U131" i="47"/>
  <c r="U132" i="47"/>
  <c r="U133" i="47"/>
  <c r="U134" i="47"/>
  <c r="U135" i="47"/>
  <c r="U136" i="47"/>
  <c r="U137" i="47"/>
  <c r="U138" i="47"/>
  <c r="U139" i="47"/>
  <c r="U140" i="47"/>
  <c r="U141" i="47"/>
  <c r="U142" i="47"/>
  <c r="U143" i="47"/>
  <c r="U144" i="47"/>
  <c r="U145" i="47"/>
  <c r="U146" i="47"/>
  <c r="U147" i="47"/>
  <c r="U148" i="47"/>
  <c r="U149" i="47"/>
  <c r="U150" i="47"/>
  <c r="U151" i="47"/>
  <c r="U152" i="47"/>
  <c r="U153" i="47"/>
  <c r="U154" i="47"/>
  <c r="U155" i="47"/>
  <c r="U156" i="47"/>
  <c r="U157" i="47"/>
  <c r="U158" i="47"/>
  <c r="U159" i="47"/>
  <c r="U160" i="47"/>
  <c r="U161" i="47"/>
  <c r="U162" i="47"/>
  <c r="U163" i="47"/>
  <c r="U164" i="47"/>
  <c r="U165" i="47"/>
  <c r="U44" i="47"/>
  <c r="U41" i="47"/>
  <c r="U42" i="47"/>
  <c r="U43" i="47"/>
  <c r="U8" i="47"/>
  <c r="U9" i="47"/>
  <c r="U10" i="47"/>
  <c r="U11" i="47"/>
  <c r="U12" i="47"/>
  <c r="U13" i="47"/>
  <c r="U14" i="47"/>
  <c r="U15" i="47"/>
  <c r="U16" i="47"/>
  <c r="U17" i="47"/>
  <c r="U18" i="47"/>
  <c r="U19" i="47"/>
  <c r="U20" i="47"/>
  <c r="U21" i="47"/>
  <c r="U22" i="47"/>
  <c r="U23" i="47"/>
  <c r="U24" i="47"/>
  <c r="U25" i="47"/>
  <c r="U26" i="47"/>
  <c r="U27" i="47"/>
  <c r="U28" i="47"/>
  <c r="U29" i="47"/>
  <c r="U30" i="47"/>
  <c r="U31" i="47"/>
  <c r="U32" i="47"/>
  <c r="U33" i="47"/>
  <c r="U34" i="47"/>
  <c r="U35" i="47"/>
  <c r="U36" i="47"/>
  <c r="U37" i="47"/>
  <c r="U38" i="47"/>
  <c r="U39" i="47"/>
  <c r="U40" i="47"/>
  <c r="U8" i="25"/>
  <c r="U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U40" i="25"/>
  <c r="U41" i="25"/>
  <c r="U42" i="25"/>
  <c r="U43" i="25"/>
  <c r="U44" i="25"/>
  <c r="U45" i="25"/>
  <c r="U46" i="25"/>
  <c r="U47" i="25"/>
  <c r="U48" i="25"/>
  <c r="U49" i="25"/>
  <c r="U50" i="25"/>
  <c r="U51" i="25"/>
  <c r="U52" i="25"/>
  <c r="U53" i="25"/>
  <c r="U54" i="25"/>
  <c r="U55" i="25"/>
  <c r="U56" i="25"/>
  <c r="U57" i="25"/>
  <c r="U58" i="25"/>
  <c r="U59" i="25"/>
  <c r="U60" i="25"/>
  <c r="U61" i="25"/>
  <c r="U62" i="25"/>
  <c r="U63" i="25"/>
  <c r="U64" i="25"/>
  <c r="U65" i="25"/>
  <c r="U66" i="25"/>
  <c r="U67" i="25"/>
  <c r="U68" i="25"/>
  <c r="U69" i="25"/>
  <c r="U70" i="25"/>
  <c r="U71" i="25"/>
  <c r="U72" i="25"/>
  <c r="U73" i="25"/>
  <c r="U74" i="25"/>
  <c r="U75" i="25"/>
  <c r="U76" i="25"/>
  <c r="U77" i="25"/>
  <c r="U78" i="25"/>
  <c r="U79" i="25"/>
  <c r="U80" i="25"/>
  <c r="U81" i="25"/>
  <c r="U82" i="25"/>
  <c r="U83" i="25"/>
  <c r="U84" i="25"/>
  <c r="U85" i="25"/>
  <c r="U86" i="25"/>
  <c r="U87" i="25"/>
  <c r="U88" i="25"/>
  <c r="U89" i="25"/>
  <c r="U90" i="25"/>
  <c r="U91" i="25"/>
  <c r="U92" i="25"/>
  <c r="U93" i="25"/>
  <c r="U94" i="25"/>
  <c r="U95" i="25"/>
  <c r="U96" i="25"/>
  <c r="U97" i="25"/>
  <c r="U98" i="25"/>
  <c r="U99" i="25"/>
  <c r="U100" i="25"/>
  <c r="U101" i="25"/>
  <c r="U102" i="25"/>
  <c r="U103" i="25"/>
  <c r="U104" i="25"/>
  <c r="U105" i="25"/>
  <c r="U106" i="25"/>
  <c r="U107" i="25"/>
  <c r="U108" i="25"/>
  <c r="U109" i="25"/>
  <c r="U110" i="25"/>
  <c r="U111" i="25"/>
  <c r="U112" i="25"/>
  <c r="U113" i="25"/>
  <c r="U114" i="25"/>
  <c r="U115" i="25"/>
  <c r="U116" i="25"/>
  <c r="U117" i="25"/>
  <c r="U118" i="25"/>
  <c r="U119" i="25"/>
  <c r="U120" i="25"/>
  <c r="U121" i="25"/>
  <c r="U122" i="25"/>
  <c r="U123" i="25"/>
  <c r="U124" i="25"/>
  <c r="U125" i="25"/>
  <c r="U126" i="25"/>
  <c r="U127" i="25"/>
  <c r="U128" i="25"/>
  <c r="U129" i="25"/>
  <c r="U130" i="25"/>
  <c r="U131" i="25"/>
  <c r="U132" i="25"/>
  <c r="U133" i="25"/>
  <c r="U134" i="25"/>
  <c r="U135" i="25"/>
  <c r="U136" i="25"/>
  <c r="U137" i="25"/>
  <c r="U138" i="25"/>
  <c r="U139" i="25"/>
  <c r="U140" i="25"/>
  <c r="U7" i="25"/>
  <c r="U7" i="47"/>
  <c r="I159" i="47"/>
  <c r="I160" i="47"/>
  <c r="I161" i="47"/>
  <c r="I162" i="47"/>
  <c r="I155" i="47"/>
  <c r="I156" i="47"/>
  <c r="I157" i="47"/>
  <c r="I158" i="47"/>
  <c r="I149" i="47"/>
  <c r="I150" i="47"/>
  <c r="I151" i="47"/>
  <c r="I152" i="47"/>
  <c r="I153" i="47"/>
  <c r="I154" i="47"/>
  <c r="I115" i="47"/>
  <c r="I116" i="47"/>
  <c r="I117" i="47"/>
  <c r="I118" i="47"/>
  <c r="I119" i="47"/>
  <c r="I120" i="47"/>
  <c r="I121" i="47"/>
  <c r="I122" i="47"/>
  <c r="I123" i="47"/>
  <c r="I124" i="47"/>
  <c r="I125" i="47"/>
  <c r="I126" i="47"/>
  <c r="I127" i="47"/>
  <c r="I128" i="47"/>
  <c r="I129" i="47"/>
  <c r="I130" i="47"/>
  <c r="I131" i="47"/>
  <c r="I132" i="47"/>
  <c r="I133" i="47"/>
  <c r="I134" i="47"/>
  <c r="I135" i="47"/>
  <c r="I136" i="47"/>
  <c r="I137" i="47"/>
  <c r="I138" i="47"/>
  <c r="I139" i="47"/>
  <c r="I140" i="47"/>
  <c r="I141" i="47"/>
  <c r="I142" i="47"/>
  <c r="I143" i="47"/>
  <c r="I144" i="47"/>
  <c r="I145" i="47"/>
  <c r="I146" i="47"/>
  <c r="I147" i="47"/>
  <c r="I148" i="47"/>
  <c r="I94" i="47"/>
  <c r="I95" i="47"/>
  <c r="I96" i="47"/>
  <c r="I97" i="47"/>
  <c r="I98" i="47"/>
  <c r="I99" i="47"/>
  <c r="I100" i="47"/>
  <c r="I101" i="47"/>
  <c r="I102" i="47"/>
  <c r="I103" i="47"/>
  <c r="I104" i="47"/>
  <c r="I105" i="47"/>
  <c r="I106" i="47"/>
  <c r="I107" i="47"/>
  <c r="I108" i="47"/>
  <c r="I109" i="47"/>
  <c r="I110" i="47"/>
  <c r="I111" i="47"/>
  <c r="I112" i="47"/>
  <c r="I113" i="47"/>
  <c r="I114" i="47"/>
  <c r="I89" i="47"/>
  <c r="I90" i="47"/>
  <c r="I91" i="47"/>
  <c r="I92" i="47"/>
  <c r="I93" i="47"/>
  <c r="I86" i="47"/>
  <c r="I87" i="47"/>
  <c r="I88" i="47"/>
  <c r="I85" i="47"/>
  <c r="I78" i="47"/>
  <c r="I79" i="47"/>
  <c r="I80" i="47"/>
  <c r="I81" i="47"/>
  <c r="I82" i="47"/>
  <c r="I83" i="47"/>
  <c r="I84" i="47"/>
  <c r="I70" i="47"/>
  <c r="I71" i="47"/>
  <c r="I72" i="47"/>
  <c r="I73" i="47"/>
  <c r="I74" i="47"/>
  <c r="I75" i="47"/>
  <c r="I76" i="47"/>
  <c r="I69" i="47"/>
  <c r="I64" i="47"/>
  <c r="I65" i="47"/>
  <c r="I66" i="47"/>
  <c r="I67" i="47"/>
  <c r="I68" i="47"/>
  <c r="I56" i="47"/>
  <c r="I57" i="47"/>
  <c r="I58" i="47"/>
  <c r="I59" i="47"/>
  <c r="I60" i="47"/>
  <c r="I61" i="47"/>
  <c r="I62" i="47"/>
  <c r="I49" i="47"/>
  <c r="I50" i="47"/>
  <c r="I51" i="47"/>
  <c r="I52" i="47"/>
  <c r="I53" i="47"/>
  <c r="I54" i="47"/>
  <c r="I48" i="47"/>
  <c r="I45" i="47"/>
  <c r="I46" i="47"/>
  <c r="I47" i="47"/>
  <c r="I41" i="47"/>
  <c r="I42" i="47"/>
  <c r="I43" i="47"/>
  <c r="I77" i="47"/>
  <c r="I63" i="47"/>
  <c r="I55" i="47"/>
  <c r="I44" i="47"/>
  <c r="I40" i="47"/>
  <c r="I31" i="47"/>
  <c r="I32" i="47"/>
  <c r="I33" i="47"/>
  <c r="I34" i="47"/>
  <c r="I35" i="47"/>
  <c r="I36" i="47"/>
  <c r="I37" i="47"/>
  <c r="I38" i="47"/>
  <c r="I39" i="47"/>
  <c r="I17" i="47"/>
  <c r="I18" i="47"/>
  <c r="I19" i="47"/>
  <c r="I20" i="47"/>
  <c r="I7" i="47"/>
  <c r="I21" i="47"/>
  <c r="I22" i="47"/>
  <c r="I23" i="47"/>
  <c r="I24" i="47"/>
  <c r="I25" i="47"/>
  <c r="I26" i="47"/>
  <c r="I27" i="47"/>
  <c r="I28" i="47"/>
  <c r="I29" i="47"/>
  <c r="I30" i="47"/>
  <c r="I16" i="47"/>
  <c r="I15" i="47"/>
  <c r="I8" i="47"/>
  <c r="I9" i="47"/>
  <c r="I10" i="47"/>
  <c r="I11" i="47"/>
  <c r="I12" i="47"/>
  <c r="I13" i="47"/>
  <c r="I14" i="47"/>
  <c r="N15" i="42"/>
  <c r="J15" i="42"/>
  <c r="F15" i="42"/>
  <c r="AD15" i="42"/>
  <c r="AL15" i="42"/>
  <c r="AH15" i="42"/>
  <c r="N14" i="42"/>
  <c r="J14" i="42"/>
  <c r="F14" i="42"/>
  <c r="Z14" i="42"/>
  <c r="V14" i="42"/>
  <c r="R14" i="42"/>
  <c r="AD14" i="42"/>
  <c r="AL14" i="42"/>
  <c r="AH14" i="42"/>
  <c r="N13" i="42"/>
  <c r="J13" i="42"/>
  <c r="F13" i="42"/>
  <c r="Z13" i="42"/>
  <c r="V13" i="42"/>
  <c r="R13" i="42"/>
  <c r="AD13" i="42"/>
  <c r="AL13" i="42"/>
  <c r="AH13" i="42"/>
  <c r="N12" i="42"/>
  <c r="J12" i="42"/>
  <c r="F12" i="42"/>
  <c r="Z12" i="42"/>
  <c r="V12" i="42"/>
  <c r="R12" i="42"/>
  <c r="AD12" i="42"/>
  <c r="AL12" i="42"/>
  <c r="AH12" i="42"/>
  <c r="N11" i="42"/>
  <c r="J11" i="42"/>
  <c r="F11" i="42"/>
  <c r="Z11" i="42"/>
  <c r="V11" i="42"/>
  <c r="R11" i="42"/>
  <c r="AD11" i="42"/>
  <c r="AL11" i="42"/>
  <c r="AH11" i="42"/>
  <c r="N10" i="42"/>
  <c r="J10" i="42"/>
  <c r="F10" i="42"/>
  <c r="Z10" i="42"/>
  <c r="V10" i="42"/>
  <c r="R10" i="42"/>
  <c r="AD10" i="42"/>
  <c r="AL10" i="42"/>
  <c r="AH10" i="42"/>
  <c r="N9" i="42"/>
  <c r="J9" i="42"/>
  <c r="F9" i="42"/>
  <c r="Z9" i="42"/>
  <c r="V9" i="42"/>
  <c r="R9" i="42"/>
  <c r="AD9" i="42"/>
  <c r="AL9" i="42"/>
  <c r="AH9" i="42"/>
  <c r="N8" i="42"/>
  <c r="J8" i="42"/>
  <c r="F8" i="42"/>
  <c r="Z8" i="42"/>
  <c r="V8" i="42"/>
  <c r="R8" i="42"/>
  <c r="AD8" i="42"/>
  <c r="AL8" i="42"/>
  <c r="AH8" i="42"/>
  <c r="N7" i="42"/>
  <c r="J7" i="42"/>
  <c r="F7" i="42"/>
  <c r="Z7" i="42"/>
  <c r="V7" i="42"/>
  <c r="R7" i="42"/>
  <c r="AD7" i="42"/>
  <c r="AL7" i="42"/>
  <c r="AH7" i="42"/>
  <c r="O6" i="40"/>
  <c r="AA6" i="40"/>
  <c r="O7" i="40"/>
  <c r="AA7" i="40"/>
  <c r="O8" i="40"/>
  <c r="AA8" i="40"/>
  <c r="O9" i="40"/>
  <c r="AA9" i="40"/>
  <c r="O10" i="40"/>
  <c r="AA10" i="40"/>
  <c r="O11" i="40"/>
  <c r="AA11" i="40"/>
  <c r="O12" i="40"/>
  <c r="AA12" i="40"/>
  <c r="O13" i="40"/>
  <c r="AA13" i="40"/>
  <c r="O14" i="40"/>
  <c r="AA14" i="40"/>
  <c r="O15" i="40"/>
  <c r="AA15" i="40"/>
  <c r="O16" i="40"/>
  <c r="AA16" i="40"/>
  <c r="O17" i="40"/>
  <c r="AA17" i="40"/>
  <c r="S9" i="39" l="1"/>
  <c r="S10" i="39"/>
  <c r="S11" i="39"/>
  <c r="S12" i="39"/>
  <c r="S13" i="39"/>
  <c r="S14" i="39"/>
  <c r="S15" i="39"/>
  <c r="S16" i="39"/>
  <c r="S17" i="39"/>
  <c r="S18" i="39"/>
  <c r="S19" i="39"/>
  <c r="S20" i="39"/>
  <c r="S21" i="39"/>
  <c r="S22" i="39"/>
  <c r="S23" i="39"/>
  <c r="S24" i="39"/>
  <c r="S25" i="39"/>
  <c r="S26" i="39"/>
  <c r="S27" i="39"/>
  <c r="S28" i="39"/>
  <c r="S30" i="39"/>
  <c r="S31" i="39"/>
  <c r="S32" i="39"/>
  <c r="S33" i="39"/>
  <c r="S34" i="39"/>
  <c r="S35" i="39"/>
  <c r="S36" i="39"/>
  <c r="S37" i="39"/>
  <c r="S38" i="39"/>
  <c r="S8"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alcChain>
</file>

<file path=xl/sharedStrings.xml><?xml version="1.0" encoding="utf-8"?>
<sst xmlns="http://schemas.openxmlformats.org/spreadsheetml/2006/main" count="3166" uniqueCount="504">
  <si>
    <t>NA</t>
  </si>
  <si>
    <t>Moins de 25</t>
  </si>
  <si>
    <t>Rurale</t>
  </si>
  <si>
    <t>Couple sans enfant</t>
  </si>
  <si>
    <t>Décès du conjoint</t>
  </si>
  <si>
    <t>Propriétaire</t>
  </si>
  <si>
    <t>Célibataire</t>
  </si>
  <si>
    <t>Agglomération parisienne</t>
  </si>
  <si>
    <t>Ménage complexe</t>
  </si>
  <si>
    <t>Surface du logement</t>
  </si>
  <si>
    <t>Femmes</t>
  </si>
  <si>
    <t>Hommes</t>
  </si>
  <si>
    <t>Ensemble</t>
  </si>
  <si>
    <t>Non</t>
  </si>
  <si>
    <t>Oui</t>
  </si>
  <si>
    <t>Agriculteurs</t>
  </si>
  <si>
    <t>Ouvriers</t>
  </si>
  <si>
    <t>Autres</t>
  </si>
  <si>
    <t>-</t>
  </si>
  <si>
    <t>Artisans</t>
  </si>
  <si>
    <t>Commerçants et assimilés</t>
  </si>
  <si>
    <t>Professions libérales et assimilés</t>
  </si>
  <si>
    <t>Cadres de la fonction publique</t>
  </si>
  <si>
    <t>Professeurs, professions scientifiques</t>
  </si>
  <si>
    <t>Professeurs des écoles, instituteurs et assimilés</t>
  </si>
  <si>
    <t>Professions intermédiaires de la santé et du travail social</t>
  </si>
  <si>
    <t>Clergé, religieux</t>
  </si>
  <si>
    <t>Professions intermédiaires administratives de la fonction publique</t>
  </si>
  <si>
    <t>Professions intermédiaires administratives et commerciales des entreprises</t>
  </si>
  <si>
    <t>Techniciens</t>
  </si>
  <si>
    <t>Contremaîtres, agents de maîtrise</t>
  </si>
  <si>
    <t>Employés civils et agents de service de la fonction publique</t>
  </si>
  <si>
    <t>Policiers et militaires</t>
  </si>
  <si>
    <t>Employés de commerce</t>
  </si>
  <si>
    <t>Personnels des services directs aux particuliers</t>
  </si>
  <si>
    <t>Ouvriers qualifiés de type industriel</t>
  </si>
  <si>
    <t>Ouvriers qualifiés de type artisanal</t>
  </si>
  <si>
    <t>Chauffeurs</t>
  </si>
  <si>
    <t>Ouvriers qualifiés de la manutention, du magasinage et du transport</t>
  </si>
  <si>
    <t>Ouvriers non qualifiés de type industriel</t>
  </si>
  <si>
    <t>Ouvriers non qualifiés de type artisanal</t>
  </si>
  <si>
    <t>Ouvriers agricoles</t>
  </si>
  <si>
    <t>Anciens agriculteurs exploitants</t>
  </si>
  <si>
    <t>Anciens cadres</t>
  </si>
  <si>
    <t>Anciennes professions intermédiaires</t>
  </si>
  <si>
    <t>Employés</t>
  </si>
  <si>
    <t>Retraités</t>
  </si>
  <si>
    <t>Q1</t>
  </si>
  <si>
    <t>Q2</t>
  </si>
  <si>
    <t>Q3</t>
  </si>
  <si>
    <t>Q4</t>
  </si>
  <si>
    <t>Q5</t>
  </si>
  <si>
    <t>Petites exploitations</t>
  </si>
  <si>
    <t>Moyennes exploitations</t>
  </si>
  <si>
    <t>Grandes exploitations</t>
  </si>
  <si>
    <t>Anciens employés</t>
  </si>
  <si>
    <t>Anciens ouvriers</t>
  </si>
  <si>
    <t>Indépendant</t>
  </si>
  <si>
    <t>Aide familial</t>
  </si>
  <si>
    <t>Employeur</t>
  </si>
  <si>
    <t>Chômeur</t>
  </si>
  <si>
    <t>Ancien actif</t>
  </si>
  <si>
    <t>Régime matrimonial</t>
  </si>
  <si>
    <t>Individu recensé dans un logement ordinaire</t>
  </si>
  <si>
    <t>Individu dans un service moyen ou long séjour (hôpital, maison de retraite, foyer)</t>
  </si>
  <si>
    <t>Individu logé dans une caserne</t>
  </si>
  <si>
    <t>Etablissement social de court séjour</t>
  </si>
  <si>
    <t>Autre communauté</t>
  </si>
  <si>
    <t>Habitation mobile</t>
  </si>
  <si>
    <t>Sans abri</t>
  </si>
  <si>
    <t>Emploi jeune, CES, contrat de qualification ou autre emploi aidé</t>
  </si>
  <si>
    <t>Stage rémunéré en entreprise</t>
  </si>
  <si>
    <t>Autre emploi à durée limitée, CDD (contrat à durée déterminée), contrat court, saisonnier, vacataire, etc.</t>
  </si>
  <si>
    <t>Emploi sans limite de durée, CDI (contrat à durée indéterminée), titulaire de la fonction publique</t>
  </si>
  <si>
    <t>HLM</t>
  </si>
  <si>
    <t>Non HLM</t>
  </si>
  <si>
    <t>Immigré</t>
  </si>
  <si>
    <t>Non immigré</t>
  </si>
  <si>
    <t>Logé(e) gratuitement</t>
  </si>
  <si>
    <t>Actif ayant un emploi</t>
  </si>
  <si>
    <t>Personne âgée de moins de 14 ans</t>
  </si>
  <si>
    <t>Femme ou homme au foyer</t>
  </si>
  <si>
    <t>Autre inactif (dont détenu ou chômeur déclarant ne pas chercher d’emploi)</t>
  </si>
  <si>
    <t>Maison</t>
  </si>
  <si>
    <t>Vit en couple</t>
  </si>
  <si>
    <t>Ne vit pas en couple</t>
  </si>
  <si>
    <t>Catégorie de population</t>
  </si>
  <si>
    <t>Emploi</t>
  </si>
  <si>
    <t>Immigration</t>
  </si>
  <si>
    <t>Mode de cohabitation</t>
  </si>
  <si>
    <t xml:space="preserve">Nombre d’enfants de la famille, redressée </t>
  </si>
  <si>
    <t>Diplômes regroupés</t>
  </si>
  <si>
    <t>Artisans, commerçants, patrons</t>
  </si>
  <si>
    <t>Professions intermédiaires</t>
  </si>
  <si>
    <t>Adulte d’un couple sans enfant</t>
  </si>
  <si>
    <t>Enfant d’un couple</t>
  </si>
  <si>
    <t>Enfant d’une famille monoparentale</t>
  </si>
  <si>
    <t>Adulte d’un couple avec enfant(s)</t>
  </si>
  <si>
    <t>Adulte d’une famille monoparentale</t>
  </si>
  <si>
    <t>Personne vivant seule</t>
  </si>
  <si>
    <t>Personne vivant hors ménage</t>
  </si>
  <si>
    <t>Personne majeure rattachée ou personne à charge</t>
  </si>
  <si>
    <t>0</t>
  </si>
  <si>
    <t>1</t>
  </si>
  <si>
    <t>Élèves et étudiants</t>
  </si>
  <si>
    <t>Bac +2/+3</t>
  </si>
  <si>
    <t>Inférieur au Bac</t>
  </si>
  <si>
    <t>Bac général ou professionnel</t>
  </si>
  <si>
    <t>Supérieur à bac +3</t>
  </si>
  <si>
    <t>0-24</t>
  </si>
  <si>
    <t>25-34</t>
  </si>
  <si>
    <t>35-44</t>
  </si>
  <si>
    <t>45-54</t>
  </si>
  <si>
    <t>55-64</t>
  </si>
  <si>
    <t>65-74</t>
  </si>
  <si>
    <t>75-84</t>
  </si>
  <si>
    <t>Résidant d’un établissement pour élève ou étudiant</t>
  </si>
  <si>
    <t>Sans objet</t>
  </si>
  <si>
    <t>Europe (hors France)</t>
  </si>
  <si>
    <t>Maghreb</t>
  </si>
  <si>
    <t>Afrique (hors Magheb)</t>
  </si>
  <si>
    <t>Asie</t>
  </si>
  <si>
    <t>Amériques</t>
  </si>
  <si>
    <t>Océanie</t>
  </si>
  <si>
    <t>Nombre de pièces dans le logement</t>
  </si>
  <si>
    <t>Une</t>
  </si>
  <si>
    <t>Deux et trois</t>
  </si>
  <si>
    <t>Six et plus</t>
  </si>
  <si>
    <t>6 et plus</t>
  </si>
  <si>
    <t>Nombre de personnes du ménage</t>
  </si>
  <si>
    <t>2</t>
  </si>
  <si>
    <t>3</t>
  </si>
  <si>
    <t>4</t>
  </si>
  <si>
    <t>5</t>
  </si>
  <si>
    <t>6</t>
  </si>
  <si>
    <t>7</t>
  </si>
  <si>
    <t>8</t>
  </si>
  <si>
    <t>9</t>
  </si>
  <si>
    <t>Hors famille</t>
  </si>
  <si>
    <t>Différence avec la moyenne</t>
  </si>
  <si>
    <t>Vie de couple</t>
  </si>
  <si>
    <t>Taux bruts</t>
  </si>
  <si>
    <t>Sans activité professionnelle de moins de 60 ans (sauf retraités)</t>
  </si>
  <si>
    <t>Sans activité professionnelle de 60 ans et plus (sauf retraités)</t>
  </si>
  <si>
    <t>Locataire non meublé</t>
  </si>
  <si>
    <t>Personne vivant hors famille dans un ménage de plusieurs personnes</t>
  </si>
  <si>
    <t>Artisans, commerçants, patrons (dont retraités)</t>
  </si>
  <si>
    <t>Cadre et professions intellectuelles (dont retraités)</t>
  </si>
  <si>
    <t>Professions intermédiaires (dont retraités)</t>
  </si>
  <si>
    <t>Employés (dont retraités)</t>
  </si>
  <si>
    <t>Ouvriers (dont retraités)</t>
  </si>
  <si>
    <t>Artisans, commerçants, patrons  (en activité)</t>
  </si>
  <si>
    <t>Cadre et professions intellectuelles  (en activité)</t>
  </si>
  <si>
    <t>Professions intermédiaires  (en activité)</t>
  </si>
  <si>
    <t>Employés  (en activité)</t>
  </si>
  <si>
    <t>Ouvriers  (en activité)</t>
  </si>
  <si>
    <t>Agricultrices (dont retraités)</t>
  </si>
  <si>
    <t>Détenues</t>
  </si>
  <si>
    <t>Veuve</t>
  </si>
  <si>
    <t>Mariée</t>
  </si>
  <si>
    <t>Divorcée</t>
  </si>
  <si>
    <t>Agricultrices (en activité)</t>
  </si>
  <si>
    <t>Guadeloupe</t>
  </si>
  <si>
    <t>Martinique</t>
  </si>
  <si>
    <t>Guyane</t>
  </si>
  <si>
    <t>Île-de-France</t>
  </si>
  <si>
    <t>Centre-Val de Loire</t>
  </si>
  <si>
    <t>Bourgogne-Franche-Comté</t>
  </si>
  <si>
    <t>Normandie</t>
  </si>
  <si>
    <t>Hauts-de-France</t>
  </si>
  <si>
    <t>Grand Est</t>
  </si>
  <si>
    <t>Pays de la Loire</t>
  </si>
  <si>
    <t>Bretagne</t>
  </si>
  <si>
    <t>Nouvelle-Aquitaine</t>
  </si>
  <si>
    <t>Occitanie</t>
  </si>
  <si>
    <t>Auvergne-Rhône-Alpes</t>
  </si>
  <si>
    <t>Corse</t>
  </si>
  <si>
    <t>Appart.</t>
  </si>
  <si>
    <t>D1</t>
  </si>
  <si>
    <t>D2</t>
  </si>
  <si>
    <t>D3</t>
  </si>
  <si>
    <t>D4</t>
  </si>
  <si>
    <t>D5</t>
  </si>
  <si>
    <t>D6</t>
  </si>
  <si>
    <t>D7</t>
  </si>
  <si>
    <t>D8</t>
  </si>
  <si>
    <t>D9</t>
  </si>
  <si>
    <t>D10</t>
  </si>
  <si>
    <t>Revenus agricoles</t>
  </si>
  <si>
    <t>Revenus du chômage</t>
  </si>
  <si>
    <t>Prestations sociales</t>
  </si>
  <si>
    <t>Autre locataire</t>
  </si>
  <si>
    <t>Locataire social</t>
  </si>
  <si>
    <t>Situation conjugale</t>
  </si>
  <si>
    <t>Tranche urbaine</t>
  </si>
  <si>
    <t>De 10 000 à  49 999 hab.</t>
  </si>
  <si>
    <t>De 50 000 à  199 999 hab.</t>
  </si>
  <si>
    <t>Type de ménage</t>
  </si>
  <si>
    <t>Couple avec deux enfants</t>
  </si>
  <si>
    <t>Couple avec un enfant</t>
  </si>
  <si>
    <t>Famille monoparentale avec un enfant</t>
  </si>
  <si>
    <t>Femme seule</t>
  </si>
  <si>
    <t>Homme seul</t>
  </si>
  <si>
    <t>Aucun</t>
  </si>
  <si>
    <t>Type de logement</t>
  </si>
  <si>
    <t>Famille monoparentale avec deux enfants</t>
  </si>
  <si>
    <t>Couple avec 3 enfants ou plus</t>
  </si>
  <si>
    <t>Autre</t>
  </si>
  <si>
    <t>Année</t>
  </si>
  <si>
    <t>Individus</t>
  </si>
  <si>
    <t>Modalités</t>
  </si>
  <si>
    <t>Variables</t>
  </si>
  <si>
    <t>Afrique</t>
  </si>
  <si>
    <t>Europe</t>
  </si>
  <si>
    <t>Inconnu/Néant</t>
  </si>
  <si>
    <t>Séparation</t>
  </si>
  <si>
    <t>Mariage/Pacs</t>
  </si>
  <si>
    <t>Diplôme</t>
  </si>
  <si>
    <t>&lt; 0,001</t>
  </si>
  <si>
    <t>&lt; 0,01</t>
  </si>
  <si>
    <t>&lt; 0,05</t>
  </si>
  <si>
    <t>Bipolarité</t>
  </si>
  <si>
    <t>Troubles dépressifs</t>
  </si>
  <si>
    <t>Troubles anxieux</t>
  </si>
  <si>
    <t>Cohortes
— période de suivi</t>
  </si>
  <si>
    <t>— 2004-2021</t>
  </si>
  <si>
    <t>— 2011-2021</t>
  </si>
  <si>
    <t>Taux pondérés pour 100 000</t>
  </si>
  <si>
    <t>Taux pour 100 000 de la BCMD</t>
  </si>
  <si>
    <t>— 2015-2021</t>
  </si>
  <si>
    <t>Cartographie des maladies</t>
  </si>
  <si>
    <t>Mayotte</t>
  </si>
  <si>
    <t>TOM</t>
  </si>
  <si>
    <t>Veuves</t>
  </si>
  <si>
    <t>Mariées</t>
  </si>
  <si>
    <t>Divorcées / séparées</t>
  </si>
  <si>
    <t>Aucun/non renseigné</t>
  </si>
  <si>
    <t>Pacsées</t>
  </si>
  <si>
    <t>Maghreb et Moyen-Orient</t>
  </si>
  <si>
    <t>Asie/Océanie</t>
  </si>
  <si>
    <t>Réunion</t>
  </si>
  <si>
    <t>Lieu de naissance (détail)</t>
  </si>
  <si>
    <t>Lieu de naissance (regroupé)</t>
  </si>
  <si>
    <t>Quartier prioritaire de la politique de la ville</t>
  </si>
  <si>
    <t>Bénéficiaire de minima sociaux</t>
  </si>
  <si>
    <t>Taux standardisés pour 100 000</t>
  </si>
  <si>
    <t>Taux pour 100 000</t>
  </si>
  <si>
    <t>Master ou plus</t>
  </si>
  <si>
    <t>Bac +2 ou +3</t>
  </si>
  <si>
    <t>Pathologies ou traitements</t>
  </si>
  <si>
    <t>Affection de longue durée</t>
  </si>
  <si>
    <t>Trbles psychotiques</t>
  </si>
  <si>
    <t>Addiction alcoolique</t>
  </si>
  <si>
    <t>Addiction hors alcool</t>
  </si>
  <si>
    <t>Diabètes</t>
  </si>
  <si>
    <t>Cancers</t>
  </si>
  <si>
    <t>Addictions (toutes)</t>
  </si>
  <si>
    <t>Addictions au cannabis</t>
  </si>
  <si>
    <t>Prise de neuroleptiques</t>
  </si>
  <si>
    <t>Troubles du spectre autistique</t>
  </si>
  <si>
    <t>Démences</t>
  </si>
  <si>
    <t>Maladie de Parkinson</t>
  </si>
  <si>
    <t>Troubles psychiatriques ou prise de psychotropes</t>
  </si>
  <si>
    <t>Insuffisance cardiaque chronique</t>
  </si>
  <si>
    <t>Pas de pathologies, traitements, maternité ou hospitalisations</t>
  </si>
  <si>
    <t>Maternité</t>
  </si>
  <si>
    <t>Obésité</t>
  </si>
  <si>
    <t>Maladie rare</t>
  </si>
  <si>
    <t>Maladie inflammatoire</t>
  </si>
  <si>
    <t>Paralysie</t>
  </si>
  <si>
    <t>Séjour pour Covid</t>
  </si>
  <si>
    <t>Trouble psychiatrique</t>
  </si>
  <si>
    <t>Autre trouble psychiatrique</t>
  </si>
  <si>
    <t>Pathologie (toutes)</t>
  </si>
  <si>
    <t>Pathologie (toutes) ou traitements (tous)</t>
  </si>
  <si>
    <t>Afrique subsaharienne</t>
  </si>
  <si>
    <t>Tous</t>
  </si>
  <si>
    <t>Moins de 30 ans</t>
  </si>
  <si>
    <t>De 30 à 44 ans</t>
  </si>
  <si>
    <t>Risque relatif
Sans dernier évènement fiscal</t>
  </si>
  <si>
    <t>Risque relatif 
Avec dernier évènement fiscal</t>
  </si>
  <si>
    <t>France métropolitaine</t>
  </si>
  <si>
    <t>D1 (10% les plus pauvres)</t>
  </si>
  <si>
    <t>D10 (10% le splus riches)</t>
  </si>
  <si>
    <t xml:space="preserve">Agriculteurs </t>
  </si>
  <si>
    <t xml:space="preserve">Artisans, commerçants, patrons </t>
  </si>
  <si>
    <t xml:space="preserve">Professions intermédiaires </t>
  </si>
  <si>
    <t xml:space="preserve">Employés </t>
  </si>
  <si>
    <t xml:space="preserve">Ouvriers </t>
  </si>
  <si>
    <t>Tableau complémentaire C – Taux bruts et standardisés de mortalité par suicide selon les variables de recensement</t>
  </si>
  <si>
    <t>Inactifs et chômeurs n’ayant jamais travaillé</t>
  </si>
  <si>
    <t>Type d’occupation</t>
  </si>
  <si>
    <t>Provence-Alpes-Côte d’Azur</t>
  </si>
  <si>
    <t>Taux standardisés sur l’âge</t>
  </si>
  <si>
    <t>Présence d’au moins un enfant de moins de 14 ans dans le foyer</t>
  </si>
  <si>
    <t>Présence d’au moins un enfant en garde alternée</t>
  </si>
  <si>
    <t>Membre d’une communauté religieuse</t>
  </si>
  <si>
    <t>Chefs d’entreprise de 10 salariés ou plus</t>
  </si>
  <si>
    <t>Professions de l’information, des arts et des spectacles</t>
  </si>
  <si>
    <t>Cadres administratifs et commerciaux d’entreprise</t>
  </si>
  <si>
    <t>Ingénieurs et cadres techniques d’entreprise</t>
  </si>
  <si>
    <t>Employés administratifs d’entreprise</t>
  </si>
  <si>
    <t>Anciens artisans, commerçants, chefs d’entreprise</t>
  </si>
  <si>
    <t>Chômeurs n’ayant jamais travaillé</t>
  </si>
  <si>
    <t>Contrat d’apprentissage</t>
  </si>
  <si>
    <t>Placé par une agence d’intérim</t>
  </si>
  <si>
    <t>Locataire d’un meublé</t>
  </si>
  <si>
    <t>Prise d’antalgiques</t>
  </si>
  <si>
    <t>Prise d’anti-dépresseurs</t>
  </si>
  <si>
    <t>Prise d’anxiolytiques</t>
  </si>
  <si>
    <t>Prise d’hypnotiques (somnifères)</t>
  </si>
  <si>
    <t xml:space="preserve">Femmes 
</t>
  </si>
  <si>
    <t xml:space="preserve">Hommes 
</t>
  </si>
  <si>
    <t>Pays de naisssance</t>
  </si>
  <si>
    <t>2e</t>
  </si>
  <si>
    <t>3e</t>
  </si>
  <si>
    <t>4e</t>
  </si>
  <si>
    <t>Différence 
avec la moyenne nationale</t>
  </si>
  <si>
    <t>Population entière</t>
  </si>
  <si>
    <t>Population née en France</t>
  </si>
  <si>
    <t>Suicides</t>
  </si>
  <si>
    <t>Taux de suicide</t>
  </si>
  <si>
    <t>Intervalle de confiance à 95 %</t>
  </si>
  <si>
    <t>65 ans ou plus</t>
  </si>
  <si>
    <t>25-64 ans</t>
  </si>
  <si>
    <t>De 45 à 74 ans</t>
  </si>
  <si>
    <t>75 ans ou plus</t>
  </si>
  <si>
    <t>Ensemble des niveaux de vie</t>
  </si>
  <si>
    <t>Rapport interdécile D10/D1</t>
  </si>
  <si>
    <t>Ensemble (bruts)</t>
  </si>
  <si>
    <t>Ensemble (standardisés)</t>
  </si>
  <si>
    <t>Âges</t>
  </si>
  <si>
    <t>Réf.</t>
  </si>
  <si>
    <t>Individus-années</t>
  </si>
  <si>
    <t>Intervalle 
de confiance à 95 %</t>
  </si>
  <si>
    <t>Intervalle 
de confiance 
à 95 %</t>
  </si>
  <si>
    <t>Marge d’erreur</t>
  </si>
  <si>
    <t>Intervalle de confiance 
à 95 %</t>
  </si>
  <si>
    <t xml:space="preserve">Cadres et professions intellectuelles </t>
  </si>
  <si>
    <t>Dernier événement fiscal</t>
  </si>
  <si>
    <t>Individus en vie</t>
  </si>
  <si>
    <t>Décès</t>
  </si>
  <si>
    <t>Part de la mortalité attribuable aux suicides</t>
  </si>
  <si>
    <t>Taux bruts pour 100 000</t>
  </si>
  <si>
    <t>Risque relatif</t>
  </si>
  <si>
    <r>
      <rPr>
        <b/>
        <sz val="8"/>
        <rFont val="Arial"/>
        <family val="2"/>
      </rPr>
      <t xml:space="preserve">Rapport interdécile </t>
    </r>
    <r>
      <rPr>
        <b/>
        <sz val="8"/>
        <color theme="1"/>
        <rFont val="Arial"/>
        <family val="2"/>
      </rPr>
      <t>D10/D1</t>
    </r>
  </si>
  <si>
    <r>
      <rPr>
        <b/>
        <sz val="8"/>
        <rFont val="Arial"/>
        <family val="2"/>
      </rPr>
      <t>Lecture &gt;</t>
    </r>
    <r>
      <rPr>
        <sz val="8"/>
        <rFont val="Arial"/>
        <family val="2"/>
      </rPr>
      <t xml:space="preserve"> Dans le modèle sans la variable « dernier</t>
    </r>
    <r>
      <rPr>
        <sz val="8"/>
        <color rgb="FFFF0000"/>
        <rFont val="Arial"/>
        <family val="2"/>
      </rPr>
      <t xml:space="preserve"> </t>
    </r>
    <r>
      <rPr>
        <sz val="8"/>
        <color theme="1"/>
        <rFont val="Arial"/>
        <family val="2"/>
      </rPr>
      <t xml:space="preserve">événement </t>
    </r>
    <r>
      <rPr>
        <sz val="8"/>
        <rFont val="Arial"/>
        <family val="2"/>
      </rPr>
      <t>fiscal », les hommes de 85 ans</t>
    </r>
    <r>
      <rPr>
        <sz val="8"/>
        <color rgb="FFFF0000"/>
        <rFont val="Arial"/>
        <family val="2"/>
      </rPr>
      <t xml:space="preserve"> </t>
    </r>
    <r>
      <rPr>
        <sz val="8"/>
        <color theme="1"/>
        <rFont val="Arial"/>
        <family val="2"/>
      </rPr>
      <t xml:space="preserve">ou </t>
    </r>
    <r>
      <rPr>
        <sz val="8"/>
        <rFont val="Arial"/>
        <family val="2"/>
      </rPr>
      <t>plus ont un risque de décès par suicide 5,45 fois supérieur à celui des hommes de 25 à 34 ans, la modalité de référence. Ce risque relatif est très significatif (</t>
    </r>
    <r>
      <rPr>
        <i/>
        <sz val="8"/>
        <color theme="1"/>
        <rFont val="Arial"/>
        <family val="2"/>
      </rPr>
      <t>p</t>
    </r>
    <r>
      <rPr>
        <sz val="8"/>
        <color theme="1"/>
        <rFont val="Arial"/>
        <family val="2"/>
      </rPr>
      <t>-valeur &lt; 0,001).</t>
    </r>
  </si>
  <si>
    <r>
      <rPr>
        <b/>
        <sz val="8"/>
        <color theme="1"/>
        <rFont val="Arial"/>
        <family val="2"/>
      </rPr>
      <t>Sources</t>
    </r>
    <r>
      <rPr>
        <sz val="8"/>
        <color theme="1"/>
        <rFont val="Arial"/>
        <family val="2"/>
      </rPr>
      <t xml:space="preserve"> </t>
    </r>
    <r>
      <rPr>
        <b/>
        <sz val="8"/>
        <color theme="1"/>
        <rFont val="Arial"/>
        <family val="2"/>
      </rPr>
      <t>&gt;</t>
    </r>
    <r>
      <rPr>
        <sz val="8"/>
        <color theme="1"/>
        <rFont val="Arial"/>
        <family val="2"/>
      </rPr>
      <t xml:space="preserve"> Échantillon démographique permanent (EDP) apparié à la base des causes médicales de décès (BCMD).</t>
    </r>
  </si>
  <si>
    <r>
      <t>p</t>
    </r>
    <r>
      <rPr>
        <b/>
        <sz val="8"/>
        <color theme="1"/>
        <rFont val="Arial"/>
        <family val="2"/>
      </rPr>
      <t>-valeur</t>
    </r>
  </si>
  <si>
    <r>
      <rPr>
        <b/>
        <sz val="8"/>
        <color theme="1"/>
        <rFont val="Arial"/>
        <family val="2"/>
      </rPr>
      <t xml:space="preserve">Sources &gt; </t>
    </r>
    <r>
      <rPr>
        <sz val="8"/>
        <color theme="1"/>
        <rFont val="Arial"/>
        <family val="2"/>
      </rPr>
      <t>Échantillon démographique permanent (EDP) apparié à la base des causes médicales de décès (BCMD).</t>
    </r>
  </si>
  <si>
    <t>Lieu de naissance</t>
  </si>
  <si>
    <t>85 ans ou plus</t>
  </si>
  <si>
    <r>
      <t>Sources &gt;</t>
    </r>
    <r>
      <rPr>
        <sz val="8"/>
        <color theme="1"/>
        <rFont val="Arial"/>
        <family val="2"/>
      </rPr>
      <t xml:space="preserve"> Échantillon démographique permanent (EDP) apparié à la base des causes médicales de décès (BCMD).</t>
    </r>
  </si>
  <si>
    <r>
      <t xml:space="preserve">Sources &gt; </t>
    </r>
    <r>
      <rPr>
        <sz val="8"/>
        <color theme="1"/>
        <rFont val="Arial"/>
        <family val="2"/>
      </rPr>
      <t>Échantillon démographique permanent (EDP) apparié à la base des causes médicales de décès (BCMD).</t>
    </r>
  </si>
  <si>
    <t>Intervalle 
de confiance à 95 %</t>
  </si>
  <si>
    <r>
      <t>p-</t>
    </r>
    <r>
      <rPr>
        <b/>
        <sz val="8"/>
        <color theme="1"/>
        <rFont val="Arial"/>
        <family val="2"/>
      </rPr>
      <t>valeur</t>
    </r>
  </si>
  <si>
    <t>Intervalle de 
confiance à 95 %</t>
  </si>
  <si>
    <r>
      <t xml:space="preserve">Individus : nombre d’individus de l’EDP appartenant à la caractéristique considérée ; individus-années : nombre total d’années de suivi d’observation des individus étudiés. Suicides : nombre de suicides observés dans la catégorie ; taux de suicide : nombre de suicides pour 100 000 individus-années sur l’ensemble de la période de suivi après pondération </t>
    </r>
    <r>
      <rPr>
        <i/>
        <sz val="8"/>
        <rFont val="Arial"/>
        <family val="2"/>
      </rPr>
      <t>(encadré 1).</t>
    </r>
    <r>
      <rPr>
        <sz val="8"/>
        <rFont val="Arial"/>
        <family val="2"/>
      </rPr>
      <t xml:space="preserve"> Risque relatif :  risque relatif de décès par suicide dans la catégorie considérée, comparée au groupe de référence (indiqué par « Réf. »).
</t>
    </r>
    <r>
      <rPr>
        <b/>
        <sz val="8"/>
        <rFont val="Arial"/>
        <family val="2"/>
      </rPr>
      <t xml:space="preserve">Notes &gt; </t>
    </r>
    <r>
      <rPr>
        <sz val="8"/>
        <rFont val="Arial"/>
        <family val="2"/>
      </rPr>
      <t xml:space="preserve">Ces estimations proviennent d’un modèle de survie de Cox qui compare le risque de décès par suicide tout en maintenant constantes les autres caractéristiques incluses dans le modèle. Un risque relatif supérieur à 1 indique un risque plus élevé que celui du groupe de référence, et un risque relatif inférieur à 1 indique un risque plus faible. Associé au risque relatif, un intervalle de confiance à 95 % excluant 1 et une </t>
    </r>
    <r>
      <rPr>
        <i/>
        <sz val="8"/>
        <rFont val="Arial"/>
        <family val="2"/>
      </rPr>
      <t>p</t>
    </r>
    <r>
      <rPr>
        <sz val="8"/>
        <rFont val="Arial"/>
        <family val="2"/>
      </rPr>
      <t xml:space="preserve">-valeur inférieure à 0,05 permettent de savoir si cette différence avec le groupe de référence est statistiquement significative.
Toutes les caractéristiques du tableau ont été introduites dans un premier modèle complet. Certaines variables ont ensuite été retirées après avoir évalué, pour chacune, si leur suppression modifiait significativement la qualité d’ajustement du modèle. Les variables dont le retrait n’affectait pas significativement l’ajustement et qui n’apportaient pas d’information supplémentaire sur le risque de décès par suicide sont indiquées par un « – ».
Deux modèles distincts ont été réalisés, l’un avec la structure familiale telle que décrite dans les données de recensement et l’autre avec la variable dernier événement fiscal, ces deux variables sont trop collinéaires pour être traitées dans un seul et même modèle bien qu’elles apportent chacune des informations importantes.
</t>
    </r>
  </si>
  <si>
    <r>
      <t>Moins de 25 m</t>
    </r>
    <r>
      <rPr>
        <vertAlign val="superscript"/>
        <sz val="8"/>
        <rFont val="Arial"/>
        <family val="2"/>
      </rPr>
      <t>2</t>
    </r>
  </si>
  <si>
    <r>
      <t>De 25 à  39 m</t>
    </r>
    <r>
      <rPr>
        <vertAlign val="superscript"/>
        <sz val="8"/>
        <rFont val="Arial"/>
        <family val="2"/>
      </rPr>
      <t>2</t>
    </r>
  </si>
  <si>
    <r>
      <t>De 40 à  59 m</t>
    </r>
    <r>
      <rPr>
        <vertAlign val="superscript"/>
        <sz val="8"/>
        <rFont val="Arial"/>
        <family val="2"/>
      </rPr>
      <t>2</t>
    </r>
  </si>
  <si>
    <r>
      <t>De 60 à  79 m</t>
    </r>
    <r>
      <rPr>
        <vertAlign val="superscript"/>
        <sz val="8"/>
        <rFont val="Arial"/>
        <family val="2"/>
      </rPr>
      <t>2</t>
    </r>
  </si>
  <si>
    <r>
      <t>De 80 à  104 m</t>
    </r>
    <r>
      <rPr>
        <vertAlign val="superscript"/>
        <sz val="8"/>
        <rFont val="Arial"/>
        <family val="2"/>
      </rPr>
      <t>2</t>
    </r>
  </si>
  <si>
    <r>
      <t>De 105 à 144 m</t>
    </r>
    <r>
      <rPr>
        <vertAlign val="superscript"/>
        <sz val="8"/>
        <rFont val="Arial"/>
        <family val="2"/>
      </rPr>
      <t>2</t>
    </r>
  </si>
  <si>
    <r>
      <t>Au moins 145 m</t>
    </r>
    <r>
      <rPr>
        <vertAlign val="superscript"/>
        <sz val="8"/>
        <rFont val="Arial"/>
        <family val="2"/>
      </rPr>
      <t>2</t>
    </r>
  </si>
  <si>
    <r>
      <rPr>
        <b/>
        <sz val="8"/>
        <color theme="1"/>
        <rFont val="Arial"/>
        <family val="2"/>
      </rPr>
      <t>Lecture &gt;</t>
    </r>
    <r>
      <rPr>
        <sz val="8"/>
        <color theme="1"/>
        <rFont val="Arial"/>
        <family val="2"/>
      </rPr>
      <t xml:space="preserve"> Parmi les femmes ayant des données renseignées dans le SNDS entre 2015 et 2020, 627 suicides ont été décomptés entre 2015 et 2021, ce qui correspond à un taux de 6,1 pour 100 000. Un taux qui monte à 88,0 pour les femmes étant traitées pour une addiction (69,3 une fois standardisé sur l’âge). Parmi les hommes sur la même période, 2013 suicides ont été décomptés, ce qui correspond à un taux de 19,9 pour 100 000. Un taux qui monte à 153,1 pour les hommes étant traités pour une addiction (127,3 une fois standardisé sur l’âge).</t>
    </r>
  </si>
  <si>
    <r>
      <rPr>
        <b/>
        <sz val="8"/>
        <color theme="1"/>
        <rFont val="Arial"/>
        <family val="2"/>
      </rPr>
      <t>Sources &gt;</t>
    </r>
    <r>
      <rPr>
        <sz val="8"/>
        <color theme="1"/>
        <rFont val="Arial"/>
        <family val="2"/>
      </rPr>
      <t xml:space="preserve"> Échantillon démographique permanent (EDP) apparié à la base des causes médicales de décès (BCMD).</t>
    </r>
  </si>
  <si>
    <t>Nombre de suicides</t>
  </si>
  <si>
    <t>B</t>
  </si>
  <si>
    <t>NS</t>
  </si>
  <si>
    <t>H</t>
  </si>
  <si>
    <r>
      <t>2</t>
    </r>
    <r>
      <rPr>
        <vertAlign val="superscript"/>
        <sz val="8"/>
        <rFont val="Arial"/>
        <family val="2"/>
      </rPr>
      <t>e</t>
    </r>
  </si>
  <si>
    <r>
      <t>3</t>
    </r>
    <r>
      <rPr>
        <vertAlign val="superscript"/>
        <sz val="8"/>
        <rFont val="Arial"/>
        <family val="2"/>
      </rPr>
      <t>e</t>
    </r>
  </si>
  <si>
    <r>
      <t>4</t>
    </r>
    <r>
      <rPr>
        <vertAlign val="superscript"/>
        <sz val="8"/>
        <rFont val="Arial"/>
        <family val="2"/>
      </rPr>
      <t>e</t>
    </r>
  </si>
  <si>
    <t xml:space="preserve">Collectivités d’outre-mer (COM) </t>
  </si>
  <si>
    <t>Enquêtes annuelles de recensement (EAR)</t>
  </si>
  <si>
    <t>Fisc</t>
  </si>
  <si>
    <t>Intersection EAR/Fisc</t>
  </si>
  <si>
    <r>
      <t>Enquêtes annuelles de recensement (EAR)</t>
    </r>
    <r>
      <rPr>
        <sz val="8"/>
        <rFont val="Aptos Narrow"/>
        <family val="2"/>
      </rPr>
      <t> </t>
    </r>
    <r>
      <rPr>
        <sz val="8"/>
        <rFont val="Arial"/>
        <family val="2"/>
      </rPr>
      <t>; BCMD : base des causes médicales de décès du CépiDC ; EDP : Échantillon démographique permanent.</t>
    </r>
  </si>
  <si>
    <r>
      <rPr>
        <sz val="8"/>
        <rFont val="Arial"/>
        <family val="2"/>
      </rPr>
      <t>H : taux supérieur à la moyenne (caractéristique en rouge) ; B : taux inférieur à la moyenne (caractéristique en vert) ; NS : différence à la moyenne non significative.</t>
    </r>
    <r>
      <rPr>
        <b/>
        <sz val="8"/>
        <rFont val="Arial"/>
        <family val="2"/>
      </rPr>
      <t xml:space="preserve">
</t>
    </r>
    <r>
      <rPr>
        <sz val="8"/>
        <rFont val="Arial"/>
        <family val="2"/>
      </rPr>
      <t>Suicides : nombre de suicides observés dans la catégorie ; individus-années : nombre total d’années de suivi d’observation des individus étudiés ; taux de suicide : nombre de suicides pour 100 000 individus-années sur l’ensemble de la période de suivi après pondération</t>
    </r>
    <r>
      <rPr>
        <i/>
        <sz val="8"/>
        <rFont val="Arial"/>
        <family val="2"/>
      </rPr>
      <t xml:space="preserve"> (encadré 1).</t>
    </r>
  </si>
  <si>
    <r>
      <rPr>
        <b/>
        <sz val="8"/>
        <color theme="1"/>
        <rFont val="Arial"/>
        <family val="2"/>
      </rPr>
      <t xml:space="preserve">Lecture &gt; </t>
    </r>
    <r>
      <rPr>
        <sz val="8"/>
        <color theme="1"/>
        <rFont val="Arial"/>
        <family val="2"/>
      </rPr>
      <t>Parmi les femmes, 912 suicides ont été décomptés entre 2011 et 2021, ce qui correspond à un taux moyen de 6,3 pour 100 000 et de 8,3 pour les femmes appartenant aux 10</t>
    </r>
    <r>
      <rPr>
        <sz val="8"/>
        <color theme="1"/>
        <rFont val="Aptos Narrow"/>
        <family val="2"/>
      </rPr>
      <t> </t>
    </r>
    <r>
      <rPr>
        <sz val="8"/>
        <color theme="1"/>
        <rFont val="Arial"/>
        <family val="2"/>
      </rPr>
      <t>% des ménages les plus pauvres (9,0 une fois standardisé sur l’âge). Parmi les hommes, 2</t>
    </r>
    <r>
      <rPr>
        <sz val="8"/>
        <color theme="1"/>
        <rFont val="Aptos Narrow"/>
        <family val="2"/>
      </rPr>
      <t> </t>
    </r>
    <r>
      <rPr>
        <sz val="8"/>
        <color theme="1"/>
        <rFont val="Arial"/>
        <family val="2"/>
      </rPr>
      <t>900</t>
    </r>
    <r>
      <rPr>
        <sz val="8"/>
        <color theme="1"/>
        <rFont val="Aptos Narrow"/>
        <family val="2"/>
      </rPr>
      <t> </t>
    </r>
    <r>
      <rPr>
        <sz val="8"/>
        <color theme="1"/>
        <rFont val="Arial"/>
        <family val="2"/>
      </rPr>
      <t>suicides ont été décomptés sur la période, ce qui correspond à un taux moyen de 20,5 et de 23,0 pour les hommes appartenant aux 10</t>
    </r>
    <r>
      <rPr>
        <sz val="8"/>
        <color theme="1"/>
        <rFont val="Aptos Narrow"/>
        <family val="2"/>
      </rPr>
      <t> </t>
    </r>
    <r>
      <rPr>
        <sz val="8"/>
        <color theme="1"/>
        <rFont val="Arial"/>
        <family val="2"/>
      </rPr>
      <t>% des ménages les plus pauvres (25,7 une fois standardisé sur l’âge).</t>
    </r>
  </si>
  <si>
    <r>
      <t xml:space="preserve">H : taux supérieur à la moyenne (caractéristique en rouge) ; B : taux inférieur à la moyenne (caractéristique en vert) ; NS : différence à la moyenne non significative. 
Suicides : nombre de suicides observés dans la catégorie ; individus-années : nombre total d’années de suivi d’observation des individus étudiés ; taux de suicide : nombre de suicides pour 100 000 individus-années sur l’ensemble de la période de suivi après pondération </t>
    </r>
    <r>
      <rPr>
        <i/>
        <sz val="8"/>
        <rFont val="Arial"/>
        <family val="2"/>
      </rPr>
      <t>(encadré 1)</t>
    </r>
    <r>
      <rPr>
        <sz val="8"/>
        <rFont val="Arial"/>
        <family val="2"/>
      </rPr>
      <t>.</t>
    </r>
  </si>
  <si>
    <r>
      <rPr>
        <b/>
        <sz val="8"/>
        <rFont val="Arial"/>
        <family val="2"/>
      </rPr>
      <t>Lecture &gt;</t>
    </r>
    <r>
      <rPr>
        <sz val="8"/>
        <rFont val="Arial"/>
        <family val="2"/>
      </rPr>
      <t xml:space="preserve"> Parmi les 8 259 personnes détectées avec un troubles bipolaires, 53 suicides ont eu lieu sur entre 2015 et 2021, ce qui correspond à un taux standardisé de suicide de 127,4. À toutes autres variables considérées égales par ailleurs, les femmes identifiées comme atteintes de bipolarité ont un risque relatif de décès par suicide 2,53 fois supérieur à celui des personnes pour qui ce n’est pas le cas. Ce risque relatif est très significatif (p-valeur &lt; 0,001).</t>
    </r>
  </si>
  <si>
    <t>Autres troubles psychiatriques</t>
  </si>
  <si>
    <r>
      <t>5e (20</t>
    </r>
    <r>
      <rPr>
        <sz val="8"/>
        <color theme="1"/>
        <rFont val="Aptos Narrow"/>
        <family val="2"/>
      </rPr>
      <t> </t>
    </r>
    <r>
      <rPr>
        <sz val="8"/>
        <color theme="1"/>
        <rFont val="Arial"/>
        <family val="2"/>
      </rPr>
      <t>% les plus aisés)</t>
    </r>
  </si>
  <si>
    <r>
      <t>1er (20</t>
    </r>
    <r>
      <rPr>
        <sz val="8"/>
        <color theme="1"/>
        <rFont val="Aptos Narrow"/>
        <family val="2"/>
      </rPr>
      <t> </t>
    </r>
    <r>
      <rPr>
        <sz val="8"/>
        <color theme="1"/>
        <rFont val="Arial"/>
        <family val="2"/>
      </rPr>
      <t>% les moins aisés)</t>
    </r>
  </si>
  <si>
    <t>DROM</t>
  </si>
  <si>
    <r>
      <t>H : taux supérieur à la moyenne (caractéristique en rouge) ; B : taux inférieur à la moyenne (caractéristique en vert) ; NS : différence à la moyenne non significative.
Suicides : nombre de suicides observés dans la catégorie ; individus-années : nombre total d’années de suivi d’observation des individus étudiés ; taux de suicide : nombre de suicides pour 100 000 individus-années sur l’ensemble de la période de suivi après pondération</t>
    </r>
    <r>
      <rPr>
        <i/>
        <sz val="8"/>
        <rFont val="Arial"/>
        <family val="2"/>
      </rPr>
      <t xml:space="preserve"> (encadré 1).</t>
    </r>
  </si>
  <si>
    <t>Troubles psychotiques</t>
  </si>
  <si>
    <r>
      <rPr>
        <b/>
        <sz val="8"/>
        <color theme="1"/>
        <rFont val="Arial"/>
        <family val="2"/>
      </rPr>
      <t xml:space="preserve">Lecture &gt; </t>
    </r>
    <r>
      <rPr>
        <sz val="8"/>
        <color theme="1"/>
        <rFont val="Arial"/>
        <family val="2"/>
      </rPr>
      <t>Parmi les femmes recensées entre 2004 et 2020, 960 suicides ont été décomptés entre 2004 et 2021, ce qui correspond à un taux de 6,5 pour 100 000. Un taux qui monte à 15,0 pour les femmes divorcées (9,3 une fois standardisé sur l’âge).</t>
    </r>
  </si>
  <si>
    <t>Inférieur au bac</t>
  </si>
  <si>
    <t>Quatre et cinq</t>
  </si>
  <si>
    <t>Moins de 40 m²</t>
  </si>
  <si>
    <t>Moins de 100 m²</t>
  </si>
  <si>
    <t>100 m² et plus</t>
  </si>
  <si>
    <t>85 ou plus</t>
  </si>
  <si>
    <t>Élève de 14 ans ou plus, stagiaire non rémunéré</t>
  </si>
  <si>
    <t>Groupes d’âge (par ans)</t>
  </si>
  <si>
    <t>Groupe d’âge (par ans)</t>
  </si>
  <si>
    <t>65 -74</t>
  </si>
  <si>
    <t>Rupture (divorce, séparation, fin de pacs)</t>
  </si>
  <si>
    <t>Mariage ou Pacs</t>
  </si>
  <si>
    <t>De 25 à  39 m2</t>
  </si>
  <si>
    <t>De 40 à  59 m2</t>
  </si>
  <si>
    <t>De 60 à  79 m2</t>
  </si>
  <si>
    <t>De 80 à  104 m2</t>
  </si>
  <si>
    <t>De 105 à 144 m2</t>
  </si>
  <si>
    <t>Au moins 145 m2</t>
  </si>
  <si>
    <t>Dernier évènement « fiscal »</t>
  </si>
  <si>
    <r>
      <rPr>
        <b/>
        <sz val="8"/>
        <color theme="1"/>
        <rFont val="Arial"/>
        <family val="2"/>
      </rPr>
      <t>Lecture &gt;</t>
    </r>
    <r>
      <rPr>
        <sz val="8"/>
        <color theme="1"/>
        <rFont val="Arial"/>
        <family val="2"/>
      </rPr>
      <t xml:space="preserve"> Les individus EDP ayant des données renseignées dans les EAR sont 2,4 millions. Parmi eux, 252 659 décès ont eu lieu entre 2004 et 2021, dont 4 051 suicides. Rappportés aux années de vie vécues cela correspond à un taux de 8,9 pour 100 000, 13,9 en pondérant les données </t>
    </r>
    <r>
      <rPr>
        <i/>
        <sz val="8"/>
        <color theme="1"/>
        <rFont val="Arial"/>
        <family val="2"/>
      </rPr>
      <t>(encadré</t>
    </r>
    <r>
      <rPr>
        <sz val="8"/>
        <color theme="1"/>
        <rFont val="Aptos Narrow"/>
        <family val="2"/>
      </rPr>
      <t> </t>
    </r>
    <r>
      <rPr>
        <i/>
        <sz val="8"/>
        <color theme="1"/>
        <rFont val="Arial"/>
        <family val="2"/>
      </rPr>
      <t>1)</t>
    </r>
    <r>
      <rPr>
        <sz val="8"/>
        <color theme="1"/>
        <rFont val="Arial"/>
        <family val="2"/>
      </rPr>
      <t>. Dans la BCMD, le taux moyen annuel sur la période est de 14,9.</t>
    </r>
  </si>
  <si>
    <t>25-34 ans</t>
  </si>
  <si>
    <t>35-44 ans</t>
  </si>
  <si>
    <t>45-54 ans</t>
  </si>
  <si>
    <t>55-64 ans</t>
  </si>
  <si>
    <t>65-74 ans</t>
  </si>
  <si>
    <t>75-84 ans</t>
  </si>
  <si>
    <t>Femmes (25 ans ou plus)</t>
  </si>
  <si>
    <t>Tableau complémentaire B – Présentation des différentes cohortes issues de l’appariement entre les bases de l’EDP et de la BCMD</t>
  </si>
  <si>
    <t>  </t>
  </si>
  <si>
    <t>Personnes nées en France</t>
  </si>
  <si>
    <t>Personnes nées à l'étranger</t>
  </si>
  <si>
    <t>La Réunion</t>
  </si>
  <si>
    <t>B : significativement inférieur à la moyenne ; H : significativement supérieur à la moyenne ; NS : non significativement différent de la moyenne. Intervalle de confiance à 95 % : plage de valeurs dans laquelle se situe, avec une probabilité de 95 %, le véritable taux standardisé.</t>
  </si>
  <si>
    <t>Niveau de diplôme</t>
  </si>
  <si>
    <t>Intervalle de confiance à 95 % : plage de valeurs dans laquelle se situe, avec une probabilité de 95 %, le véritable taux standardisé.</t>
  </si>
  <si>
    <t>Risque relatif : risque relatif de décès par suicide dans la catégorie considérée, comparée au groupe de référence (indiqué par « Réf. »). Intervalle de confiance à 95 % : plage de valeurs dans laquelle se situe, avec une probabilité de 95 %, le véritable taux standardisé.</t>
  </si>
  <si>
    <t>Hommes (25 ans ou plus)</t>
  </si>
  <si>
    <t>Graphique 1 – Taux de mortalité par suicide selon le niveau de vie et la classe d'âge en France de 2011 à 2021</t>
  </si>
  <si>
    <t xml:space="preserve">Population entière </t>
  </si>
  <si>
    <t>Catégorie socioprofessionnelle</t>
  </si>
  <si>
    <t>De 2 à 9 999 habitants</t>
  </si>
  <si>
    <t>De 10 000 99 999 habitants</t>
  </si>
  <si>
    <t>De 100 à 199 999 habitants</t>
  </si>
  <si>
    <t>Plus de 200 000 habitants (hors agglomération parisienne)</t>
  </si>
  <si>
    <t>Lieu de naisssance</t>
  </si>
  <si>
    <t>Classe d’âge</t>
  </si>
  <si>
    <t>Cinquième de niveau de vie</t>
  </si>
  <si>
    <t>Graphique 3 – Risques relatifs de décès par suicide selon certaines caractéristiques socioéconomiques et démographiques</t>
  </si>
  <si>
    <t>Cadres et professions intellectuelles supérieures</t>
  </si>
  <si>
    <t>Revenus du ménage intégrant des prestations sociales</t>
  </si>
  <si>
    <t>Catégories socioprofessionnelles (CSP) 
regroupées incluant retraités</t>
  </si>
  <si>
    <t>Taux standardisés 
pour 100 000 personnes</t>
  </si>
  <si>
    <t xml:space="preserve">En % </t>
  </si>
  <si>
    <r>
      <t>Intervalle de confiance 
à 95</t>
    </r>
    <r>
      <rPr>
        <b/>
        <sz val="8"/>
        <rFont val="Arial"/>
        <family val="2"/>
      </rPr>
      <t> %</t>
    </r>
  </si>
  <si>
    <t xml:space="preserve">Taux standardisés 
pour 100 000 personnes
</t>
  </si>
  <si>
    <t>Taux standardisés  
pour 100 000 personnes</t>
  </si>
  <si>
    <t>Revenus du ménage intégrant une allocation adulte handicapé</t>
  </si>
  <si>
    <r>
      <t>Taux standardisés 
pour 100</t>
    </r>
    <r>
      <rPr>
        <sz val="8"/>
        <rFont val="Aptos Narrow"/>
        <family val="2"/>
      </rPr>
      <t> </t>
    </r>
    <r>
      <rPr>
        <sz val="8"/>
        <rFont val="Arial"/>
        <family val="2"/>
      </rPr>
      <t>000</t>
    </r>
    <r>
      <rPr>
        <sz val="8"/>
        <rFont val="Aptos Narrow"/>
        <family val="2"/>
      </rPr>
      <t> </t>
    </r>
    <r>
      <rPr>
        <sz val="8"/>
        <rFont val="Arial"/>
        <family val="2"/>
      </rPr>
      <t>personnes</t>
    </r>
  </si>
  <si>
    <t>Catégorie</t>
  </si>
  <si>
    <t>De 2 000 à  9 999 hab.</t>
  </si>
  <si>
    <t>Plus de 200 000 (hors agglomération parisienne)</t>
  </si>
  <si>
    <t>Bénéficiaire de l'allocation adulte handicapé (AAH)</t>
  </si>
  <si>
    <r>
      <t>Dernier événement «</t>
    </r>
    <r>
      <rPr>
        <b/>
        <sz val="8"/>
        <color theme="1"/>
        <rFont val="Aptos Narrow"/>
        <family val="2"/>
      </rPr>
      <t> </t>
    </r>
    <r>
      <rPr>
        <b/>
        <sz val="8"/>
        <color theme="1"/>
        <rFont val="Arial"/>
        <family val="2"/>
      </rPr>
      <t>fiscal »</t>
    </r>
  </si>
  <si>
    <t>De 25 à 39 m2</t>
  </si>
  <si>
    <t>De 40 à 59 m2</t>
  </si>
  <si>
    <t>De 60 à 79 m2</t>
  </si>
  <si>
    <t>De 80 à 104 m2</t>
  </si>
  <si>
    <t>Catégories socioprofessionnelles (CSP) groupées</t>
  </si>
  <si>
    <t>Catégories socioprofessionnelles (CSP) détail</t>
  </si>
  <si>
    <t>Hommes ( 25 ans ou plus)</t>
  </si>
  <si>
    <t>5e (20% les plus aisés de la population)</t>
  </si>
  <si>
    <t>5e (20% les plus aisés de la population )</t>
  </si>
  <si>
    <t>De 10 à 99 999 habitants</t>
  </si>
  <si>
    <t>Plus de de 200 000 habitants (hors agglomération parisienne)</t>
  </si>
  <si>
    <t>1er quintile (20% les moins aisés de la population)</t>
  </si>
  <si>
    <t>Allocation adulte handicapé (AAH)</t>
  </si>
  <si>
    <t>Infèrieur au bac</t>
  </si>
  <si>
    <r>
      <t>De 25 à 39 m</t>
    </r>
    <r>
      <rPr>
        <vertAlign val="superscript"/>
        <sz val="8"/>
        <rFont val="Arial"/>
        <family val="2"/>
      </rPr>
      <t>2</t>
    </r>
  </si>
  <si>
    <r>
      <t>De 40 à 59 m</t>
    </r>
    <r>
      <rPr>
        <vertAlign val="superscript"/>
        <sz val="8"/>
        <rFont val="Arial"/>
        <family val="2"/>
      </rPr>
      <t>2</t>
    </r>
  </si>
  <si>
    <r>
      <t>De 60 à 79 m</t>
    </r>
    <r>
      <rPr>
        <vertAlign val="superscript"/>
        <sz val="8"/>
        <rFont val="Arial"/>
        <family val="2"/>
      </rPr>
      <t>2</t>
    </r>
  </si>
  <si>
    <r>
      <t>De 80 à 104 m</t>
    </r>
    <r>
      <rPr>
        <vertAlign val="superscript"/>
        <sz val="8"/>
        <rFont val="Arial"/>
        <family val="2"/>
      </rPr>
      <t>2</t>
    </r>
  </si>
  <si>
    <t>De 2  9 999 habitants</t>
  </si>
  <si>
    <t>Variable</t>
  </si>
  <si>
    <t>De 10 000 à 99 999 habitants</t>
  </si>
  <si>
    <t>De 100 000 à 199 999 habitants</t>
  </si>
  <si>
    <t>Catégories socioprofessionnelles (regroupées)</t>
  </si>
  <si>
    <t xml:space="preserve">Tableau complémentaire A – Taux bruts et standardisés de mortalité par suicide selon les variables sociofiscales </t>
  </si>
  <si>
    <r>
      <rPr>
        <b/>
        <sz val="8"/>
        <rFont val="Arial"/>
        <family val="2"/>
      </rPr>
      <t>Champ &gt;</t>
    </r>
    <r>
      <rPr>
        <sz val="8"/>
        <rFont val="Arial"/>
        <family val="2"/>
      </rPr>
      <t xml:space="preserve"> France. Tous les individus de l’EDP </t>
    </r>
    <r>
      <rPr>
        <i/>
        <sz val="8"/>
        <rFont val="Arial"/>
        <family val="2"/>
      </rPr>
      <t>(encadré</t>
    </r>
    <r>
      <rPr>
        <i/>
        <sz val="8"/>
        <rFont val="Aptos Narrow"/>
        <family val="2"/>
      </rPr>
      <t> </t>
    </r>
    <r>
      <rPr>
        <i/>
        <sz val="8"/>
        <rFont val="Arial"/>
        <family val="2"/>
      </rPr>
      <t xml:space="preserve">1) </t>
    </r>
    <r>
      <rPr>
        <sz val="8"/>
        <rFont val="Arial"/>
        <family val="2"/>
      </rPr>
      <t>présents dans les enquêtes annuelles de recensement entre 2004 et 2020 et/ou dans les données socio-fiscales entre 2011 et 2020 et/ou dans les données de la cartographie du SNDS entre 2015 et 2020.</t>
    </r>
  </si>
  <si>
    <r>
      <rPr>
        <b/>
        <sz val="8"/>
        <rFont val="Arial"/>
        <family val="2"/>
      </rPr>
      <t>Champ &gt;</t>
    </r>
    <r>
      <rPr>
        <sz val="8"/>
        <rFont val="Arial"/>
        <family val="2"/>
      </rPr>
      <t xml:space="preserve"> France hors Mayotte.</t>
    </r>
    <r>
      <rPr>
        <b/>
        <sz val="8"/>
        <rFont val="Arial"/>
        <family val="2"/>
      </rPr>
      <t xml:space="preserve"> </t>
    </r>
    <r>
      <rPr>
        <sz val="8"/>
        <rFont val="Arial"/>
        <family val="2"/>
      </rPr>
      <t xml:space="preserve">Tous les individus de l’EDP </t>
    </r>
    <r>
      <rPr>
        <i/>
        <sz val="8"/>
        <rFont val="Arial"/>
        <family val="2"/>
      </rPr>
      <t>(encadré 1)</t>
    </r>
    <r>
      <rPr>
        <sz val="8"/>
        <rFont val="Arial"/>
        <family val="2"/>
      </rPr>
      <t xml:space="preserve"> présents dans les enquêtes annuelles de recensement entre 2004 et 2020.</t>
    </r>
  </si>
  <si>
    <t>Dixièmes de niveau de vie</t>
  </si>
  <si>
    <t>Cinquièmes de niveau de vie</t>
  </si>
  <si>
    <t>Tableau complémentaire D – Nombre d’individus, de suicides et risques relatifs de décès par suicide des personnes de plus de 25 ans en France</t>
  </si>
  <si>
    <r>
      <rPr>
        <b/>
        <sz val="8"/>
        <rFont val="Arial"/>
        <family val="2"/>
      </rPr>
      <t>Tableau complémentaire E</t>
    </r>
    <r>
      <rPr>
        <b/>
        <sz val="8"/>
        <color theme="1"/>
        <rFont val="Arial"/>
        <family val="2"/>
      </rPr>
      <t xml:space="preserve"> – Taux bruts et standardisés de mortalité par suicide selon les variables de la cartographie des maladies du SNDS</t>
    </r>
  </si>
  <si>
    <r>
      <rPr>
        <b/>
        <sz val="8"/>
        <rFont val="Arial"/>
        <family val="2"/>
      </rPr>
      <t>Champ &gt;</t>
    </r>
    <r>
      <rPr>
        <sz val="8"/>
        <rFont val="Arial"/>
        <family val="2"/>
      </rPr>
      <t xml:space="preserve"> France.</t>
    </r>
    <r>
      <rPr>
        <b/>
        <sz val="8"/>
        <rFont val="Arial"/>
        <family val="2"/>
      </rPr>
      <t xml:space="preserve"> </t>
    </r>
    <r>
      <rPr>
        <sz val="8"/>
        <rFont val="Arial"/>
        <family val="2"/>
      </rPr>
      <t>Tous les individus de l’EDP</t>
    </r>
    <r>
      <rPr>
        <i/>
        <sz val="8"/>
        <rFont val="Arial"/>
        <family val="2"/>
      </rPr>
      <t xml:space="preserve"> (encadré 1)</t>
    </r>
    <r>
      <rPr>
        <sz val="8"/>
        <rFont val="Arial"/>
        <family val="2"/>
      </rPr>
      <t xml:space="preserve"> présents dans les données du SNDS entre 2015 et 2020.</t>
    </r>
  </si>
  <si>
    <r>
      <t>Individus : nombre d’individus de l’EDP appartenant à la caractéristique considérée ; individus-années : nombre total d’années de suivi d’observation des individus étudiés. Suicides : nombre de suicides observés dans la catégorie ; taux de suicide : nombre de suicides pour 100 000 individus-années sur l’ensemble de la période de suivi après pondération (encadré 1). Risque relatif :  risque relatif de décès par suicide dans la catégorie considérée, comparée au groupe de référence (indiqué par « Réf. »).</t>
    </r>
    <r>
      <rPr>
        <b/>
        <sz val="8"/>
        <rFont val="Arial"/>
        <family val="2"/>
      </rPr>
      <t xml:space="preserve">
Notes &gt; </t>
    </r>
    <r>
      <rPr>
        <sz val="8"/>
        <rFont val="Arial"/>
        <family val="2"/>
      </rPr>
      <t xml:space="preserve">Ces estimations proviennent d’un modèle de survie de Cox qui compare le risque de décès par suicide tout en maintenant constantes les autres caractéristiques incluses dans le modèle. Un risque relatif supérieur à 1 indique un risque plus élevé que celui du groupe de référence, et un risque relatif inférieur à 1 indique un risque plus faible. Associé au risque relatif, un intervalle de confiance à 95 % excluant 1 et une </t>
    </r>
    <r>
      <rPr>
        <i/>
        <sz val="8"/>
        <rFont val="Arial"/>
        <family val="2"/>
      </rPr>
      <t>p</t>
    </r>
    <r>
      <rPr>
        <sz val="8"/>
        <rFont val="Arial"/>
        <family val="2"/>
      </rPr>
      <t>-valeur inférieure à 0,05 permettent de savoir si cette différence avec le groupe de référence est statistiquement significative.</t>
    </r>
  </si>
  <si>
    <r>
      <rPr>
        <b/>
        <sz val="8"/>
        <rFont val="Arial"/>
        <family val="2"/>
      </rPr>
      <t>Champ</t>
    </r>
    <r>
      <rPr>
        <sz val="8"/>
        <rFont val="Arial"/>
        <family val="2"/>
      </rPr>
      <t xml:space="preserve"> </t>
    </r>
    <r>
      <rPr>
        <b/>
        <sz val="8"/>
        <rFont val="Arial"/>
        <family val="2"/>
      </rPr>
      <t xml:space="preserve">&gt; </t>
    </r>
    <r>
      <rPr>
        <sz val="8"/>
        <rFont val="Arial"/>
        <family val="2"/>
      </rPr>
      <t>France hors Mayotte.</t>
    </r>
    <r>
      <rPr>
        <b/>
        <sz val="8"/>
        <rFont val="Arial"/>
        <family val="2"/>
      </rPr>
      <t xml:space="preserve"> </t>
    </r>
    <r>
      <rPr>
        <sz val="8"/>
        <rFont val="Arial"/>
        <family val="2"/>
      </rPr>
      <t xml:space="preserve">Individus de l’EDP </t>
    </r>
    <r>
      <rPr>
        <i/>
        <sz val="8"/>
        <rFont val="Arial"/>
        <family val="2"/>
      </rPr>
      <t xml:space="preserve">(encadré 1) </t>
    </r>
    <r>
      <rPr>
        <sz val="8"/>
        <rFont val="Arial"/>
        <family val="2"/>
      </rPr>
      <t>de plus 24 ans présents entre 2015 et 2020 dans les données du SNDS.</t>
    </r>
  </si>
  <si>
    <r>
      <t>Notes</t>
    </r>
    <r>
      <rPr>
        <sz val="8"/>
        <color theme="1" tint="4.9989318521683403E-2"/>
        <rFont val="Arial"/>
        <family val="2"/>
      </rPr>
      <t xml:space="preserve"> &gt; D1 : 1</t>
    </r>
    <r>
      <rPr>
        <vertAlign val="superscript"/>
        <sz val="8"/>
        <color theme="1" tint="4.9989318521683403E-2"/>
        <rFont val="Arial"/>
        <family val="2"/>
      </rPr>
      <t>er</t>
    </r>
    <r>
      <rPr>
        <sz val="8"/>
        <color theme="1" tint="4.9989318521683403E-2"/>
        <rFont val="Arial"/>
        <family val="2"/>
      </rPr>
      <t xml:space="preserve"> dixième de niveau de vie, soit les 10 % de la population dont le nibeau de vie est le plus faible ; D10 : 10</t>
    </r>
    <r>
      <rPr>
        <vertAlign val="superscript"/>
        <sz val="8"/>
        <color theme="1" tint="4.9989318521683403E-2"/>
        <rFont val="Arial"/>
        <family val="2"/>
      </rPr>
      <t>e</t>
    </r>
    <r>
      <rPr>
        <sz val="8"/>
        <color theme="1" tint="4.9989318521683403E-2"/>
        <rFont val="Arial"/>
        <family val="2"/>
      </rPr>
      <t xml:space="preserve"> dixième, soit les 10 % de la population dont le niveau de vie est le plus élevé. Les taux « Ensemble » sont standardisés sur l'âge </t>
    </r>
    <r>
      <rPr>
        <i/>
        <sz val="8"/>
        <color theme="1" tint="4.9989318521683403E-2"/>
        <rFont val="Arial"/>
        <family val="2"/>
      </rPr>
      <t>(encadré 1).</t>
    </r>
    <r>
      <rPr>
        <sz val="8"/>
        <color theme="1" tint="4.9989318521683403E-2"/>
        <rFont val="Arial"/>
        <family val="2"/>
      </rPr>
      <t xml:space="preserve">
En divisant le taux du dixième le moins aisé par celui du dixième le plus aisé, le rapport interdécile permet de mesurer les inégalités de distribution entre les plus modestes et les plus riches de la population considérée. 
</t>
    </r>
    <r>
      <rPr>
        <b/>
        <sz val="8"/>
        <color theme="1" tint="4.9989318521683403E-2"/>
        <rFont val="Arial"/>
        <family val="2"/>
      </rPr>
      <t xml:space="preserve">Lecture &gt; </t>
    </r>
    <r>
      <rPr>
        <sz val="8"/>
        <color theme="1" tint="4.9989318521683403E-2"/>
        <rFont val="Arial"/>
        <family val="2"/>
      </rPr>
      <t>Sur la période 2011-2021, les taux de suicide passent de 25,7 pour 100 000 chez les hommes du 1</t>
    </r>
    <r>
      <rPr>
        <vertAlign val="superscript"/>
        <sz val="8"/>
        <color theme="1" tint="4.9989318521683403E-2"/>
        <rFont val="Arial"/>
        <family val="2"/>
      </rPr>
      <t>er</t>
    </r>
    <r>
      <rPr>
        <sz val="8"/>
        <color theme="1" tint="4.9989318521683403E-2"/>
        <rFont val="Arial"/>
        <family val="2"/>
      </rPr>
      <t xml:space="preserve"> dixième de niveau de vie (D1) à 11,3 pour 100 000 chez ceux du dernier dixième (D10).
Chez les hommes nés en France uniquement, ces taux passent de 35,5 à 11,4.
Chez ceux de moins de 30 ans, ils ne différent pas entre les deux populations et varient de 4,9 à 3,9 entre le 1</t>
    </r>
    <r>
      <rPr>
        <vertAlign val="superscript"/>
        <sz val="8"/>
        <color theme="1" tint="4.9989318521683403E-2"/>
        <rFont val="Arial"/>
        <family val="2"/>
      </rPr>
      <t>er</t>
    </r>
    <r>
      <rPr>
        <sz val="8"/>
        <color theme="1" tint="4.9989318521683403E-2"/>
        <rFont val="Arial"/>
        <family val="2"/>
      </rPr>
      <t xml:space="preserve"> et le 10</t>
    </r>
    <r>
      <rPr>
        <vertAlign val="superscript"/>
        <sz val="8"/>
        <color theme="1" tint="4.9989318521683403E-2"/>
        <rFont val="Arial"/>
        <family val="2"/>
      </rPr>
      <t>e</t>
    </r>
    <r>
      <rPr>
        <sz val="8"/>
        <color theme="1" tint="4.9989318521683403E-2"/>
        <rFont val="Arial"/>
        <family val="2"/>
      </rPr>
      <t xml:space="preserve"> dixième de niveau de vie.
</t>
    </r>
    <r>
      <rPr>
        <b/>
        <sz val="8"/>
        <color theme="1" tint="4.9989318521683403E-2"/>
        <rFont val="Arial"/>
        <family val="2"/>
      </rPr>
      <t>Champ &gt;</t>
    </r>
    <r>
      <rPr>
        <sz val="8"/>
        <color theme="1" tint="4.9989318521683403E-2"/>
        <rFont val="Arial"/>
        <family val="2"/>
      </rPr>
      <t xml:space="preserve"> France. Échantillon des individus de l’EDP </t>
    </r>
    <r>
      <rPr>
        <i/>
        <sz val="8"/>
        <color theme="1" tint="4.9989318521683403E-2"/>
        <rFont val="Arial"/>
        <family val="2"/>
      </rPr>
      <t>(encadré 1)</t>
    </r>
    <r>
      <rPr>
        <sz val="8"/>
        <color theme="1" tint="4.9989318521683403E-2"/>
        <rFont val="Arial"/>
        <family val="2"/>
      </rPr>
      <t xml:space="preserve"> présents dans les sources fiscales entre 2011 et 2020.
</t>
    </r>
    <r>
      <rPr>
        <b/>
        <sz val="8"/>
        <color theme="1" tint="4.9989318521683403E-2"/>
        <rFont val="Arial"/>
        <family val="2"/>
      </rPr>
      <t>Sources &gt;</t>
    </r>
    <r>
      <rPr>
        <sz val="8"/>
        <color theme="1" tint="4.9989318521683403E-2"/>
        <rFont val="Arial"/>
        <family val="2"/>
      </rPr>
      <t xml:space="preserve"> Échantillon démographique permanent (EDP) apparié à la base des causes médicales de décès (BCMD).</t>
    </r>
  </si>
  <si>
    <t>Graphique 2 – Taux de mortalité par suicide selon les catégories socioprofessionnelles en France de 2004 à 2021</t>
  </si>
  <si>
    <r>
      <rPr>
        <b/>
        <sz val="8"/>
        <rFont val="Arial"/>
        <family val="2"/>
      </rPr>
      <t>Notes</t>
    </r>
    <r>
      <rPr>
        <sz val="8"/>
        <rFont val="Arial"/>
        <family val="2"/>
      </rPr>
      <t xml:space="preserve"> &gt; Le taux de mortalité par suicide est standardisé sur la distribution d’âge moyenne de la population considérée </t>
    </r>
    <r>
      <rPr>
        <i/>
        <sz val="8"/>
        <rFont val="Arial"/>
        <family val="2"/>
      </rPr>
      <t>(encadré 1).</t>
    </r>
    <r>
      <rPr>
        <sz val="8"/>
        <rFont val="Arial"/>
        <family val="2"/>
      </rPr>
      <t xml:space="preserve">
</t>
    </r>
    <r>
      <rPr>
        <b/>
        <sz val="8"/>
        <rFont val="Arial"/>
        <family val="2"/>
      </rPr>
      <t>Lecture &gt;</t>
    </r>
    <r>
      <rPr>
        <sz val="8"/>
        <rFont val="Arial"/>
        <family val="2"/>
      </rPr>
      <t xml:space="preserve"> Entre 2004 et 2021, parmi les femmes de 25-64 ans, la catégorie socioprofessionnelle avec le taux le plus élevé de suicide est celle des personnes sans activité et chômeuses n’ayant jamais travaillé : ce taux vaut 14,8 pour 100 000, contre 8,0 parmi l'ensemble des femmes de la classe d’âge. En revanche, chez celles de 65 ans ou plus, ce sont les anciennes cadres et professions intellectuelles supérieures : 24,5 pour 100 000, contre 10,3.
</t>
    </r>
    <r>
      <rPr>
        <b/>
        <sz val="8"/>
        <rFont val="Arial"/>
        <family val="2"/>
      </rPr>
      <t xml:space="preserve">Champ &gt; </t>
    </r>
    <r>
      <rPr>
        <sz val="8"/>
        <rFont val="Arial"/>
        <family val="2"/>
      </rPr>
      <t xml:space="preserve">France hors Mayotte. Échantillon des individus de l’EDP </t>
    </r>
    <r>
      <rPr>
        <i/>
        <sz val="8"/>
        <rFont val="Arial"/>
        <family val="2"/>
      </rPr>
      <t xml:space="preserve">(encadré 1) </t>
    </r>
    <r>
      <rPr>
        <sz val="8"/>
        <rFont val="Arial"/>
        <family val="2"/>
      </rPr>
      <t xml:space="preserve">de plus 24 ans présents entre 2004 et 2020 dans les enquêtes annuelles de recensement (EAR).
</t>
    </r>
    <r>
      <rPr>
        <b/>
        <sz val="8"/>
        <rFont val="Arial"/>
        <family val="2"/>
      </rPr>
      <t>Sources &gt;</t>
    </r>
    <r>
      <rPr>
        <sz val="8"/>
        <rFont val="Arial"/>
        <family val="2"/>
      </rPr>
      <t xml:space="preserve"> Échantillon démographique permanent (EDP) apparié à la base des causes médicales de décès (BCMD).</t>
    </r>
  </si>
  <si>
    <t>Toutes catégories socioprofessionnelles (CSP)</t>
  </si>
  <si>
    <r>
      <t>1</t>
    </r>
    <r>
      <rPr>
        <vertAlign val="superscript"/>
        <sz val="8"/>
        <rFont val="Arial"/>
        <family val="2"/>
      </rPr>
      <t>er</t>
    </r>
    <r>
      <rPr>
        <sz val="8"/>
        <rFont val="Arial"/>
        <family val="2"/>
      </rPr>
      <t xml:space="preserve"> quintile (20% les moins aisés de la population)</t>
    </r>
  </si>
  <si>
    <r>
      <t>5</t>
    </r>
    <r>
      <rPr>
        <vertAlign val="superscript"/>
        <sz val="8"/>
        <rFont val="Arial"/>
        <family val="2"/>
      </rPr>
      <t>e</t>
    </r>
    <r>
      <rPr>
        <sz val="8"/>
        <rFont val="Arial"/>
        <family val="2"/>
      </rPr>
      <t xml:space="preserve"> (20% les plus aisés de la population )</t>
    </r>
  </si>
  <si>
    <r>
      <rPr>
        <b/>
        <sz val="8"/>
        <rFont val="Arial"/>
        <family val="2"/>
      </rPr>
      <t>Notes &gt;</t>
    </r>
    <r>
      <rPr>
        <sz val="8"/>
        <rFont val="Arial"/>
        <family val="2"/>
      </rPr>
      <t xml:space="preserve"> Ces estimations proviennent d’un modèle de survie de Cox qui compare le risque de décès par suicide tout en maintenant égales les autres caractéristiques incluses dans le modèle. Un risque relatif supérieur à 1 indique un risque plus élevé que celui du groupe de référence, et un risque relatif inférieur à 1 indique un risque plus faible. Associé au risque relatif, un intervalle de confiance à 95 % excluant 1 et une </t>
    </r>
    <r>
      <rPr>
        <i/>
        <sz val="8"/>
        <rFont val="Arial"/>
        <family val="2"/>
      </rPr>
      <t>p</t>
    </r>
    <r>
      <rPr>
        <sz val="8"/>
        <rFont val="Arial"/>
        <family val="2"/>
      </rPr>
      <t xml:space="preserve">-valeur inférieure à 0,05 permettent de savoir si cette différence avec le groupe de référence est statistiquement significative.
Le nombres d’individus, de suicides, les taux afférents et les autres caractéristiques introduites dans le modèle initial se trouvent en tableau complémentaire D.
</t>
    </r>
    <r>
      <rPr>
        <b/>
        <sz val="8"/>
        <rFont val="Arial"/>
        <family val="2"/>
      </rPr>
      <t>Lecture &gt;</t>
    </r>
    <r>
      <rPr>
        <sz val="8"/>
        <rFont val="Arial"/>
        <family val="2"/>
      </rPr>
      <t xml:space="preserve"> À autres caractéristiques égales, les hommes de 85 ans ou plus ont un risque de décès par suicide 5,42 fois supérieur à celui des hommes de 25 à 34 ans, la modalité de référence. Ce risque relatif est très significatif (</t>
    </r>
    <r>
      <rPr>
        <i/>
        <sz val="8"/>
        <rFont val="Arial"/>
        <family val="2"/>
      </rPr>
      <t>p</t>
    </r>
    <r>
      <rPr>
        <sz val="8"/>
        <rFont val="Arial"/>
        <family val="2"/>
      </rPr>
      <t xml:space="preserve">-valeur &lt; 0,001).
</t>
    </r>
    <r>
      <rPr>
        <b/>
        <sz val="8"/>
        <rFont val="Arial"/>
        <family val="2"/>
      </rPr>
      <t>Champ &gt;</t>
    </r>
    <r>
      <rPr>
        <sz val="8"/>
        <rFont val="Arial"/>
        <family val="2"/>
      </rPr>
      <t xml:space="preserve"> France hors Mayotte. Échantillon des individus de l’EDP </t>
    </r>
    <r>
      <rPr>
        <i/>
        <sz val="8"/>
        <rFont val="Arial"/>
        <family val="2"/>
      </rPr>
      <t xml:space="preserve">(encadré 1) </t>
    </r>
    <r>
      <rPr>
        <sz val="8"/>
        <rFont val="Arial"/>
        <family val="2"/>
      </rPr>
      <t xml:space="preserve">de plus 24 ans présents entre 2011 et 2020 dans les enquêtes annuelles de recensement (EAR) et dans les données sociofiscales.
</t>
    </r>
    <r>
      <rPr>
        <b/>
        <sz val="8"/>
        <rFont val="Arial"/>
        <family val="2"/>
      </rPr>
      <t>Sources &gt;</t>
    </r>
    <r>
      <rPr>
        <sz val="8"/>
        <rFont val="Arial"/>
        <family val="2"/>
      </rPr>
      <t xml:space="preserve"> Échantillon démographique permanent (EDP) apparié à la base des causes médicales de décès (BCMD).</t>
    </r>
  </si>
  <si>
    <r>
      <rPr>
        <b/>
        <sz val="8"/>
        <rFont val="Arial"/>
        <family val="2"/>
      </rPr>
      <t>Champ &gt;</t>
    </r>
    <r>
      <rPr>
        <sz val="8"/>
        <rFont val="Arial"/>
        <family val="2"/>
      </rPr>
      <t xml:space="preserve"> France. Tous les individus de l’EDP</t>
    </r>
    <r>
      <rPr>
        <i/>
        <sz val="8"/>
        <rFont val="Arial"/>
        <family val="2"/>
      </rPr>
      <t xml:space="preserve"> (encadré 1)</t>
    </r>
    <r>
      <rPr>
        <sz val="8"/>
        <rFont val="Arial"/>
        <family val="2"/>
      </rPr>
      <t xml:space="preserve"> présents entre 2011 et 2020 dans les données sociofiscales.</t>
    </r>
  </si>
  <si>
    <r>
      <rPr>
        <b/>
        <sz val="8"/>
        <rFont val="Arial"/>
        <family val="2"/>
      </rPr>
      <t>Champ</t>
    </r>
    <r>
      <rPr>
        <sz val="8"/>
        <rFont val="Arial"/>
        <family val="2"/>
      </rPr>
      <t xml:space="preserve"> </t>
    </r>
    <r>
      <rPr>
        <b/>
        <sz val="8"/>
        <rFont val="Arial"/>
        <family val="2"/>
      </rPr>
      <t xml:space="preserve">&gt; </t>
    </r>
    <r>
      <rPr>
        <sz val="8"/>
        <rFont val="Arial"/>
        <family val="2"/>
      </rPr>
      <t>France hors Mayotte.</t>
    </r>
    <r>
      <rPr>
        <b/>
        <sz val="8"/>
        <rFont val="Arial"/>
        <family val="2"/>
      </rPr>
      <t xml:space="preserve"> </t>
    </r>
    <r>
      <rPr>
        <sz val="8"/>
        <rFont val="Arial"/>
        <family val="2"/>
      </rPr>
      <t xml:space="preserve">Individus de l’EDP </t>
    </r>
    <r>
      <rPr>
        <i/>
        <sz val="8"/>
        <rFont val="Arial"/>
        <family val="2"/>
      </rPr>
      <t xml:space="preserve">(encadré 1) </t>
    </r>
    <r>
      <rPr>
        <sz val="8"/>
        <rFont val="Arial"/>
        <family val="2"/>
      </rPr>
      <t>de plus 24 ans présents entre 2011 et 2020 dans les enquêtes annuelles de recensement (EAR) et dans les données sociofiscales.</t>
    </r>
  </si>
  <si>
    <t>Tableau complémentaire F –  Nombre d'individus, de suicides et risques relatifs de décès par suicide des personnes de plus de 25 ans en France</t>
  </si>
  <si>
    <t>Carte 1 – Taux de mortalité par suicide selon le lieu de naissance de 2011 à 2021</t>
  </si>
  <si>
    <r>
      <rPr>
        <b/>
        <sz val="8"/>
        <rFont val="Arial"/>
        <family val="2"/>
      </rPr>
      <t>Note &gt;</t>
    </r>
    <r>
      <rPr>
        <sz val="8"/>
        <rFont val="Arial"/>
        <family val="2"/>
      </rPr>
      <t xml:space="preserve"> Le taux de mortalité par suicide est standardisé sur la distribution d’âge moyenne de la population considérée </t>
    </r>
    <r>
      <rPr>
        <i/>
        <sz val="8"/>
        <rFont val="Arial"/>
        <family val="2"/>
      </rPr>
      <t>(encadré 1)</t>
    </r>
    <r>
      <rPr>
        <sz val="8"/>
        <rFont val="Arial"/>
        <family val="2"/>
      </rPr>
      <t xml:space="preserve">.
</t>
    </r>
    <r>
      <rPr>
        <b/>
        <sz val="8"/>
        <rFont val="Arial"/>
        <family val="2"/>
      </rPr>
      <t>Lecture &gt;</t>
    </r>
    <r>
      <rPr>
        <sz val="8"/>
        <rFont val="Arial"/>
        <family val="2"/>
      </rPr>
      <t xml:space="preserve"> Les femmes nées en Bretagne présentent un taux de suicide de 11,1 pour 100 000 personnes, ce qui est significativement supérieur à la moyenne nationale féminine (6,3) ; chez les hommes nés dans la même région, il est de 32,5, ce qui est également significativement supérieur à la moyenne nationale masculine (20,8).
</t>
    </r>
    <r>
      <rPr>
        <b/>
        <sz val="8"/>
        <rFont val="Arial"/>
        <family val="2"/>
      </rPr>
      <t>Champ &gt;</t>
    </r>
    <r>
      <rPr>
        <sz val="8"/>
        <rFont val="Arial"/>
        <family val="2"/>
      </rPr>
      <t xml:space="preserve"> France hors Mayotte. Échantillon des individus de l’EDP </t>
    </r>
    <r>
      <rPr>
        <i/>
        <sz val="8"/>
        <rFont val="Arial"/>
        <family val="2"/>
      </rPr>
      <t>(encadré 1)</t>
    </r>
    <r>
      <rPr>
        <sz val="8"/>
        <rFont val="Arial"/>
        <family val="2"/>
      </rPr>
      <t xml:space="preserve"> présents dans les données sociofiscales entre 2011 et 2020.
</t>
    </r>
    <r>
      <rPr>
        <b/>
        <sz val="8"/>
        <rFont val="Arial"/>
        <family val="2"/>
      </rPr>
      <t>Sources &gt;</t>
    </r>
    <r>
      <rPr>
        <sz val="8"/>
        <rFont val="Arial"/>
        <family val="2"/>
      </rPr>
      <t xml:space="preserve"> Échantillon démographique permanent (EDP) apparié à la base des causes médicales de décès (BCMD).</t>
    </r>
  </si>
  <si>
    <t>Autres personnes sans activité professionnelle</t>
  </si>
  <si>
    <t>Type d'emploi</t>
  </si>
  <si>
    <t>Inconnu</t>
  </si>
  <si>
    <t>France hexagonale</t>
  </si>
  <si>
    <t>Mode de résidence</t>
  </si>
  <si>
    <t>Différence du taux brut avec la moyenne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</si>
</sst>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0.0"/>
    <numFmt numFmtId="167" formatCode="_-* #,##0.0_-;\-* #,##0.0_-;_-* &quot;-&quot;??_-;_-@_-"/>
    <numFmt numFmtId="168" formatCode="_-* #,##0.00\ _€_-;\-* #,##0.00\ _€_-;_-* &quot;-&quot;??\ _€_-;_-@_-"/>
    <numFmt numFmtId="169" formatCode="0.0%"/>
  </numFmts>
  <fonts count="46" x14ac:knownFonts="1">
    <font>
      <sz val="11"/>
      <color theme="1"/>
      <name val="Calibri"/>
      <family val="2"/>
      <scheme val="minor"/>
    </font>
    <font>
      <sz val="11"/>
      <color theme="1"/>
      <name val="Marianne"/>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8"/>
      <name val="Aptos Narrow"/>
      <family val="2"/>
    </font>
    <font>
      <sz val="8"/>
      <color theme="1"/>
      <name val="Arial"/>
      <family val="2"/>
    </font>
    <font>
      <b/>
      <sz val="8"/>
      <name val="Arial"/>
      <family val="2"/>
    </font>
    <font>
      <b/>
      <sz val="8"/>
      <color theme="1"/>
      <name val="Arial"/>
      <family val="2"/>
    </font>
    <font>
      <b/>
      <sz val="8"/>
      <color rgb="FF000000"/>
      <name val="Arial"/>
      <family val="2"/>
    </font>
    <font>
      <i/>
      <sz val="8"/>
      <color theme="1"/>
      <name val="Arial"/>
      <family val="2"/>
    </font>
    <font>
      <sz val="8"/>
      <color rgb="FF000000"/>
      <name val="Arial"/>
      <family val="2"/>
    </font>
    <font>
      <strike/>
      <sz val="8"/>
      <color rgb="FFFF0000"/>
      <name val="Arial"/>
      <family val="2"/>
    </font>
    <font>
      <sz val="8"/>
      <color rgb="FFFF0000"/>
      <name val="Arial"/>
      <family val="2"/>
    </font>
    <font>
      <i/>
      <sz val="8"/>
      <name val="Arial"/>
      <family val="2"/>
    </font>
    <font>
      <b/>
      <i/>
      <sz val="8"/>
      <color theme="1"/>
      <name val="Arial"/>
      <family val="2"/>
    </font>
    <font>
      <b/>
      <strike/>
      <sz val="8"/>
      <color theme="1"/>
      <name val="Arial"/>
      <family val="2"/>
    </font>
    <font>
      <strike/>
      <sz val="8"/>
      <color theme="1"/>
      <name val="Arial"/>
      <family val="2"/>
    </font>
    <font>
      <sz val="8"/>
      <color theme="1" tint="4.9989318521683403E-2"/>
      <name val="Arial"/>
      <family val="2"/>
    </font>
    <font>
      <strike/>
      <sz val="8"/>
      <name val="Arial"/>
      <family val="2"/>
    </font>
    <font>
      <vertAlign val="superscript"/>
      <sz val="8"/>
      <name val="Arial"/>
      <family val="2"/>
    </font>
    <font>
      <sz val="8"/>
      <color theme="4"/>
      <name val="Arial"/>
      <family val="2"/>
    </font>
    <font>
      <b/>
      <sz val="8"/>
      <color theme="1" tint="4.9989318521683403E-2"/>
      <name val="Arial"/>
      <family val="2"/>
    </font>
    <font>
      <vertAlign val="superscript"/>
      <sz val="8"/>
      <color theme="1" tint="4.9989318521683403E-2"/>
      <name val="Arial"/>
      <family val="2"/>
    </font>
    <font>
      <i/>
      <sz val="8"/>
      <color theme="1" tint="4.9989318521683403E-2"/>
      <name val="Arial"/>
      <family val="2"/>
    </font>
    <font>
      <sz val="8"/>
      <color theme="1"/>
      <name val="Aptos Narrow"/>
      <family val="2"/>
    </font>
    <font>
      <sz val="11"/>
      <color rgb="FF000000"/>
      <name val="Calibri"/>
      <family val="2"/>
    </font>
    <font>
      <sz val="8"/>
      <color rgb="FF000000"/>
      <name val="Marianne"/>
    </font>
    <font>
      <b/>
      <sz val="8"/>
      <color theme="1"/>
      <name val="Aptos Narrow"/>
      <family val="2"/>
    </font>
    <font>
      <i/>
      <sz val="8"/>
      <name val="Aptos Narro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hair">
        <color auto="1"/>
      </left>
      <right style="hair">
        <color auto="1"/>
      </right>
      <top/>
      <bottom style="hair">
        <color auto="1"/>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dotted">
        <color auto="1"/>
      </left>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style="dotted">
        <color auto="1"/>
      </right>
      <top style="dotted">
        <color auto="1"/>
      </top>
      <bottom style="dotted">
        <color auto="1"/>
      </bottom>
      <diagonal/>
    </border>
  </borders>
  <cellStyleXfs count="47">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19" fillId="0" borderId="0"/>
    <xf numFmtId="0" fontId="1" fillId="0" borderId="0"/>
    <xf numFmtId="9" fontId="2" fillId="0" borderId="0" applyFont="0" applyFill="0" applyBorder="0" applyAlignment="0" applyProtection="0"/>
  </cellStyleXfs>
  <cellXfs count="260">
    <xf numFmtId="0" fontId="0" fillId="0" borderId="0" xfId="0"/>
    <xf numFmtId="0" fontId="22" fillId="0" borderId="0" xfId="45" applyFont="1"/>
    <xf numFmtId="0" fontId="22" fillId="0" borderId="0" xfId="45" applyFont="1" applyFill="1"/>
    <xf numFmtId="0" fontId="23" fillId="0" borderId="0" xfId="0" applyFont="1" applyAlignment="1">
      <alignment horizontal="left" vertical="center"/>
    </xf>
    <xf numFmtId="0" fontId="24" fillId="0" borderId="0" xfId="0" applyFont="1" applyAlignment="1">
      <alignment horizontal="left" vertical="center"/>
    </xf>
    <xf numFmtId="167" fontId="22" fillId="0" borderId="0" xfId="1" applyNumberFormat="1" applyFont="1"/>
    <xf numFmtId="0" fontId="25" fillId="0" borderId="0" xfId="0" applyFont="1" applyAlignment="1">
      <alignment horizontal="left" vertical="center"/>
    </xf>
    <xf numFmtId="0" fontId="25" fillId="0" borderId="0" xfId="0" applyFont="1" applyFill="1" applyAlignment="1">
      <alignment horizontal="left" vertical="center"/>
    </xf>
    <xf numFmtId="0" fontId="27" fillId="0" borderId="0" xfId="0" applyFont="1" applyFill="1" applyAlignment="1">
      <alignment horizontal="left" vertical="center"/>
    </xf>
    <xf numFmtId="0" fontId="20" fillId="0" borderId="0" xfId="0" applyFont="1" applyAlignment="1">
      <alignment vertical="center" wrapText="1"/>
    </xf>
    <xf numFmtId="0" fontId="20" fillId="0" borderId="0" xfId="0" applyFont="1" applyFill="1" applyAlignment="1">
      <alignment vertical="center"/>
    </xf>
    <xf numFmtId="0" fontId="20" fillId="0" borderId="0" xfId="0" applyFont="1" applyFill="1" applyAlignment="1">
      <alignment vertical="center" wrapText="1"/>
    </xf>
    <xf numFmtId="3" fontId="22" fillId="33" borderId="20" xfId="1" applyNumberFormat="1" applyFont="1" applyFill="1" applyBorder="1" applyAlignment="1">
      <alignment horizontal="center" vertical="center"/>
    </xf>
    <xf numFmtId="166" fontId="22" fillId="33" borderId="21" xfId="1" applyNumberFormat="1" applyFont="1" applyFill="1" applyBorder="1" applyAlignment="1">
      <alignment horizontal="center" vertical="center"/>
    </xf>
    <xf numFmtId="0" fontId="22" fillId="0" borderId="0" xfId="0" applyFont="1"/>
    <xf numFmtId="0" fontId="24" fillId="0" borderId="0" xfId="0" applyFont="1"/>
    <xf numFmtId="0" fontId="20" fillId="0" borderId="0" xfId="0" applyFont="1"/>
    <xf numFmtId="0" fontId="22" fillId="0" borderId="0" xfId="0" applyFont="1" applyFill="1"/>
    <xf numFmtId="11" fontId="22" fillId="0" borderId="0" xfId="0" applyNumberFormat="1" applyFont="1"/>
    <xf numFmtId="11" fontId="22" fillId="0" borderId="0" xfId="0" applyNumberFormat="1" applyFont="1" applyFill="1"/>
    <xf numFmtId="3" fontId="22" fillId="33" borderId="19" xfId="1" applyNumberFormat="1" applyFont="1" applyFill="1" applyBorder="1" applyAlignment="1">
      <alignment horizontal="center" vertical="center"/>
    </xf>
    <xf numFmtId="164" fontId="20" fillId="33" borderId="20" xfId="1" applyNumberFormat="1" applyFont="1" applyFill="1" applyBorder="1" applyAlignment="1">
      <alignment horizontal="right" vertical="center"/>
    </xf>
    <xf numFmtId="169" fontId="22" fillId="0" borderId="0" xfId="46" applyNumberFormat="1" applyFont="1"/>
    <xf numFmtId="0" fontId="20" fillId="0" borderId="0" xfId="0" applyFont="1" applyFill="1"/>
    <xf numFmtId="0" fontId="22" fillId="0" borderId="0" xfId="0" applyFont="1" applyBorder="1"/>
    <xf numFmtId="0" fontId="32" fillId="0" borderId="0" xfId="0" applyFont="1" applyBorder="1"/>
    <xf numFmtId="165" fontId="22" fillId="0" borderId="10" xfId="1" applyNumberFormat="1" applyFont="1" applyBorder="1" applyAlignment="1">
      <alignment horizontal="center" vertical="center"/>
    </xf>
    <xf numFmtId="165" fontId="22" fillId="0" borderId="0" xfId="0" applyNumberFormat="1" applyFont="1"/>
    <xf numFmtId="0" fontId="22" fillId="0" borderId="0" xfId="0" applyFont="1" applyAlignment="1">
      <alignment horizontal="left"/>
    </xf>
    <xf numFmtId="43" fontId="22" fillId="0" borderId="0" xfId="1" applyFont="1"/>
    <xf numFmtId="168" fontId="22" fillId="0" borderId="0" xfId="0" applyNumberFormat="1" applyFont="1"/>
    <xf numFmtId="0" fontId="22" fillId="0" borderId="0" xfId="0" applyFont="1" applyFill="1" applyAlignment="1">
      <alignment horizontal="left"/>
    </xf>
    <xf numFmtId="0" fontId="22" fillId="0" borderId="0" xfId="0" applyFont="1" applyAlignment="1">
      <alignment horizontal="center" vertical="center"/>
    </xf>
    <xf numFmtId="3" fontId="22" fillId="0" borderId="10" xfId="1" applyNumberFormat="1" applyFont="1" applyFill="1" applyBorder="1" applyAlignment="1">
      <alignment horizontal="center" vertical="center"/>
    </xf>
    <xf numFmtId="3" fontId="22" fillId="0" borderId="10" xfId="1" applyNumberFormat="1" applyFont="1" applyBorder="1" applyAlignment="1">
      <alignment horizontal="center" vertical="center"/>
    </xf>
    <xf numFmtId="165" fontId="22" fillId="0" borderId="18" xfId="1" applyNumberFormat="1" applyFont="1" applyBorder="1" applyAlignment="1">
      <alignment horizontal="center" vertical="center"/>
    </xf>
    <xf numFmtId="164" fontId="22" fillId="0" borderId="0" xfId="1" applyNumberFormat="1" applyFont="1" applyBorder="1" applyAlignment="1">
      <alignment horizontal="right" vertical="center"/>
    </xf>
    <xf numFmtId="3" fontId="22" fillId="0" borderId="0" xfId="1" applyNumberFormat="1" applyFont="1" applyBorder="1" applyAlignment="1">
      <alignment horizontal="center" vertical="center"/>
    </xf>
    <xf numFmtId="165" fontId="22" fillId="0" borderId="0" xfId="1" applyNumberFormat="1" applyFont="1" applyBorder="1" applyAlignment="1">
      <alignment horizontal="center" vertical="center"/>
    </xf>
    <xf numFmtId="166" fontId="22" fillId="0" borderId="0" xfId="1" applyNumberFormat="1"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wrapText="1"/>
    </xf>
    <xf numFmtId="0" fontId="22" fillId="0" borderId="15" xfId="0" applyFont="1" applyBorder="1"/>
    <xf numFmtId="0" fontId="22" fillId="0" borderId="16" xfId="0" applyFont="1" applyBorder="1"/>
    <xf numFmtId="0" fontId="22" fillId="0" borderId="17" xfId="0" applyFont="1" applyBorder="1"/>
    <xf numFmtId="0" fontId="22" fillId="0" borderId="0" xfId="0" applyFont="1" applyFill="1" applyBorder="1"/>
    <xf numFmtId="3" fontId="24" fillId="0" borderId="0" xfId="1" applyNumberFormat="1" applyFont="1" applyBorder="1" applyAlignment="1">
      <alignment horizontal="left" vertical="center"/>
    </xf>
    <xf numFmtId="0" fontId="22" fillId="0" borderId="0" xfId="0" applyFont="1" applyAlignment="1">
      <alignment wrapText="1"/>
    </xf>
    <xf numFmtId="164" fontId="22" fillId="0" borderId="0" xfId="1" applyNumberFormat="1" applyFont="1" applyBorder="1" applyAlignment="1">
      <alignment horizontal="center" vertical="center"/>
    </xf>
    <xf numFmtId="164" fontId="22" fillId="0" borderId="0" xfId="1" applyNumberFormat="1" applyFont="1" applyBorder="1" applyAlignment="1">
      <alignment horizontal="left" vertical="center"/>
    </xf>
    <xf numFmtId="4" fontId="22" fillId="0" borderId="19" xfId="1" applyNumberFormat="1" applyFont="1" applyFill="1" applyBorder="1" applyAlignment="1">
      <alignment horizontal="center" vertical="center"/>
    </xf>
    <xf numFmtId="4" fontId="22" fillId="0" borderId="20" xfId="1" applyNumberFormat="1" applyFont="1" applyFill="1" applyBorder="1" applyAlignment="1">
      <alignment horizontal="center" vertical="center"/>
    </xf>
    <xf numFmtId="4" fontId="22" fillId="0" borderId="21" xfId="1" applyNumberFormat="1" applyFont="1" applyFill="1" applyBorder="1" applyAlignment="1">
      <alignment horizontal="center" vertical="center"/>
    </xf>
    <xf numFmtId="167" fontId="22" fillId="0" borderId="0" xfId="1" applyNumberFormat="1" applyFont="1" applyFill="1"/>
    <xf numFmtId="3" fontId="28" fillId="33" borderId="19" xfId="1" applyNumberFormat="1" applyFont="1" applyFill="1" applyBorder="1" applyAlignment="1">
      <alignment horizontal="center" vertical="center"/>
    </xf>
    <xf numFmtId="164" fontId="28" fillId="33" borderId="20" xfId="1" applyNumberFormat="1" applyFont="1" applyFill="1" applyBorder="1" applyAlignment="1">
      <alignment horizontal="right" vertical="center"/>
    </xf>
    <xf numFmtId="165" fontId="22" fillId="0" borderId="10" xfId="1" applyNumberFormat="1" applyFont="1" applyFill="1" applyBorder="1" applyAlignment="1">
      <alignment horizontal="center" vertical="center"/>
    </xf>
    <xf numFmtId="9" fontId="22" fillId="0" borderId="0" xfId="46" applyFont="1" applyBorder="1" applyAlignment="1">
      <alignment horizontal="left" vertical="center"/>
    </xf>
    <xf numFmtId="3" fontId="22" fillId="0" borderId="0" xfId="0" applyNumberFormat="1" applyFont="1"/>
    <xf numFmtId="3" fontId="31" fillId="0" borderId="0" xfId="1" applyNumberFormat="1" applyFont="1" applyFill="1" applyBorder="1" applyAlignment="1">
      <alignment horizontal="center" vertical="center"/>
    </xf>
    <xf numFmtId="4" fontId="22" fillId="0" borderId="0" xfId="1" applyNumberFormat="1" applyFont="1" applyFill="1" applyBorder="1" applyAlignment="1">
      <alignment horizontal="center" vertical="center"/>
    </xf>
    <xf numFmtId="0" fontId="23" fillId="0" borderId="0" xfId="0" applyFont="1" applyBorder="1"/>
    <xf numFmtId="3" fontId="20" fillId="0" borderId="11" xfId="1" applyNumberFormat="1" applyFont="1" applyBorder="1" applyAlignment="1">
      <alignment horizontal="center" vertical="center" wrapText="1"/>
    </xf>
    <xf numFmtId="166" fontId="34" fillId="0" borderId="10" xfId="1" applyNumberFormat="1" applyFont="1" applyFill="1" applyBorder="1" applyAlignment="1">
      <alignment horizontal="center" vertical="center"/>
    </xf>
    <xf numFmtId="166" fontId="22" fillId="0" borderId="10" xfId="1" applyNumberFormat="1" applyFont="1" applyFill="1" applyBorder="1" applyAlignment="1">
      <alignment horizontal="center" vertical="center"/>
    </xf>
    <xf numFmtId="166" fontId="20" fillId="0" borderId="10" xfId="1" applyNumberFormat="1" applyFont="1" applyFill="1" applyBorder="1" applyAlignment="1">
      <alignment horizontal="center" vertical="center"/>
    </xf>
    <xf numFmtId="0" fontId="22" fillId="0" borderId="0" xfId="0" applyFont="1" applyFill="1" applyAlignment="1">
      <alignment horizontal="center" vertical="center"/>
    </xf>
    <xf numFmtId="0" fontId="43" fillId="0" borderId="0" xfId="0" applyFont="1" applyAlignment="1">
      <alignment horizontal="justify" vertical="center"/>
    </xf>
    <xf numFmtId="0" fontId="42" fillId="0" borderId="0" xfId="0" applyFont="1" applyAlignment="1">
      <alignment horizontal="justify" vertical="center"/>
    </xf>
    <xf numFmtId="0" fontId="43" fillId="0" borderId="0" xfId="0" applyFont="1" applyAlignment="1">
      <alignment horizontal="left" vertical="center"/>
    </xf>
    <xf numFmtId="164" fontId="22" fillId="0" borderId="10" xfId="1" applyNumberFormat="1" applyFont="1" applyFill="1" applyBorder="1" applyAlignment="1">
      <alignment horizontal="left" vertical="center"/>
    </xf>
    <xf numFmtId="164" fontId="20" fillId="0" borderId="10" xfId="1" applyNumberFormat="1" applyFont="1" applyFill="1" applyBorder="1" applyAlignment="1">
      <alignment horizontal="left" vertical="center" wrapText="1"/>
    </xf>
    <xf numFmtId="0" fontId="22" fillId="0" borderId="0" xfId="0" applyFont="1" applyAlignment="1">
      <alignment vertical="center" wrapText="1"/>
    </xf>
    <xf numFmtId="0" fontId="24" fillId="0" borderId="0" xfId="0" applyFont="1" applyAlignment="1">
      <alignment vertical="center"/>
    </xf>
    <xf numFmtId="0" fontId="22" fillId="0" borderId="0" xfId="0" applyFont="1" applyAlignment="1">
      <alignment vertical="center"/>
    </xf>
    <xf numFmtId="164" fontId="20" fillId="0" borderId="10" xfId="1" applyNumberFormat="1" applyFont="1" applyFill="1" applyBorder="1" applyAlignment="1">
      <alignment horizontal="center" vertical="center" wrapText="1"/>
    </xf>
    <xf numFmtId="164" fontId="37" fillId="0" borderId="0" xfId="1" applyNumberFormat="1" applyFont="1" applyFill="1" applyBorder="1" applyAlignment="1">
      <alignment horizontal="right" vertical="center"/>
    </xf>
    <xf numFmtId="3" fontId="37" fillId="0" borderId="0" xfId="1" applyNumberFormat="1" applyFont="1" applyFill="1" applyBorder="1" applyAlignment="1">
      <alignment horizontal="center" vertical="center"/>
    </xf>
    <xf numFmtId="165" fontId="37" fillId="0" borderId="0" xfId="1" applyNumberFormat="1" applyFont="1" applyFill="1" applyBorder="1" applyAlignment="1">
      <alignment horizontal="center" vertical="center"/>
    </xf>
    <xf numFmtId="166" fontId="37" fillId="0" borderId="0" xfId="1" applyNumberFormat="1" applyFont="1" applyFill="1" applyBorder="1" applyAlignment="1">
      <alignment horizontal="center" vertical="center"/>
    </xf>
    <xf numFmtId="0" fontId="37" fillId="0" borderId="0" xfId="0" applyFont="1"/>
    <xf numFmtId="0" fontId="37" fillId="0" borderId="0" xfId="0" applyFont="1" applyFill="1"/>
    <xf numFmtId="0" fontId="20" fillId="0" borderId="0" xfId="0" applyFont="1" applyFill="1" applyAlignment="1">
      <alignment vertical="center"/>
    </xf>
    <xf numFmtId="165" fontId="23" fillId="0" borderId="16" xfId="1" applyNumberFormat="1" applyFont="1" applyFill="1" applyBorder="1" applyAlignment="1">
      <alignment horizontal="left" vertical="center"/>
    </xf>
    <xf numFmtId="165" fontId="23" fillId="0" borderId="16" xfId="1" applyNumberFormat="1" applyFont="1" applyFill="1" applyBorder="1" applyAlignment="1">
      <alignment horizontal="center" vertical="center"/>
    </xf>
    <xf numFmtId="165" fontId="20" fillId="0" borderId="16" xfId="1" applyNumberFormat="1" applyFont="1" applyFill="1" applyBorder="1" applyAlignment="1">
      <alignment horizontal="left" vertical="center"/>
    </xf>
    <xf numFmtId="165" fontId="20" fillId="0" borderId="16" xfId="1" applyNumberFormat="1" applyFont="1" applyFill="1" applyBorder="1" applyAlignment="1">
      <alignment horizontal="center" vertical="center"/>
    </xf>
    <xf numFmtId="165" fontId="20" fillId="0" borderId="17" xfId="1" applyNumberFormat="1" applyFont="1" applyFill="1" applyBorder="1" applyAlignment="1">
      <alignment horizontal="left" vertical="center"/>
    </xf>
    <xf numFmtId="165" fontId="20" fillId="0" borderId="17" xfId="1" applyNumberFormat="1" applyFont="1" applyFill="1" applyBorder="1" applyAlignment="1">
      <alignment horizontal="center" vertical="center"/>
    </xf>
    <xf numFmtId="164" fontId="24" fillId="0" borderId="14" xfId="1" applyNumberFormat="1" applyFont="1" applyFill="1" applyBorder="1" applyAlignment="1">
      <alignment horizontal="center" vertical="center"/>
    </xf>
    <xf numFmtId="164" fontId="23" fillId="0" borderId="14" xfId="1" applyNumberFormat="1" applyFont="1" applyFill="1" applyBorder="1" applyAlignment="1">
      <alignment horizontal="center" vertical="center"/>
    </xf>
    <xf numFmtId="165" fontId="23" fillId="0" borderId="15" xfId="1" applyNumberFormat="1" applyFont="1" applyFill="1" applyBorder="1" applyAlignment="1">
      <alignment horizontal="left" vertical="center"/>
    </xf>
    <xf numFmtId="165" fontId="23" fillId="0" borderId="15" xfId="1" applyNumberFormat="1" applyFont="1" applyFill="1" applyBorder="1" applyAlignment="1">
      <alignment horizontal="center" vertical="center"/>
    </xf>
    <xf numFmtId="0" fontId="23" fillId="0" borderId="24" xfId="1" applyNumberFormat="1" applyFont="1" applyFill="1" applyBorder="1" applyAlignment="1">
      <alignment horizontal="center" vertical="center"/>
    </xf>
    <xf numFmtId="165" fontId="23" fillId="0" borderId="25" xfId="1" applyNumberFormat="1" applyFont="1" applyFill="1" applyBorder="1" applyAlignment="1">
      <alignment horizontal="center" vertical="center"/>
    </xf>
    <xf numFmtId="165" fontId="20" fillId="0" borderId="26" xfId="1" applyNumberFormat="1" applyFont="1" applyFill="1" applyBorder="1" applyAlignment="1">
      <alignment horizontal="center" vertical="center"/>
    </xf>
    <xf numFmtId="165" fontId="20" fillId="0" borderId="27" xfId="1" applyNumberFormat="1" applyFont="1" applyFill="1" applyBorder="1" applyAlignment="1">
      <alignment horizontal="center" vertical="center"/>
    </xf>
    <xf numFmtId="165" fontId="23" fillId="0" borderId="26" xfId="1" applyNumberFormat="1" applyFont="1" applyFill="1" applyBorder="1" applyAlignment="1">
      <alignment horizontal="center" vertical="center"/>
    </xf>
    <xf numFmtId="0" fontId="24" fillId="0" borderId="14" xfId="1" applyNumberFormat="1" applyFont="1" applyFill="1" applyBorder="1" applyAlignment="1">
      <alignment horizontal="center" vertical="center"/>
    </xf>
    <xf numFmtId="164" fontId="20" fillId="0" borderId="15" xfId="1" applyNumberFormat="1" applyFont="1" applyFill="1" applyBorder="1" applyAlignment="1">
      <alignment horizontal="left" vertical="center"/>
    </xf>
    <xf numFmtId="165" fontId="20" fillId="0" borderId="15" xfId="1" applyNumberFormat="1" applyFont="1" applyBorder="1" applyAlignment="1">
      <alignment horizontal="center" vertical="center"/>
    </xf>
    <xf numFmtId="164" fontId="20" fillId="0" borderId="16" xfId="1" applyNumberFormat="1" applyFont="1" applyBorder="1" applyAlignment="1">
      <alignment horizontal="left" vertical="center"/>
    </xf>
    <xf numFmtId="165" fontId="22" fillId="0" borderId="16" xfId="1" applyNumberFormat="1" applyFont="1" applyBorder="1" applyAlignment="1">
      <alignment horizontal="center" vertical="center"/>
    </xf>
    <xf numFmtId="165" fontId="22" fillId="0" borderId="16" xfId="1" applyNumberFormat="1" applyFont="1" applyFill="1" applyBorder="1" applyAlignment="1">
      <alignment horizontal="center" vertical="center"/>
    </xf>
    <xf numFmtId="164" fontId="20" fillId="0" borderId="17" xfId="1" applyNumberFormat="1" applyFont="1" applyFill="1" applyBorder="1" applyAlignment="1">
      <alignment horizontal="left" vertical="center"/>
    </xf>
    <xf numFmtId="165" fontId="22" fillId="0" borderId="17" xfId="1" applyNumberFormat="1" applyFont="1" applyBorder="1" applyAlignment="1">
      <alignment horizontal="center" vertical="center"/>
    </xf>
    <xf numFmtId="4" fontId="22" fillId="0" borderId="14" xfId="1" applyNumberFormat="1" applyFont="1" applyFill="1" applyBorder="1" applyAlignment="1">
      <alignment horizontal="center" vertical="center"/>
    </xf>
    <xf numFmtId="3" fontId="24" fillId="0" borderId="14" xfId="1" applyNumberFormat="1" applyFont="1" applyFill="1" applyBorder="1" applyAlignment="1">
      <alignment horizontal="center" vertical="center" wrapText="1"/>
    </xf>
    <xf numFmtId="3" fontId="31" fillId="0" borderId="14" xfId="1" applyNumberFormat="1" applyFont="1" applyFill="1" applyBorder="1" applyAlignment="1">
      <alignment horizontal="center" vertical="center"/>
    </xf>
    <xf numFmtId="164" fontId="20" fillId="0" borderId="14" xfId="1" applyNumberFormat="1" applyFont="1" applyFill="1" applyBorder="1" applyAlignment="1">
      <alignment horizontal="left" vertical="center"/>
    </xf>
    <xf numFmtId="164" fontId="20" fillId="0" borderId="14" xfId="1" applyNumberFormat="1" applyFont="1" applyFill="1" applyBorder="1" applyAlignment="1">
      <alignment horizontal="left" vertical="center" wrapText="1"/>
    </xf>
    <xf numFmtId="164" fontId="20" fillId="0" borderId="14" xfId="1" quotePrefix="1" applyNumberFormat="1" applyFont="1" applyFill="1" applyBorder="1" applyAlignment="1">
      <alignment horizontal="left" vertical="center"/>
    </xf>
    <xf numFmtId="164" fontId="20" fillId="0" borderId="14" xfId="1" applyNumberFormat="1" applyFont="1" applyFill="1" applyBorder="1" applyAlignment="1">
      <alignment horizontal="center" vertical="center" wrapText="1"/>
    </xf>
    <xf numFmtId="0" fontId="20" fillId="0" borderId="0" xfId="0" applyFont="1" applyAlignment="1">
      <alignment horizontal="right"/>
    </xf>
    <xf numFmtId="0" fontId="20" fillId="0" borderId="0" xfId="0" applyFont="1" applyBorder="1"/>
    <xf numFmtId="0" fontId="20" fillId="0" borderId="0" xfId="0" applyFont="1" applyBorder="1" applyAlignment="1">
      <alignment horizontal="right" vertical="top"/>
    </xf>
    <xf numFmtId="165" fontId="20" fillId="0" borderId="16" xfId="1" applyNumberFormat="1" applyFont="1" applyBorder="1" applyAlignment="1">
      <alignment horizontal="center" vertical="center"/>
    </xf>
    <xf numFmtId="165" fontId="20" fillId="0" borderId="17" xfId="1" applyNumberFormat="1" applyFont="1" applyBorder="1" applyAlignment="1">
      <alignment horizontal="center" vertical="center"/>
    </xf>
    <xf numFmtId="3" fontId="20" fillId="0" borderId="10" xfId="1" applyNumberFormat="1" applyFont="1" applyBorder="1" applyAlignment="1">
      <alignment horizontal="center" vertical="center" wrapText="1"/>
    </xf>
    <xf numFmtId="0" fontId="22" fillId="0" borderId="0" xfId="0" applyFont="1" applyAlignment="1">
      <alignment horizontal="right"/>
    </xf>
    <xf numFmtId="0" fontId="20" fillId="0" borderId="0" xfId="0" applyFont="1" applyFill="1" applyAlignment="1">
      <alignment vertical="top"/>
    </xf>
    <xf numFmtId="3" fontId="22" fillId="0" borderId="16" xfId="1" applyNumberFormat="1" applyFont="1" applyBorder="1" applyAlignment="1">
      <alignment horizontal="center" vertical="center"/>
    </xf>
    <xf numFmtId="164" fontId="22" fillId="0" borderId="16" xfId="1" applyNumberFormat="1" applyFont="1" applyBorder="1" applyAlignment="1">
      <alignment horizontal="right" vertical="center"/>
    </xf>
    <xf numFmtId="0" fontId="22" fillId="0" borderId="16" xfId="0" applyFont="1" applyBorder="1" applyAlignment="1">
      <alignment horizontal="center"/>
    </xf>
    <xf numFmtId="164" fontId="22" fillId="0" borderId="16" xfId="1" applyNumberFormat="1" applyFont="1" applyBorder="1" applyAlignment="1">
      <alignment horizontal="center" vertical="center"/>
    </xf>
    <xf numFmtId="49" fontId="22" fillId="0" borderId="16" xfId="1" applyNumberFormat="1" applyFont="1" applyBorder="1" applyAlignment="1">
      <alignment horizontal="right" vertical="center"/>
    </xf>
    <xf numFmtId="3" fontId="22" fillId="0" borderId="17" xfId="1" applyNumberFormat="1" applyFont="1" applyBorder="1" applyAlignment="1">
      <alignment horizontal="center" vertical="center"/>
    </xf>
    <xf numFmtId="49" fontId="22" fillId="0" borderId="17" xfId="1" applyNumberFormat="1" applyFont="1" applyBorder="1" applyAlignment="1">
      <alignment horizontal="right" vertical="center"/>
    </xf>
    <xf numFmtId="0" fontId="22" fillId="0" borderId="17" xfId="0" applyFont="1" applyBorder="1" applyAlignment="1">
      <alignment horizontal="center"/>
    </xf>
    <xf numFmtId="3" fontId="24" fillId="0" borderId="14" xfId="1" applyNumberFormat="1" applyFont="1" applyFill="1" applyBorder="1" applyAlignment="1">
      <alignment horizontal="center" vertical="center"/>
    </xf>
    <xf numFmtId="3" fontId="22" fillId="0" borderId="15" xfId="1" applyNumberFormat="1" applyFont="1" applyBorder="1" applyAlignment="1">
      <alignment horizontal="center" vertical="center"/>
    </xf>
    <xf numFmtId="164" fontId="22" fillId="0" borderId="15" xfId="1" applyNumberFormat="1" applyFont="1" applyBorder="1" applyAlignment="1">
      <alignment horizontal="right" vertical="center"/>
    </xf>
    <xf numFmtId="165" fontId="22" fillId="0" borderId="15" xfId="1" applyNumberFormat="1" applyFont="1" applyBorder="1" applyAlignment="1">
      <alignment horizontal="center" vertical="center"/>
    </xf>
    <xf numFmtId="0" fontId="22" fillId="0" borderId="15" xfId="0" applyFont="1" applyBorder="1" applyAlignment="1">
      <alignment horizontal="center"/>
    </xf>
    <xf numFmtId="164" fontId="22" fillId="0" borderId="17" xfId="1" applyNumberFormat="1" applyFont="1" applyBorder="1" applyAlignment="1">
      <alignment horizontal="right" vertical="center"/>
    </xf>
    <xf numFmtId="49" fontId="22" fillId="0" borderId="15" xfId="1" applyNumberFormat="1" applyFont="1" applyBorder="1" applyAlignment="1">
      <alignment horizontal="right" vertical="center"/>
    </xf>
    <xf numFmtId="3" fontId="22" fillId="0" borderId="16" xfId="1" applyNumberFormat="1" applyFont="1" applyFill="1" applyBorder="1" applyAlignment="1">
      <alignment horizontal="center" vertical="center"/>
    </xf>
    <xf numFmtId="164" fontId="22" fillId="0" borderId="16" xfId="1" applyNumberFormat="1" applyFont="1" applyFill="1" applyBorder="1" applyAlignment="1">
      <alignment horizontal="right" vertical="center"/>
    </xf>
    <xf numFmtId="0" fontId="22" fillId="0" borderId="16" xfId="0" applyFont="1" applyFill="1" applyBorder="1" applyAlignment="1">
      <alignment horizontal="center"/>
    </xf>
    <xf numFmtId="164" fontId="22" fillId="0" borderId="16" xfId="1" applyNumberFormat="1" applyFont="1" applyFill="1" applyBorder="1" applyAlignment="1">
      <alignment horizontal="center" vertical="center"/>
    </xf>
    <xf numFmtId="164" fontId="22" fillId="0" borderId="15" xfId="1" applyNumberFormat="1" applyFont="1" applyFill="1" applyBorder="1" applyAlignment="1">
      <alignment horizontal="right" vertical="center"/>
    </xf>
    <xf numFmtId="3" fontId="22" fillId="0" borderId="15" xfId="1" applyNumberFormat="1" applyFont="1" applyFill="1" applyBorder="1" applyAlignment="1">
      <alignment horizontal="center" vertical="center"/>
    </xf>
    <xf numFmtId="165" fontId="22" fillId="0" borderId="15" xfId="1" applyNumberFormat="1" applyFont="1" applyFill="1" applyBorder="1" applyAlignment="1">
      <alignment horizontal="center" vertical="center"/>
    </xf>
    <xf numFmtId="0" fontId="22" fillId="0" borderId="15" xfId="0" applyFont="1" applyFill="1" applyBorder="1" applyAlignment="1">
      <alignment horizontal="center"/>
    </xf>
    <xf numFmtId="164" fontId="22" fillId="0" borderId="17" xfId="1" applyNumberFormat="1" applyFont="1" applyFill="1" applyBorder="1" applyAlignment="1">
      <alignment horizontal="right" vertical="center"/>
    </xf>
    <xf numFmtId="3" fontId="22" fillId="0" borderId="17" xfId="1" applyNumberFormat="1" applyFont="1" applyFill="1" applyBorder="1" applyAlignment="1">
      <alignment horizontal="center" vertical="center"/>
    </xf>
    <xf numFmtId="165" fontId="22" fillId="0" borderId="17" xfId="1" applyNumberFormat="1" applyFont="1" applyFill="1" applyBorder="1" applyAlignment="1">
      <alignment horizontal="center" vertical="center"/>
    </xf>
    <xf numFmtId="0" fontId="22" fillId="0" borderId="17" xfId="0" applyFont="1" applyFill="1" applyBorder="1" applyAlignment="1">
      <alignment horizontal="center"/>
    </xf>
    <xf numFmtId="0" fontId="24" fillId="0" borderId="14" xfId="0" applyFont="1" applyFill="1" applyBorder="1" applyAlignment="1">
      <alignment horizontal="left" vertical="center" wrapText="1"/>
    </xf>
    <xf numFmtId="0" fontId="24" fillId="0" borderId="14" xfId="0" applyFont="1" applyFill="1" applyBorder="1" applyAlignment="1">
      <alignment horizontal="left" vertical="center"/>
    </xf>
    <xf numFmtId="0" fontId="24" fillId="0" borderId="14" xfId="0" applyFont="1" applyFill="1" applyBorder="1" applyAlignment="1">
      <alignment horizontal="center" vertical="center" wrapText="1"/>
    </xf>
    <xf numFmtId="0" fontId="29" fillId="0" borderId="0" xfId="0" applyFont="1"/>
    <xf numFmtId="3" fontId="22" fillId="0" borderId="14" xfId="1" applyNumberFormat="1" applyFont="1" applyBorder="1" applyAlignment="1">
      <alignment horizontal="center" vertical="center"/>
    </xf>
    <xf numFmtId="165" fontId="22" fillId="0" borderId="14" xfId="1" applyNumberFormat="1" applyFont="1" applyBorder="1" applyAlignment="1">
      <alignment horizontal="center" vertical="center"/>
    </xf>
    <xf numFmtId="164" fontId="22" fillId="0" borderId="17" xfId="1" applyNumberFormat="1" applyFont="1" applyBorder="1" applyAlignment="1">
      <alignment horizontal="center" vertical="center"/>
    </xf>
    <xf numFmtId="166" fontId="22" fillId="0" borderId="16" xfId="1" applyNumberFormat="1" applyFont="1" applyFill="1" applyBorder="1" applyAlignment="1">
      <alignment horizontal="center" vertical="center"/>
    </xf>
    <xf numFmtId="4" fontId="22" fillId="0" borderId="16" xfId="1" applyNumberFormat="1" applyFont="1" applyFill="1" applyBorder="1" applyAlignment="1">
      <alignment horizontal="center" vertical="center"/>
    </xf>
    <xf numFmtId="3" fontId="23" fillId="0" borderId="14" xfId="1" applyNumberFormat="1" applyFont="1" applyFill="1" applyBorder="1" applyAlignment="1">
      <alignment horizontal="center" vertical="center"/>
    </xf>
    <xf numFmtId="3" fontId="24" fillId="0" borderId="14" xfId="1" applyNumberFormat="1" applyFont="1" applyFill="1" applyBorder="1" applyAlignment="1">
      <alignment horizontal="left" vertical="center"/>
    </xf>
    <xf numFmtId="3" fontId="31" fillId="0" borderId="24" xfId="1" applyNumberFormat="1" applyFont="1" applyFill="1" applyBorder="1" applyAlignment="1">
      <alignment horizontal="center" vertical="center"/>
    </xf>
    <xf numFmtId="4" fontId="22" fillId="0" borderId="26" xfId="1" applyNumberFormat="1" applyFont="1" applyFill="1" applyBorder="1" applyAlignment="1">
      <alignment horizontal="center" vertical="center"/>
    </xf>
    <xf numFmtId="164" fontId="20" fillId="0" borderId="15" xfId="1" applyNumberFormat="1" applyFont="1" applyFill="1" applyBorder="1" applyAlignment="1">
      <alignment horizontal="right" vertical="center"/>
    </xf>
    <xf numFmtId="166" fontId="22" fillId="0" borderId="15" xfId="1" applyNumberFormat="1" applyFont="1" applyFill="1" applyBorder="1" applyAlignment="1">
      <alignment horizontal="center" vertical="center"/>
    </xf>
    <xf numFmtId="4" fontId="22" fillId="0" borderId="15" xfId="1" applyNumberFormat="1" applyFont="1" applyFill="1" applyBorder="1" applyAlignment="1">
      <alignment horizontal="center" vertical="center"/>
    </xf>
    <xf numFmtId="164" fontId="20" fillId="0" borderId="16" xfId="1" applyNumberFormat="1" applyFont="1" applyFill="1" applyBorder="1" applyAlignment="1">
      <alignment horizontal="right" vertical="center"/>
    </xf>
    <xf numFmtId="164" fontId="20" fillId="0" borderId="17" xfId="1" applyNumberFormat="1" applyFont="1" applyFill="1" applyBorder="1" applyAlignment="1">
      <alignment horizontal="right" vertical="center"/>
    </xf>
    <xf numFmtId="166" fontId="22" fillId="0" borderId="17" xfId="1" applyNumberFormat="1" applyFont="1" applyFill="1" applyBorder="1" applyAlignment="1">
      <alignment horizontal="center" vertical="center"/>
    </xf>
    <xf numFmtId="4" fontId="22" fillId="0" borderId="17" xfId="1" applyNumberFormat="1" applyFont="1" applyFill="1" applyBorder="1" applyAlignment="1">
      <alignment horizontal="center" vertical="center"/>
    </xf>
    <xf numFmtId="3" fontId="23" fillId="0" borderId="16" xfId="1" applyNumberFormat="1" applyFont="1" applyFill="1" applyBorder="1" applyAlignment="1">
      <alignment horizontal="left" vertical="center"/>
    </xf>
    <xf numFmtId="164" fontId="20" fillId="0" borderId="16" xfId="1" applyNumberFormat="1" applyFont="1" applyFill="1" applyBorder="1" applyAlignment="1">
      <alignment horizontal="right" vertical="center" wrapText="1"/>
    </xf>
    <xf numFmtId="164" fontId="20" fillId="0" borderId="16" xfId="1" quotePrefix="1" applyNumberFormat="1" applyFont="1" applyFill="1" applyBorder="1" applyAlignment="1">
      <alignment horizontal="right" vertical="center"/>
    </xf>
    <xf numFmtId="4" fontId="22" fillId="0" borderId="27" xfId="1" applyNumberFormat="1" applyFont="1" applyFill="1" applyBorder="1" applyAlignment="1">
      <alignment horizontal="center" vertical="center"/>
    </xf>
    <xf numFmtId="164" fontId="20" fillId="0" borderId="15" xfId="1" applyNumberFormat="1" applyFont="1" applyFill="1" applyBorder="1" applyAlignment="1">
      <alignment horizontal="right" vertical="center" wrapText="1"/>
    </xf>
    <xf numFmtId="3" fontId="22" fillId="0" borderId="14" xfId="1" applyNumberFormat="1" applyFont="1" applyFill="1" applyBorder="1" applyAlignment="1">
      <alignment horizontal="center" vertical="center" wrapText="1"/>
    </xf>
    <xf numFmtId="0" fontId="23" fillId="0" borderId="0" xfId="0" applyFont="1"/>
    <xf numFmtId="3" fontId="24" fillId="0" borderId="16" xfId="1" applyNumberFormat="1" applyFont="1" applyBorder="1" applyAlignment="1">
      <alignment horizontal="left" vertical="center"/>
    </xf>
    <xf numFmtId="164" fontId="22" fillId="0" borderId="15" xfId="1" applyNumberFormat="1" applyFont="1" applyBorder="1" applyAlignment="1">
      <alignment horizontal="left" vertical="center"/>
    </xf>
    <xf numFmtId="164" fontId="22" fillId="0" borderId="15" xfId="1" applyNumberFormat="1" applyFont="1" applyBorder="1"/>
    <xf numFmtId="167" fontId="22" fillId="0" borderId="15" xfId="1" applyNumberFormat="1" applyFont="1" applyBorder="1" applyAlignment="1">
      <alignment horizontal="center" vertical="center"/>
    </xf>
    <xf numFmtId="164" fontId="22" fillId="0" borderId="16" xfId="1" applyNumberFormat="1" applyFont="1" applyBorder="1"/>
    <xf numFmtId="167" fontId="22" fillId="0" borderId="16" xfId="1" applyNumberFormat="1" applyFont="1" applyBorder="1" applyAlignment="1">
      <alignment horizontal="center" vertical="center"/>
    </xf>
    <xf numFmtId="164" fontId="22" fillId="0" borderId="17" xfId="1" applyNumberFormat="1" applyFont="1" applyBorder="1"/>
    <xf numFmtId="167" fontId="22" fillId="0" borderId="17" xfId="1" applyNumberFormat="1" applyFont="1" applyBorder="1" applyAlignment="1">
      <alignment horizontal="center" vertical="center"/>
    </xf>
    <xf numFmtId="167" fontId="22" fillId="0" borderId="15" xfId="1" applyNumberFormat="1" applyFont="1" applyBorder="1" applyAlignment="1">
      <alignment horizontal="left" vertical="center"/>
    </xf>
    <xf numFmtId="0" fontId="24" fillId="0" borderId="14" xfId="45" applyFont="1" applyFill="1" applyBorder="1" applyAlignment="1">
      <alignment horizontal="center" vertical="center"/>
    </xf>
    <xf numFmtId="0" fontId="24" fillId="0" borderId="24" xfId="45" applyFont="1" applyFill="1" applyBorder="1" applyAlignment="1">
      <alignment horizontal="center" vertical="center"/>
    </xf>
    <xf numFmtId="164" fontId="24" fillId="0" borderId="14" xfId="1" applyNumberFormat="1" applyFont="1" applyFill="1" applyBorder="1" applyAlignment="1">
      <alignment horizontal="center" vertical="center"/>
    </xf>
    <xf numFmtId="0" fontId="23" fillId="0" borderId="14" xfId="45" applyFont="1" applyBorder="1" applyAlignment="1">
      <alignment horizontal="center" vertical="center"/>
    </xf>
    <xf numFmtId="0" fontId="20" fillId="0" borderId="0" xfId="0" applyFont="1" applyAlignment="1">
      <alignment horizontal="left" vertical="center" wrapText="1"/>
    </xf>
    <xf numFmtId="0" fontId="23" fillId="0" borderId="15" xfId="45" applyFont="1" applyBorder="1" applyAlignment="1">
      <alignment horizontal="center" vertical="center" wrapText="1"/>
    </xf>
    <xf numFmtId="0" fontId="23" fillId="0" borderId="16" xfId="45" applyFont="1" applyBorder="1" applyAlignment="1">
      <alignment horizontal="center" vertical="center"/>
    </xf>
    <xf numFmtId="0" fontId="23" fillId="0" borderId="17" xfId="45" applyFont="1" applyBorder="1" applyAlignment="1">
      <alignment horizontal="center" vertical="center"/>
    </xf>
    <xf numFmtId="0" fontId="23" fillId="0" borderId="16" xfId="45" applyFont="1" applyBorder="1" applyAlignment="1">
      <alignment horizontal="center" vertical="center" wrapText="1"/>
    </xf>
    <xf numFmtId="0" fontId="38" fillId="0" borderId="0" xfId="0" applyFont="1" applyFill="1" applyAlignment="1">
      <alignment horizontal="left" vertical="center" wrapText="1"/>
    </xf>
    <xf numFmtId="0" fontId="23" fillId="0" borderId="0" xfId="0" applyFont="1" applyAlignment="1">
      <alignment horizontal="left" vertical="center" wrapText="1"/>
    </xf>
    <xf numFmtId="0" fontId="20" fillId="0" borderId="0" xfId="0" applyFont="1" applyFill="1" applyAlignment="1">
      <alignment horizontal="left" vertical="center" wrapText="1"/>
    </xf>
    <xf numFmtId="0" fontId="22" fillId="0" borderId="0" xfId="0" applyFont="1" applyAlignment="1">
      <alignment horizontal="left" vertical="center" wrapText="1"/>
    </xf>
    <xf numFmtId="164" fontId="23" fillId="0" borderId="14" xfId="1" applyNumberFormat="1" applyFont="1" applyFill="1" applyBorder="1" applyAlignment="1">
      <alignment horizontal="center" vertical="center"/>
    </xf>
    <xf numFmtId="164" fontId="20" fillId="0" borderId="14" xfId="1" applyNumberFormat="1"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pplyAlignment="1">
      <alignment vertical="center"/>
    </xf>
    <xf numFmtId="0" fontId="23" fillId="0" borderId="14" xfId="0" applyFont="1" applyFill="1" applyBorder="1" applyAlignment="1">
      <alignment horizontal="center"/>
    </xf>
    <xf numFmtId="0" fontId="23" fillId="0" borderId="14" xfId="0" applyFont="1" applyFill="1" applyBorder="1" applyAlignment="1">
      <alignment horizontal="center" vertical="center"/>
    </xf>
    <xf numFmtId="0" fontId="23" fillId="0" borderId="14" xfId="0" applyFont="1" applyBorder="1" applyAlignment="1">
      <alignment horizontal="center"/>
    </xf>
    <xf numFmtId="3" fontId="24" fillId="0" borderId="14" xfId="1" applyNumberFormat="1" applyFont="1" applyFill="1" applyBorder="1" applyAlignment="1">
      <alignment horizontal="left" vertical="center" wrapText="1"/>
    </xf>
    <xf numFmtId="3" fontId="24" fillId="0" borderId="14" xfId="1" applyNumberFormat="1" applyFont="1" applyFill="1" applyBorder="1" applyAlignment="1">
      <alignment horizontal="center" vertical="center"/>
    </xf>
    <xf numFmtId="3" fontId="24" fillId="0" borderId="14" xfId="1" applyNumberFormat="1" applyFont="1" applyFill="1" applyBorder="1" applyAlignment="1">
      <alignment horizontal="left" vertical="center"/>
    </xf>
    <xf numFmtId="0" fontId="24" fillId="0" borderId="0" xfId="0" applyFont="1" applyAlignment="1">
      <alignment horizontal="left" vertical="center" wrapText="1"/>
    </xf>
    <xf numFmtId="3" fontId="23" fillId="0" borderId="14" xfId="1" applyNumberFormat="1" applyFont="1" applyFill="1" applyBorder="1" applyAlignment="1">
      <alignment horizontal="center" vertical="center"/>
    </xf>
    <xf numFmtId="3" fontId="23" fillId="0" borderId="14" xfId="1" applyNumberFormat="1" applyFont="1" applyFill="1" applyBorder="1" applyAlignment="1">
      <alignment horizontal="left" vertical="center"/>
    </xf>
    <xf numFmtId="3" fontId="23" fillId="0" borderId="14" xfId="1" applyNumberFormat="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4" fillId="0" borderId="10" xfId="0" applyFont="1" applyFill="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18" xfId="0" applyFont="1" applyBorder="1" applyAlignment="1">
      <alignment horizontal="center" vertical="center"/>
    </xf>
    <xf numFmtId="3" fontId="23" fillId="0" borderId="11" xfId="1" applyNumberFormat="1" applyFont="1" applyBorder="1" applyAlignment="1">
      <alignment horizontal="center" vertical="center"/>
    </xf>
    <xf numFmtId="3" fontId="23" fillId="0" borderId="12" xfId="1" applyNumberFormat="1" applyFont="1" applyBorder="1" applyAlignment="1">
      <alignment horizontal="center" vertical="center"/>
    </xf>
    <xf numFmtId="3" fontId="23" fillId="0" borderId="13" xfId="1" applyNumberFormat="1" applyFont="1" applyBorder="1" applyAlignment="1">
      <alignment horizontal="center" vertical="center"/>
    </xf>
    <xf numFmtId="0" fontId="23" fillId="0" borderId="10" xfId="0" applyNumberFormat="1" applyFont="1" applyBorder="1" applyAlignment="1">
      <alignment horizontal="center" vertical="center"/>
    </xf>
    <xf numFmtId="0" fontId="24" fillId="0" borderId="10" xfId="0" applyNumberFormat="1" applyFont="1" applyBorder="1" applyAlignment="1">
      <alignment horizontal="left" vertical="center"/>
    </xf>
    <xf numFmtId="3" fontId="20" fillId="0" borderId="11" xfId="1" applyNumberFormat="1" applyFont="1" applyFill="1" applyBorder="1" applyAlignment="1">
      <alignment horizontal="center" vertical="center"/>
    </xf>
    <xf numFmtId="3" fontId="20" fillId="0" borderId="13" xfId="1" applyNumberFormat="1" applyFont="1" applyFill="1" applyBorder="1" applyAlignment="1">
      <alignment horizontal="center" vertical="center"/>
    </xf>
    <xf numFmtId="3" fontId="20" fillId="0" borderId="11" xfId="1" applyNumberFormat="1" applyFont="1" applyFill="1" applyBorder="1" applyAlignment="1">
      <alignment horizontal="center" vertical="center" wrapText="1"/>
    </xf>
    <xf numFmtId="3" fontId="20" fillId="0" borderId="13" xfId="1" applyNumberFormat="1" applyFont="1" applyFill="1" applyBorder="1" applyAlignment="1">
      <alignment horizontal="center" vertical="center" wrapText="1"/>
    </xf>
    <xf numFmtId="3" fontId="24" fillId="0" borderId="15" xfId="1" applyNumberFormat="1" applyFont="1" applyBorder="1" applyAlignment="1">
      <alignment horizontal="left" vertical="center"/>
    </xf>
    <xf numFmtId="3" fontId="24" fillId="0" borderId="16" xfId="1" applyNumberFormat="1" applyFont="1" applyBorder="1" applyAlignment="1">
      <alignment horizontal="left" vertical="center"/>
    </xf>
    <xf numFmtId="3" fontId="24" fillId="0" borderId="17" xfId="1" applyNumberFormat="1" applyFont="1" applyBorder="1" applyAlignment="1">
      <alignment horizontal="left" vertical="center"/>
    </xf>
    <xf numFmtId="3" fontId="22" fillId="0" borderId="24" xfId="1" applyNumberFormat="1" applyFont="1" applyFill="1" applyBorder="1" applyAlignment="1">
      <alignment horizontal="center" vertical="center"/>
    </xf>
    <xf numFmtId="3" fontId="22" fillId="0" borderId="28" xfId="1" applyNumberFormat="1" applyFont="1" applyFill="1" applyBorder="1" applyAlignment="1">
      <alignment horizontal="center" vertical="center"/>
    </xf>
    <xf numFmtId="164" fontId="22" fillId="0" borderId="24" xfId="1" applyNumberFormat="1" applyFont="1" applyFill="1" applyBorder="1" applyAlignment="1">
      <alignment horizontal="center" vertical="center"/>
    </xf>
    <xf numFmtId="164" fontId="22" fillId="0" borderId="28" xfId="1" applyNumberFormat="1" applyFont="1" applyFill="1" applyBorder="1" applyAlignment="1">
      <alignment horizontal="center" vertical="center"/>
    </xf>
    <xf numFmtId="3" fontId="24" fillId="0" borderId="15" xfId="1" applyNumberFormat="1" applyFont="1" applyBorder="1" applyAlignment="1">
      <alignment horizontal="left" vertical="center" wrapText="1"/>
    </xf>
    <xf numFmtId="3" fontId="24" fillId="0" borderId="16" xfId="1" applyNumberFormat="1" applyFont="1" applyBorder="1" applyAlignment="1">
      <alignment horizontal="left" vertical="center" wrapText="1"/>
    </xf>
    <xf numFmtId="3" fontId="24" fillId="0" borderId="17" xfId="1" applyNumberFormat="1" applyFont="1" applyBorder="1" applyAlignment="1">
      <alignment horizontal="left" vertical="center" wrapText="1"/>
    </xf>
    <xf numFmtId="3" fontId="24" fillId="0" borderId="15" xfId="1" applyNumberFormat="1" applyFont="1" applyFill="1" applyBorder="1" applyAlignment="1">
      <alignment horizontal="left" vertical="center"/>
    </xf>
    <xf numFmtId="3" fontId="24" fillId="0" borderId="16" xfId="1" applyNumberFormat="1" applyFont="1" applyFill="1" applyBorder="1" applyAlignment="1">
      <alignment horizontal="left" vertical="center"/>
    </xf>
    <xf numFmtId="3" fontId="24" fillId="0" borderId="17" xfId="1" applyNumberFormat="1" applyFont="1" applyFill="1" applyBorder="1" applyAlignment="1">
      <alignment horizontal="left" vertical="center"/>
    </xf>
    <xf numFmtId="0" fontId="24" fillId="0" borderId="14" xfId="0" applyFont="1" applyFill="1" applyBorder="1" applyAlignment="1">
      <alignment horizontal="center" vertical="center"/>
    </xf>
    <xf numFmtId="164" fontId="24" fillId="0" borderId="24" xfId="1" applyNumberFormat="1" applyFont="1" applyBorder="1" applyAlignment="1">
      <alignment horizontal="center" vertical="center"/>
    </xf>
    <xf numFmtId="164" fontId="24" fillId="0" borderId="28" xfId="1" applyNumberFormat="1" applyFont="1" applyBorder="1" applyAlignment="1">
      <alignment horizontal="center" vertical="center"/>
    </xf>
    <xf numFmtId="3" fontId="24" fillId="0" borderId="24" xfId="1" applyNumberFormat="1" applyFont="1" applyFill="1" applyBorder="1" applyAlignment="1">
      <alignment horizontal="center" vertical="center"/>
    </xf>
    <xf numFmtId="3" fontId="24" fillId="0" borderId="28" xfId="1" applyNumberFormat="1" applyFont="1" applyFill="1" applyBorder="1" applyAlignment="1">
      <alignment horizontal="center" vertical="center"/>
    </xf>
    <xf numFmtId="3" fontId="23" fillId="0" borderId="15" xfId="1" applyNumberFormat="1" applyFont="1" applyFill="1" applyBorder="1" applyAlignment="1">
      <alignment horizontal="left" vertical="center"/>
    </xf>
    <xf numFmtId="3" fontId="23" fillId="0" borderId="16" xfId="1" applyNumberFormat="1" applyFont="1" applyFill="1" applyBorder="1" applyAlignment="1">
      <alignment horizontal="left" vertical="center"/>
    </xf>
    <xf numFmtId="3" fontId="23" fillId="0" borderId="17" xfId="1" applyNumberFormat="1" applyFont="1" applyFill="1" applyBorder="1" applyAlignment="1">
      <alignment horizontal="left" vertical="center"/>
    </xf>
    <xf numFmtId="3" fontId="23" fillId="0" borderId="15" xfId="1" applyNumberFormat="1" applyFont="1" applyFill="1" applyBorder="1" applyAlignment="1">
      <alignment horizontal="left" vertical="center" wrapText="1"/>
    </xf>
    <xf numFmtId="3" fontId="23" fillId="0" borderId="16" xfId="1" applyNumberFormat="1" applyFont="1" applyFill="1" applyBorder="1" applyAlignment="1">
      <alignment horizontal="left" vertical="center" wrapText="1"/>
    </xf>
    <xf numFmtId="3" fontId="23" fillId="0" borderId="17" xfId="1" applyNumberFormat="1" applyFont="1" applyFill="1" applyBorder="1" applyAlignment="1">
      <alignment horizontal="left" vertical="center" wrapText="1"/>
    </xf>
    <xf numFmtId="3" fontId="24" fillId="0" borderId="24" xfId="1" applyNumberFormat="1" applyFont="1" applyFill="1" applyBorder="1" applyAlignment="1">
      <alignment horizontal="center" vertical="center" wrapText="1"/>
    </xf>
    <xf numFmtId="3" fontId="24" fillId="0" borderId="28" xfId="1" applyNumberFormat="1" applyFont="1" applyFill="1" applyBorder="1" applyAlignment="1">
      <alignment horizontal="center" vertical="center" wrapText="1"/>
    </xf>
    <xf numFmtId="0" fontId="33" fillId="0" borderId="0" xfId="0" applyFont="1" applyAlignment="1">
      <alignment horizontal="left" vertical="center" wrapText="1"/>
    </xf>
    <xf numFmtId="0" fontId="35" fillId="0" borderId="0" xfId="0" applyFont="1" applyAlignment="1">
      <alignment horizontal="left" vertical="center" wrapText="1"/>
    </xf>
    <xf numFmtId="3" fontId="24" fillId="0" borderId="14" xfId="1" applyNumberFormat="1" applyFont="1" applyFill="1" applyBorder="1" applyAlignment="1">
      <alignment horizontal="center" vertical="center" wrapText="1"/>
    </xf>
    <xf numFmtId="3" fontId="24" fillId="0" borderId="24" xfId="1" applyNumberFormat="1" applyFont="1" applyBorder="1" applyAlignment="1">
      <alignment horizontal="center" vertical="center"/>
    </xf>
    <xf numFmtId="3" fontId="24" fillId="0" borderId="28" xfId="1" applyNumberFormat="1" applyFont="1" applyBorder="1" applyAlignment="1">
      <alignment horizontal="center" vertical="center"/>
    </xf>
    <xf numFmtId="3" fontId="24" fillId="0" borderId="15" xfId="1" applyNumberFormat="1" applyFont="1" applyFill="1" applyBorder="1" applyAlignment="1">
      <alignment horizontal="center" vertical="center"/>
    </xf>
    <xf numFmtId="3" fontId="24" fillId="0" borderId="16" xfId="1" applyNumberFormat="1" applyFont="1" applyFill="1" applyBorder="1" applyAlignment="1">
      <alignment horizontal="center" vertical="center"/>
    </xf>
    <xf numFmtId="3" fontId="24" fillId="0" borderId="17" xfId="1" applyNumberFormat="1" applyFont="1" applyFill="1" applyBorder="1" applyAlignment="1">
      <alignment horizontal="center" vertical="center"/>
    </xf>
  </cellXfs>
  <cellStyles count="47">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Milliers" xfId="1" builtinId="3"/>
    <cellStyle name="Milliers 2" xfId="43" xr:uid="{BBCC275D-F16A-4D5E-BF9F-BF59D7353621}"/>
    <cellStyle name="Neutre" xfId="9" builtinId="28" customBuiltin="1"/>
    <cellStyle name="Normal" xfId="0" builtinId="0"/>
    <cellStyle name="Normal 2" xfId="44" xr:uid="{A3849104-E4D3-4994-AD9B-5A86B061F06D}"/>
    <cellStyle name="Normal 3" xfId="45" xr:uid="{0386BAAA-B2BF-463C-B4F6-7B16E323B1B2}"/>
    <cellStyle name="Note" xfId="16" builtinId="10" customBuiltin="1"/>
    <cellStyle name="Pourcentage" xfId="46" builtinId="5"/>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86">
    <dxf>
      <font>
        <color theme="9" tint="0.39994506668294322"/>
      </font>
    </dxf>
    <dxf>
      <font>
        <color rgb="FFC0000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theme="9" tint="0.39994506668294322"/>
      </font>
    </dxf>
    <dxf>
      <font>
        <color rgb="FFC00000"/>
      </font>
    </dxf>
    <dxf>
      <font>
        <color rgb="FFC00000"/>
      </font>
    </dxf>
    <dxf>
      <font>
        <color theme="9" tint="0.39994506668294322"/>
      </font>
    </dxf>
    <dxf>
      <font>
        <color rgb="FFC00000"/>
      </font>
    </dxf>
    <dxf>
      <font>
        <color theme="9" tint="0.39994506668294322"/>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theme="9" tint="0.39994506668294322"/>
      </font>
    </dxf>
    <dxf>
      <font>
        <color theme="9" tint="0.39994506668294322"/>
      </font>
    </dxf>
    <dxf>
      <font>
        <color rgb="FFC00000"/>
      </font>
    </dxf>
    <dxf>
      <font>
        <color rgb="FF9C0006"/>
      </font>
      <fill>
        <patternFill>
          <bgColor rgb="FFFFC7CE"/>
        </patternFill>
      </fill>
    </dxf>
    <dxf>
      <font>
        <color rgb="FF006100"/>
      </font>
      <fill>
        <patternFill>
          <bgColor rgb="FFC6EFCE"/>
        </patternFill>
      </fill>
    </dxf>
    <dxf>
      <font>
        <color theme="9" tint="0.39994506668294322"/>
      </font>
    </dxf>
    <dxf>
      <font>
        <color rgb="FFC00000"/>
      </font>
    </dxf>
    <dxf>
      <font>
        <color theme="9" tint="0.39994506668294322"/>
      </font>
    </dxf>
    <dxf>
      <font>
        <color rgb="FFC00000"/>
      </font>
    </dxf>
    <dxf>
      <font>
        <color rgb="FF9C0006"/>
      </font>
      <fill>
        <patternFill>
          <bgColor rgb="FFFFC7CE"/>
        </patternFill>
      </fill>
    </dxf>
    <dxf>
      <font>
        <color rgb="FF006100"/>
      </font>
      <fill>
        <patternFill>
          <bgColor rgb="FFC6EFCE"/>
        </patternFill>
      </fill>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rgb="FF9C0006"/>
      </font>
      <fill>
        <patternFill>
          <bgColor rgb="FFFFC7CE"/>
        </patternFill>
      </fill>
    </dxf>
    <dxf>
      <font>
        <color rgb="FF006100"/>
      </font>
      <fill>
        <patternFill>
          <bgColor rgb="FFC6EFCE"/>
        </patternFill>
      </fill>
    </dxf>
    <dxf>
      <font>
        <color theme="9" tint="0.39994506668294322"/>
      </font>
    </dxf>
    <dxf>
      <font>
        <color rgb="FFC00000"/>
      </font>
    </dxf>
    <dxf>
      <font>
        <color rgb="FF9C0006"/>
      </font>
      <fill>
        <patternFill>
          <bgColor rgb="FFFFC7CE"/>
        </patternFill>
      </fill>
    </dxf>
    <dxf>
      <font>
        <color rgb="FF006100"/>
      </font>
      <fill>
        <patternFill>
          <bgColor rgb="FFC6EFCE"/>
        </patternFill>
      </fill>
    </dxf>
    <dxf>
      <font>
        <color theme="9" tint="0.39994506668294322"/>
      </font>
    </dxf>
    <dxf>
      <font>
        <color rgb="FFC00000"/>
      </font>
    </dxf>
    <dxf>
      <font>
        <color theme="9" tint="0.39994506668294322"/>
      </font>
    </dxf>
    <dxf>
      <font>
        <color rgb="FFC00000"/>
      </font>
    </dxf>
    <dxf>
      <font>
        <color theme="9" tint="0.39994506668294322"/>
      </font>
    </dxf>
    <dxf>
      <font>
        <color rgb="FFC00000"/>
      </font>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304800</xdr:colOff>
      <xdr:row>45</xdr:row>
      <xdr:rowOff>88072</xdr:rowOff>
    </xdr:to>
    <xdr:sp macro="" textlink="">
      <xdr:nvSpPr>
        <xdr:cNvPr id="3073" name="AutoShape 1">
          <a:extLst>
            <a:ext uri="{FF2B5EF4-FFF2-40B4-BE49-F238E27FC236}">
              <a16:creationId xmlns:a16="http://schemas.microsoft.com/office/drawing/2014/main" id="{24A2FB6A-961D-E5A7-C734-F67DBADE60DD}"/>
            </a:ext>
          </a:extLst>
        </xdr:cNvPr>
        <xdr:cNvSpPr>
          <a:spLocks noChangeAspect="1" noChangeArrowheads="1"/>
        </xdr:cNvSpPr>
      </xdr:nvSpPr>
      <xdr:spPr bwMode="auto">
        <a:xfrm>
          <a:off x="762000" y="823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88072</xdr:rowOff>
    </xdr:to>
    <xdr:sp macro="" textlink="">
      <xdr:nvSpPr>
        <xdr:cNvPr id="3075" name="AutoShape 3">
          <a:extLst>
            <a:ext uri="{FF2B5EF4-FFF2-40B4-BE49-F238E27FC236}">
              <a16:creationId xmlns:a16="http://schemas.microsoft.com/office/drawing/2014/main" id="{ABD35C45-9D2F-4CF0-FF84-E457606A9937}"/>
            </a:ext>
          </a:extLst>
        </xdr:cNvPr>
        <xdr:cNvSpPr>
          <a:spLocks noChangeAspect="1" noChangeArrowheads="1"/>
        </xdr:cNvSpPr>
      </xdr:nvSpPr>
      <xdr:spPr bwMode="auto">
        <a:xfrm>
          <a:off x="2552700" y="823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1FF2C-13B0-42AA-B3B5-7849C193303F}">
  <dimension ref="A1:AL60"/>
  <sheetViews>
    <sheetView showGridLines="0" tabSelected="1" zoomScaleNormal="100" workbookViewId="0"/>
  </sheetViews>
  <sheetFormatPr baseColWidth="10" defaultColWidth="11.42578125" defaultRowHeight="11.25" x14ac:dyDescent="0.2"/>
  <cols>
    <col min="1" max="1" width="3.7109375" style="1" customWidth="1"/>
    <col min="2" max="2" width="16.28515625" style="1" customWidth="1"/>
    <col min="3" max="3" width="29.85546875" style="1" customWidth="1"/>
    <col min="4" max="9" width="11.42578125" style="1"/>
    <col min="10" max="12" width="11.5703125" style="1" bestFit="1" customWidth="1"/>
    <col min="13" max="13" width="11.42578125" style="1"/>
    <col min="14" max="15" width="25.42578125" style="1" customWidth="1"/>
    <col min="16" max="16" width="25" style="1" customWidth="1"/>
    <col min="17" max="17" width="25.7109375" style="1" customWidth="1"/>
    <col min="18" max="18" width="11.42578125" style="1"/>
    <col min="19" max="19" width="11.42578125" style="1" customWidth="1"/>
    <col min="20" max="25" width="11.42578125" style="1"/>
    <col min="26" max="27" width="25.42578125" style="1" customWidth="1"/>
    <col min="28" max="28" width="27.5703125" style="1" customWidth="1"/>
    <col min="29" max="29" width="24.7109375" style="1" customWidth="1"/>
    <col min="30" max="30" width="15.42578125" style="1" bestFit="1" customWidth="1"/>
    <col min="31" max="16384" width="11.42578125" style="1"/>
  </cols>
  <sheetData>
    <row r="1" spans="2:38" ht="15" customHeight="1" x14ac:dyDescent="0.2">
      <c r="R1" s="2"/>
      <c r="S1" s="2"/>
      <c r="T1" s="2"/>
      <c r="U1" s="2"/>
      <c r="V1" s="2"/>
      <c r="W1" s="2"/>
      <c r="X1" s="2"/>
      <c r="Y1" s="2"/>
      <c r="Z1" s="2"/>
      <c r="AA1" s="2"/>
      <c r="AB1" s="2"/>
      <c r="AC1" s="2"/>
      <c r="AD1" s="2"/>
      <c r="AE1" s="2"/>
      <c r="AF1" s="2"/>
      <c r="AG1" s="2"/>
      <c r="AH1" s="2"/>
      <c r="AI1" s="2"/>
      <c r="AJ1" s="2"/>
      <c r="AK1" s="2"/>
      <c r="AL1" s="2"/>
    </row>
    <row r="2" spans="2:38" x14ac:dyDescent="0.2">
      <c r="B2" s="3" t="s">
        <v>427</v>
      </c>
      <c r="N2" s="2"/>
      <c r="P2" s="4"/>
      <c r="S2" s="2"/>
      <c r="T2" s="2"/>
      <c r="U2" s="2"/>
      <c r="V2" s="2"/>
      <c r="W2" s="2"/>
      <c r="X2" s="2"/>
      <c r="Y2" s="2"/>
      <c r="Z2" s="2"/>
      <c r="AA2" s="2"/>
      <c r="AB2" s="2"/>
      <c r="AC2" s="2"/>
      <c r="AD2" s="2"/>
      <c r="AE2" s="2"/>
      <c r="AF2" s="2"/>
      <c r="AG2" s="2"/>
      <c r="AH2" s="2"/>
      <c r="AI2" s="2"/>
      <c r="AJ2" s="2"/>
      <c r="AK2" s="2"/>
      <c r="AL2" s="2"/>
    </row>
    <row r="3" spans="2:38" ht="13.5" customHeight="1" x14ac:dyDescent="0.2">
      <c r="B3" s="3"/>
      <c r="N3" s="2"/>
      <c r="P3" s="4"/>
      <c r="S3" s="2"/>
      <c r="T3" s="2"/>
      <c r="U3" s="2"/>
      <c r="V3" s="2"/>
      <c r="W3" s="2"/>
      <c r="X3" s="2"/>
      <c r="Y3" s="2"/>
      <c r="Z3" s="2"/>
      <c r="AA3" s="2"/>
      <c r="AB3" s="2"/>
      <c r="AC3" s="2"/>
      <c r="AD3" s="2"/>
      <c r="AE3" s="2"/>
      <c r="AF3" s="2"/>
      <c r="AG3" s="2"/>
      <c r="AH3" s="2"/>
      <c r="AI3" s="2"/>
      <c r="AJ3" s="2"/>
      <c r="AK3" s="2"/>
      <c r="AL3" s="2"/>
    </row>
    <row r="4" spans="2:38" ht="18.75" customHeight="1" x14ac:dyDescent="0.2">
      <c r="B4" s="186" t="s">
        <v>331</v>
      </c>
      <c r="C4" s="186"/>
      <c r="D4" s="184" t="s">
        <v>428</v>
      </c>
      <c r="E4" s="184"/>
      <c r="F4" s="184"/>
      <c r="G4" s="184"/>
      <c r="H4" s="184"/>
      <c r="I4" s="184"/>
      <c r="J4" s="184"/>
      <c r="K4" s="184"/>
      <c r="L4" s="184"/>
      <c r="M4" s="184"/>
      <c r="N4" s="184"/>
      <c r="O4" s="185"/>
      <c r="P4" s="187" t="s">
        <v>319</v>
      </c>
      <c r="Q4" s="187"/>
      <c r="R4" s="187"/>
      <c r="S4" s="187"/>
      <c r="T4" s="187"/>
      <c r="U4" s="187"/>
      <c r="V4" s="187"/>
      <c r="W4" s="187"/>
      <c r="X4" s="187"/>
      <c r="Y4" s="187"/>
      <c r="Z4" s="187"/>
      <c r="AA4" s="187"/>
    </row>
    <row r="5" spans="2:38" x14ac:dyDescent="0.2">
      <c r="B5" s="186"/>
      <c r="C5" s="186"/>
      <c r="D5" s="89" t="s">
        <v>178</v>
      </c>
      <c r="E5" s="89" t="s">
        <v>179</v>
      </c>
      <c r="F5" s="89" t="s">
        <v>180</v>
      </c>
      <c r="G5" s="89" t="s">
        <v>181</v>
      </c>
      <c r="H5" s="89" t="s">
        <v>182</v>
      </c>
      <c r="I5" s="89" t="s">
        <v>183</v>
      </c>
      <c r="J5" s="89" t="s">
        <v>184</v>
      </c>
      <c r="K5" s="89" t="s">
        <v>185</v>
      </c>
      <c r="L5" s="89" t="s">
        <v>186</v>
      </c>
      <c r="M5" s="89" t="s">
        <v>187</v>
      </c>
      <c r="N5" s="90" t="s">
        <v>327</v>
      </c>
      <c r="O5" s="93" t="s">
        <v>328</v>
      </c>
      <c r="P5" s="89" t="s">
        <v>178</v>
      </c>
      <c r="Q5" s="89" t="s">
        <v>179</v>
      </c>
      <c r="R5" s="89" t="s">
        <v>180</v>
      </c>
      <c r="S5" s="89" t="s">
        <v>181</v>
      </c>
      <c r="T5" s="89" t="s">
        <v>182</v>
      </c>
      <c r="U5" s="89" t="s">
        <v>183</v>
      </c>
      <c r="V5" s="89" t="s">
        <v>184</v>
      </c>
      <c r="W5" s="89" t="s">
        <v>185</v>
      </c>
      <c r="X5" s="89" t="s">
        <v>186</v>
      </c>
      <c r="Y5" s="89" t="s">
        <v>187</v>
      </c>
      <c r="Z5" s="89" t="s">
        <v>327</v>
      </c>
      <c r="AA5" s="98" t="s">
        <v>345</v>
      </c>
    </row>
    <row r="6" spans="2:38" x14ac:dyDescent="0.2">
      <c r="B6" s="189" t="s">
        <v>311</v>
      </c>
      <c r="C6" s="91" t="s">
        <v>330</v>
      </c>
      <c r="D6" s="92">
        <v>8.9998004735810699</v>
      </c>
      <c r="E6" s="92">
        <v>8.2604305574815093</v>
      </c>
      <c r="F6" s="92">
        <v>8.9904206880135913</v>
      </c>
      <c r="G6" s="92">
        <v>7.1935100734003399</v>
      </c>
      <c r="H6" s="92">
        <v>5.35398682332284</v>
      </c>
      <c r="I6" s="92">
        <v>5.5265827823657094</v>
      </c>
      <c r="J6" s="92">
        <v>5.0659443957559898</v>
      </c>
      <c r="K6" s="92">
        <v>5.4541189950326201</v>
      </c>
      <c r="L6" s="92">
        <v>4.5774449980770795</v>
      </c>
      <c r="M6" s="92">
        <v>4.0958443262104796</v>
      </c>
      <c r="N6" s="92">
        <v>6.2971979475073603</v>
      </c>
      <c r="O6" s="94">
        <f t="shared" ref="O6:O17" si="0">D6/M6</f>
        <v>2.1973004237462765</v>
      </c>
      <c r="P6" s="86">
        <v>10.6739332050981</v>
      </c>
      <c r="Q6" s="86">
        <v>9.7535693157057395</v>
      </c>
      <c r="R6" s="86">
        <v>9.6251241718099205</v>
      </c>
      <c r="S6" s="86">
        <v>7.5934966172755196</v>
      </c>
      <c r="T6" s="86">
        <v>5.31742108780628</v>
      </c>
      <c r="U6" s="86">
        <v>5.99517487829951</v>
      </c>
      <c r="V6" s="86">
        <v>5.2706971286189299</v>
      </c>
      <c r="W6" s="86">
        <v>5.4001364776182204</v>
      </c>
      <c r="X6" s="86">
        <v>4.6679524568040902</v>
      </c>
      <c r="Y6" s="86">
        <v>4.0511140965321797</v>
      </c>
      <c r="Z6" s="86">
        <v>6.5115520956308393</v>
      </c>
      <c r="AA6" s="86">
        <f t="shared" ref="AA6:AA17" si="1">P6/Y6</f>
        <v>2.6348142636207563</v>
      </c>
    </row>
    <row r="7" spans="2:38" x14ac:dyDescent="0.2">
      <c r="B7" s="190"/>
      <c r="C7" s="85" t="s">
        <v>329</v>
      </c>
      <c r="D7" s="86">
        <v>8.2702005699519194</v>
      </c>
      <c r="E7" s="86">
        <v>7.4089575344521297</v>
      </c>
      <c r="F7" s="86">
        <v>8.68556062623116</v>
      </c>
      <c r="G7" s="86">
        <v>7.1211209215917997</v>
      </c>
      <c r="H7" s="86">
        <v>5.3708580659726</v>
      </c>
      <c r="I7" s="86">
        <v>5.55568707402466</v>
      </c>
      <c r="J7" s="86">
        <v>5.2338537640999503</v>
      </c>
      <c r="K7" s="86">
        <v>5.5768902476840996</v>
      </c>
      <c r="L7" s="86">
        <v>4.8971055304948399</v>
      </c>
      <c r="M7" s="86">
        <v>4.6943964951910298</v>
      </c>
      <c r="N7" s="86">
        <v>6.2971979475073603</v>
      </c>
      <c r="O7" s="95">
        <f t="shared" si="0"/>
        <v>1.7617175239509417</v>
      </c>
      <c r="P7" s="86">
        <v>8.9230912232929303</v>
      </c>
      <c r="Q7" s="86">
        <v>8.4409070507456896</v>
      </c>
      <c r="R7" s="86">
        <v>9.0375320925460905</v>
      </c>
      <c r="S7" s="86">
        <v>7.3386472142497103</v>
      </c>
      <c r="T7" s="86">
        <v>5.3194271636975499</v>
      </c>
      <c r="U7" s="86">
        <v>6.0000880543080104</v>
      </c>
      <c r="V7" s="86">
        <v>5.4799954363617402</v>
      </c>
      <c r="W7" s="86">
        <v>5.6127515630374401</v>
      </c>
      <c r="X7" s="86">
        <v>5.0194259127192602</v>
      </c>
      <c r="Y7" s="86">
        <v>4.7063157599744301</v>
      </c>
      <c r="Z7" s="86">
        <v>6.5115520956308393</v>
      </c>
      <c r="AA7" s="86">
        <f t="shared" si="1"/>
        <v>1.8959822668892514</v>
      </c>
    </row>
    <row r="8" spans="2:38" x14ac:dyDescent="0.2">
      <c r="B8" s="190"/>
      <c r="C8" s="85" t="s">
        <v>277</v>
      </c>
      <c r="D8" s="86">
        <v>2.48892313724591</v>
      </c>
      <c r="E8" s="86">
        <v>1.41660229434199</v>
      </c>
      <c r="F8" s="86">
        <v>0.60605101628741809</v>
      </c>
      <c r="G8" s="86">
        <v>0.86308254581635102</v>
      </c>
      <c r="H8" s="86">
        <v>1.31260411577217</v>
      </c>
      <c r="I8" s="86">
        <v>0.98533694836568497</v>
      </c>
      <c r="J8" s="86">
        <v>1.16877524458219</v>
      </c>
      <c r="K8" s="86">
        <v>1.73924758503467</v>
      </c>
      <c r="L8" s="86">
        <v>1.61055261523729</v>
      </c>
      <c r="M8" s="86">
        <v>0.90733222245772405</v>
      </c>
      <c r="N8" s="86">
        <v>1.3390880480073</v>
      </c>
      <c r="O8" s="95">
        <f t="shared" si="0"/>
        <v>2.7431221724982637</v>
      </c>
      <c r="P8" s="86">
        <v>1.9336391373155499</v>
      </c>
      <c r="Q8" s="86">
        <v>1.5862535684652501</v>
      </c>
      <c r="R8" s="86">
        <v>0.655285881047034</v>
      </c>
      <c r="S8" s="86">
        <v>0.69298569201177795</v>
      </c>
      <c r="T8" s="86">
        <v>1.37772733558712</v>
      </c>
      <c r="U8" s="86">
        <v>1.0281316372429501</v>
      </c>
      <c r="V8" s="86">
        <v>1.21674596627943</v>
      </c>
      <c r="W8" s="86">
        <v>1.3990164788850199</v>
      </c>
      <c r="X8" s="86">
        <v>1.6882078630624902</v>
      </c>
      <c r="Y8" s="86">
        <v>0.72506628845348997</v>
      </c>
      <c r="Z8" s="86">
        <v>1.24088706444148</v>
      </c>
      <c r="AA8" s="86">
        <f t="shared" si="1"/>
        <v>2.6668446293922337</v>
      </c>
    </row>
    <row r="9" spans="2:38" x14ac:dyDescent="0.2">
      <c r="B9" s="190"/>
      <c r="C9" s="85" t="s">
        <v>278</v>
      </c>
      <c r="D9" s="86">
        <v>11.312060550486899</v>
      </c>
      <c r="E9" s="86">
        <v>4.4115825204667996</v>
      </c>
      <c r="F9" s="86">
        <v>8.1819867058302496</v>
      </c>
      <c r="G9" s="86">
        <v>4.8632658189783697</v>
      </c>
      <c r="H9" s="86">
        <v>3.6494038342815798</v>
      </c>
      <c r="I9" s="86">
        <v>2.0728874531125001</v>
      </c>
      <c r="J9" s="86">
        <v>4.92721715372977</v>
      </c>
      <c r="K9" s="86">
        <v>2.7823419165352599</v>
      </c>
      <c r="L9" s="86">
        <v>5.4743616664036603</v>
      </c>
      <c r="M9" s="86">
        <v>2.5338265246018801</v>
      </c>
      <c r="N9" s="86">
        <v>5.0888813571851701</v>
      </c>
      <c r="O9" s="95">
        <f t="shared" si="0"/>
        <v>4.4644179231110828</v>
      </c>
      <c r="P9" s="86">
        <v>15.1118942692943</v>
      </c>
      <c r="Q9" s="86">
        <v>6.0281264967373103</v>
      </c>
      <c r="R9" s="86">
        <v>9.9291995688394401</v>
      </c>
      <c r="S9" s="86">
        <v>5.87485820070812</v>
      </c>
      <c r="T9" s="86">
        <v>4.2146077306120695</v>
      </c>
      <c r="U9" s="86">
        <v>2.3432859554421701</v>
      </c>
      <c r="V9" s="86">
        <v>5.0390880188084406</v>
      </c>
      <c r="W9" s="86">
        <v>2.75497949397155</v>
      </c>
      <c r="X9" s="86">
        <v>6.1815234842989595</v>
      </c>
      <c r="Y9" s="86">
        <v>2.4388652204882098</v>
      </c>
      <c r="Z9" s="86">
        <v>5.6870073760072701</v>
      </c>
      <c r="AA9" s="86">
        <f t="shared" si="1"/>
        <v>6.1962810172303069</v>
      </c>
    </row>
    <row r="10" spans="2:38" x14ac:dyDescent="0.2">
      <c r="B10" s="190"/>
      <c r="C10" s="85" t="s">
        <v>325</v>
      </c>
      <c r="D10" s="86">
        <v>14.294485865258601</v>
      </c>
      <c r="E10" s="86">
        <v>13.5562407998308</v>
      </c>
      <c r="F10" s="86">
        <v>13.7409468762458</v>
      </c>
      <c r="G10" s="86">
        <v>11.3594576966813</v>
      </c>
      <c r="H10" s="86">
        <v>8.8712967559521303</v>
      </c>
      <c r="I10" s="86">
        <v>9.2525116841224104</v>
      </c>
      <c r="J10" s="86">
        <v>7.8044604454357609</v>
      </c>
      <c r="K10" s="86">
        <v>7.4855538182975305</v>
      </c>
      <c r="L10" s="86">
        <v>6.2812297404713702</v>
      </c>
      <c r="M10" s="86">
        <v>7.2039837764567105</v>
      </c>
      <c r="N10" s="86">
        <v>9.6015152103219297</v>
      </c>
      <c r="O10" s="95">
        <f t="shared" si="0"/>
        <v>1.9842473704583166</v>
      </c>
      <c r="P10" s="86">
        <v>17.996815619945899</v>
      </c>
      <c r="Q10" s="86">
        <v>16.085446036570801</v>
      </c>
      <c r="R10" s="86">
        <v>15.949303232476799</v>
      </c>
      <c r="S10" s="86">
        <v>13.1214144927968</v>
      </c>
      <c r="T10" s="86">
        <v>8.8763928657616802</v>
      </c>
      <c r="U10" s="86">
        <v>10.2691807584103</v>
      </c>
      <c r="V10" s="86">
        <v>8.5215349392445603</v>
      </c>
      <c r="W10" s="86">
        <v>8.2926191910616698</v>
      </c>
      <c r="X10" s="86">
        <v>6.2296497545770304</v>
      </c>
      <c r="Y10" s="86">
        <v>7.3929235650707703</v>
      </c>
      <c r="Z10" s="86">
        <v>10.4165450264952</v>
      </c>
      <c r="AA10" s="86">
        <f t="shared" si="1"/>
        <v>2.4343299997006826</v>
      </c>
    </row>
    <row r="11" spans="2:38" x14ac:dyDescent="0.2">
      <c r="B11" s="191"/>
      <c r="C11" s="87" t="s">
        <v>326</v>
      </c>
      <c r="D11" s="88">
        <v>6.29339887447665</v>
      </c>
      <c r="E11" s="88">
        <v>13.8916077282546</v>
      </c>
      <c r="F11" s="88">
        <v>15.723379709843199</v>
      </c>
      <c r="G11" s="88">
        <v>13.808791705666302</v>
      </c>
      <c r="H11" s="88">
        <v>7.5929080410387302</v>
      </c>
      <c r="I11" s="88">
        <v>10.899677065918601</v>
      </c>
      <c r="J11" s="88">
        <v>6.9574872506397005</v>
      </c>
      <c r="K11" s="88">
        <v>12.417138327768299</v>
      </c>
      <c r="L11" s="88">
        <v>5.3881160560802099</v>
      </c>
      <c r="M11" s="88">
        <v>5.0485758011319604</v>
      </c>
      <c r="N11" s="88">
        <v>10.416664782426199</v>
      </c>
      <c r="O11" s="96">
        <f t="shared" si="0"/>
        <v>1.2465691558133252</v>
      </c>
      <c r="P11" s="88">
        <v>6.1954923914826505</v>
      </c>
      <c r="Q11" s="88">
        <v>16.251927352336601</v>
      </c>
      <c r="R11" s="88">
        <v>13.9320813438112</v>
      </c>
      <c r="S11" s="88">
        <v>12.006903594075901</v>
      </c>
      <c r="T11" s="88">
        <v>7.2655939738678503</v>
      </c>
      <c r="U11" s="88">
        <v>12.009328605587701</v>
      </c>
      <c r="V11" s="88">
        <v>7.3024745135833706</v>
      </c>
      <c r="W11" s="88">
        <v>11.203303573710199</v>
      </c>
      <c r="X11" s="88">
        <v>5.91355127995614</v>
      </c>
      <c r="Y11" s="88">
        <v>5.5821312936985201</v>
      </c>
      <c r="Z11" s="88">
        <v>10.2638470801427</v>
      </c>
      <c r="AA11" s="88">
        <f t="shared" si="1"/>
        <v>1.1098793750115719</v>
      </c>
    </row>
    <row r="12" spans="2:38" x14ac:dyDescent="0.2">
      <c r="B12" s="192" t="s">
        <v>312</v>
      </c>
      <c r="C12" s="83" t="s">
        <v>330</v>
      </c>
      <c r="D12" s="84">
        <v>25.699010155669601</v>
      </c>
      <c r="E12" s="84">
        <v>26.055867907419302</v>
      </c>
      <c r="F12" s="84">
        <v>28.776812125000802</v>
      </c>
      <c r="G12" s="84">
        <v>24.8187644658829</v>
      </c>
      <c r="H12" s="84">
        <v>21.596631850527501</v>
      </c>
      <c r="I12" s="84">
        <v>20.8551188180918</v>
      </c>
      <c r="J12" s="84">
        <v>19.730840891705398</v>
      </c>
      <c r="K12" s="84">
        <v>17.147604416860101</v>
      </c>
      <c r="L12" s="84">
        <v>13.401874759783999</v>
      </c>
      <c r="M12" s="84">
        <v>11.327380080544501</v>
      </c>
      <c r="N12" s="84">
        <v>20.488040986545098</v>
      </c>
      <c r="O12" s="97">
        <f t="shared" si="0"/>
        <v>2.2687514652933114</v>
      </c>
      <c r="P12" s="84">
        <v>35.460706258493602</v>
      </c>
      <c r="Q12" s="84">
        <v>33.227107985277101</v>
      </c>
      <c r="R12" s="84">
        <v>33.001182148749997</v>
      </c>
      <c r="S12" s="84">
        <v>26.233082780780801</v>
      </c>
      <c r="T12" s="84">
        <v>22.7291379898416</v>
      </c>
      <c r="U12" s="84">
        <v>22.022866077191402</v>
      </c>
      <c r="V12" s="84">
        <v>20.509107401755301</v>
      </c>
      <c r="W12" s="84">
        <v>17.8647601185144</v>
      </c>
      <c r="X12" s="84">
        <v>13.1371819007207</v>
      </c>
      <c r="Y12" s="84">
        <v>11.3763325080741</v>
      </c>
      <c r="Z12" s="84">
        <v>21.977890524278099</v>
      </c>
      <c r="AA12" s="84">
        <f t="shared" si="1"/>
        <v>3.1170595825435088</v>
      </c>
    </row>
    <row r="13" spans="2:38" x14ac:dyDescent="0.2">
      <c r="B13" s="190"/>
      <c r="C13" s="85" t="s">
        <v>329</v>
      </c>
      <c r="D13" s="86">
        <v>22.974908628841099</v>
      </c>
      <c r="E13" s="86">
        <v>22.9978888020112</v>
      </c>
      <c r="F13" s="86">
        <v>27.780591308976998</v>
      </c>
      <c r="G13" s="86">
        <v>24.152440731946502</v>
      </c>
      <c r="H13" s="86">
        <v>21.641338286401098</v>
      </c>
      <c r="I13" s="86">
        <v>21.102997495116</v>
      </c>
      <c r="J13" s="86">
        <v>20.176042911925599</v>
      </c>
      <c r="K13" s="86">
        <v>17.776835719821502</v>
      </c>
      <c r="L13" s="86">
        <v>14.642391209855599</v>
      </c>
      <c r="M13" s="86">
        <v>12.592004645382799</v>
      </c>
      <c r="N13" s="86">
        <v>20.488040986545098</v>
      </c>
      <c r="O13" s="95">
        <f t="shared" si="0"/>
        <v>1.8245632268937793</v>
      </c>
      <c r="P13" s="86">
        <v>28.539149956108101</v>
      </c>
      <c r="Q13" s="86">
        <v>27.1379982383793</v>
      </c>
      <c r="R13" s="86">
        <v>30.7706796185802</v>
      </c>
      <c r="S13" s="86">
        <v>25.145075962454698</v>
      </c>
      <c r="T13" s="86">
        <v>22.756893944030001</v>
      </c>
      <c r="U13" s="86">
        <v>22.417069285043098</v>
      </c>
      <c r="V13" s="86">
        <v>21.160404526817501</v>
      </c>
      <c r="W13" s="86">
        <v>18.744591188342302</v>
      </c>
      <c r="X13" s="86">
        <v>14.651389591043401</v>
      </c>
      <c r="Y13" s="86">
        <v>12.920495986085099</v>
      </c>
      <c r="Z13" s="86">
        <v>21.977890524278099</v>
      </c>
      <c r="AA13" s="86">
        <f t="shared" si="1"/>
        <v>2.2088277405792875</v>
      </c>
    </row>
    <row r="14" spans="2:38" x14ac:dyDescent="0.2">
      <c r="B14" s="190"/>
      <c r="C14" s="85" t="s">
        <v>277</v>
      </c>
      <c r="D14" s="86">
        <v>4.9053373789093504</v>
      </c>
      <c r="E14" s="86">
        <v>4.6888569517913599</v>
      </c>
      <c r="F14" s="86">
        <v>5.9971217802453696</v>
      </c>
      <c r="G14" s="86">
        <v>5.6126606529198897</v>
      </c>
      <c r="H14" s="86">
        <v>3.4797130109504102</v>
      </c>
      <c r="I14" s="86">
        <v>6.350317994895371</v>
      </c>
      <c r="J14" s="86">
        <v>5.3042528154942401</v>
      </c>
      <c r="K14" s="86">
        <v>6.2212184329479499</v>
      </c>
      <c r="L14" s="86">
        <v>5.0472822964877704</v>
      </c>
      <c r="M14" s="86">
        <v>3.9041595154445701</v>
      </c>
      <c r="N14" s="86">
        <v>5.1660080299272995</v>
      </c>
      <c r="O14" s="95">
        <f t="shared" si="0"/>
        <v>1.2564387698566604</v>
      </c>
      <c r="P14" s="86">
        <v>4.5325307778054302</v>
      </c>
      <c r="Q14" s="86">
        <v>3.9136172106184102</v>
      </c>
      <c r="R14" s="86">
        <v>5.6117346146990901</v>
      </c>
      <c r="S14" s="86">
        <v>5.2676000247683499</v>
      </c>
      <c r="T14" s="86">
        <v>3.0935519589076401</v>
      </c>
      <c r="U14" s="86">
        <v>6.3868328159942394</v>
      </c>
      <c r="V14" s="86">
        <v>5.5153203665520198</v>
      </c>
      <c r="W14" s="86">
        <v>6.1232228157198199</v>
      </c>
      <c r="X14" s="86">
        <v>4.6692332141032198</v>
      </c>
      <c r="Y14" s="86">
        <v>3.5445657061417397</v>
      </c>
      <c r="Z14" s="86">
        <v>4.87163459639254</v>
      </c>
      <c r="AA14" s="86">
        <f t="shared" si="1"/>
        <v>1.2787266913833262</v>
      </c>
    </row>
    <row r="15" spans="2:38" x14ac:dyDescent="0.2">
      <c r="B15" s="190"/>
      <c r="C15" s="85" t="s">
        <v>278</v>
      </c>
      <c r="D15" s="86">
        <v>28.320500663837997</v>
      </c>
      <c r="E15" s="86">
        <v>24.6900945038199</v>
      </c>
      <c r="F15" s="86">
        <v>21.3539336973795</v>
      </c>
      <c r="G15" s="86">
        <v>23.769267821729901</v>
      </c>
      <c r="H15" s="86">
        <v>22.997107684156902</v>
      </c>
      <c r="I15" s="86">
        <v>20.736945697107</v>
      </c>
      <c r="J15" s="86">
        <v>15.898913941805201</v>
      </c>
      <c r="K15" s="86">
        <v>11.8430297920707</v>
      </c>
      <c r="L15" s="86">
        <v>9.8739477967189799</v>
      </c>
      <c r="M15" s="86">
        <v>8.18233283565921</v>
      </c>
      <c r="N15" s="86">
        <v>18.731758865855998</v>
      </c>
      <c r="O15" s="95">
        <f t="shared" si="0"/>
        <v>3.4611768101653317</v>
      </c>
      <c r="P15" s="86">
        <v>41.431260802814002</v>
      </c>
      <c r="Q15" s="86">
        <v>34.519517377554699</v>
      </c>
      <c r="R15" s="86">
        <v>26.527668458002097</v>
      </c>
      <c r="S15" s="86">
        <v>27.7310152029569</v>
      </c>
      <c r="T15" s="86">
        <v>25.617035254510096</v>
      </c>
      <c r="U15" s="86">
        <v>23.175225388497999</v>
      </c>
      <c r="V15" s="86">
        <v>17.291995120424801</v>
      </c>
      <c r="W15" s="86">
        <v>12.671208641039101</v>
      </c>
      <c r="X15" s="86">
        <v>9.3484106235263305</v>
      </c>
      <c r="Y15" s="86">
        <v>8.6773129082509399</v>
      </c>
      <c r="Z15" s="86">
        <v>21.365661290394801</v>
      </c>
      <c r="AA15" s="86">
        <f t="shared" si="1"/>
        <v>4.7746648347115075</v>
      </c>
    </row>
    <row r="16" spans="2:38" x14ac:dyDescent="0.2">
      <c r="B16" s="190"/>
      <c r="C16" s="85" t="s">
        <v>325</v>
      </c>
      <c r="D16" s="86">
        <v>40.446938641766799</v>
      </c>
      <c r="E16" s="86">
        <v>40.646693751900301</v>
      </c>
      <c r="F16" s="86">
        <v>41.587822136694896</v>
      </c>
      <c r="G16" s="86">
        <v>34.690882175529602</v>
      </c>
      <c r="H16" s="86">
        <v>28.693375688501501</v>
      </c>
      <c r="I16" s="86">
        <v>25.243877415843102</v>
      </c>
      <c r="J16" s="86">
        <v>26.324478013203503</v>
      </c>
      <c r="K16" s="86">
        <v>23.782727306395302</v>
      </c>
      <c r="L16" s="86">
        <v>18.252952196407499</v>
      </c>
      <c r="M16" s="86">
        <v>14.701563197004001</v>
      </c>
      <c r="N16" s="86">
        <v>28.030796582745097</v>
      </c>
      <c r="O16" s="95">
        <f t="shared" si="0"/>
        <v>2.7511998622030474</v>
      </c>
      <c r="P16" s="86">
        <v>59.636855527784498</v>
      </c>
      <c r="Q16" s="86">
        <v>55.256351309228705</v>
      </c>
      <c r="R16" s="86">
        <v>51.514729251929005</v>
      </c>
      <c r="S16" s="86">
        <v>38.646860853874799</v>
      </c>
      <c r="T16" s="86">
        <v>32.148534123845501</v>
      </c>
      <c r="U16" s="86">
        <v>27.602785484823499</v>
      </c>
      <c r="V16" s="86">
        <v>28.705795431400901</v>
      </c>
      <c r="W16" s="86">
        <v>26.2434706960629</v>
      </c>
      <c r="X16" s="86">
        <v>19.138970709240301</v>
      </c>
      <c r="Y16" s="86">
        <v>15.485016877758099</v>
      </c>
      <c r="Z16" s="86">
        <v>31.8103810864989</v>
      </c>
      <c r="AA16" s="86">
        <f t="shared" si="1"/>
        <v>3.8512619003627875</v>
      </c>
    </row>
    <row r="17" spans="1:27" x14ac:dyDescent="0.2">
      <c r="B17" s="191"/>
      <c r="C17" s="87" t="s">
        <v>326</v>
      </c>
      <c r="D17" s="88">
        <v>41.417203885404398</v>
      </c>
      <c r="E17" s="88">
        <v>46.672358018140301</v>
      </c>
      <c r="F17" s="88">
        <v>82.6080856573722</v>
      </c>
      <c r="G17" s="88">
        <v>60.3876720723486</v>
      </c>
      <c r="H17" s="88">
        <v>59.415550171452502</v>
      </c>
      <c r="I17" s="88">
        <v>60.843273630271597</v>
      </c>
      <c r="J17" s="88">
        <v>59.912363134176601</v>
      </c>
      <c r="K17" s="88">
        <v>44.620846040208299</v>
      </c>
      <c r="L17" s="88">
        <v>36.760370398522397</v>
      </c>
      <c r="M17" s="88">
        <v>33.7129596275079</v>
      </c>
      <c r="N17" s="88">
        <v>53.302616178205803</v>
      </c>
      <c r="O17" s="96">
        <f t="shared" si="0"/>
        <v>1.2285247080950514</v>
      </c>
      <c r="P17" s="88">
        <v>68.903888234064993</v>
      </c>
      <c r="Q17" s="88">
        <v>60.873190961209502</v>
      </c>
      <c r="R17" s="88">
        <v>89.311428771917306</v>
      </c>
      <c r="S17" s="88">
        <v>60.795051104317999</v>
      </c>
      <c r="T17" s="88">
        <v>61.770035910161702</v>
      </c>
      <c r="U17" s="88">
        <v>65.421974585846598</v>
      </c>
      <c r="V17" s="88">
        <v>61.489283766042597</v>
      </c>
      <c r="W17" s="88">
        <v>46.078740624481298</v>
      </c>
      <c r="X17" s="88">
        <v>36.981407299340297</v>
      </c>
      <c r="Y17" s="88">
        <v>34.8223941968362</v>
      </c>
      <c r="Z17" s="88">
        <v>57.104289412221995</v>
      </c>
      <c r="AA17" s="88">
        <f t="shared" si="1"/>
        <v>1.9787234572264212</v>
      </c>
    </row>
    <row r="18" spans="1:27" x14ac:dyDescent="0.2">
      <c r="P18" s="2"/>
      <c r="Q18" s="2"/>
      <c r="R18" s="2"/>
      <c r="S18" s="2"/>
      <c r="T18" s="2"/>
      <c r="U18" s="2"/>
      <c r="V18" s="2"/>
      <c r="W18" s="2"/>
      <c r="X18" s="2"/>
      <c r="Y18" s="2"/>
      <c r="Z18" s="2"/>
      <c r="AA18" s="2"/>
    </row>
    <row r="19" spans="1:27" ht="91.5" customHeight="1" x14ac:dyDescent="0.2">
      <c r="B19" s="193" t="s">
        <v>486</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row>
    <row r="20" spans="1:27" ht="38.25" customHeight="1" x14ac:dyDescent="0.2">
      <c r="A20" s="2"/>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row>
    <row r="21" spans="1:27" ht="18" customHeight="1" x14ac:dyDescent="0.2">
      <c r="B21" s="4"/>
      <c r="C21" s="6"/>
      <c r="D21" s="7"/>
      <c r="E21" s="6"/>
      <c r="F21" s="6"/>
      <c r="G21" s="8"/>
      <c r="H21" s="8"/>
      <c r="I21" s="8"/>
      <c r="J21" s="8"/>
      <c r="K21" s="8"/>
      <c r="L21" s="8"/>
      <c r="M21" s="7"/>
      <c r="N21" s="2"/>
      <c r="O21" s="9"/>
      <c r="P21" s="11"/>
      <c r="Q21" s="11"/>
      <c r="R21" s="11"/>
      <c r="S21" s="11"/>
      <c r="T21" s="11"/>
      <c r="U21" s="11"/>
      <c r="V21" s="2"/>
      <c r="W21" s="2"/>
      <c r="X21" s="2"/>
      <c r="Y21" s="2"/>
      <c r="Z21" s="2"/>
    </row>
    <row r="22" spans="1:27" ht="18" customHeight="1" x14ac:dyDescent="0.2">
      <c r="B22" s="4"/>
      <c r="C22" s="6"/>
      <c r="D22" s="6"/>
      <c r="E22" s="6"/>
      <c r="F22" s="6"/>
      <c r="G22" s="8"/>
      <c r="H22" s="8"/>
      <c r="I22" s="8"/>
      <c r="J22" s="8"/>
      <c r="K22" s="8"/>
      <c r="L22" s="8"/>
      <c r="M22" s="7"/>
      <c r="N22" s="2"/>
      <c r="O22" s="188"/>
      <c r="P22" s="188"/>
      <c r="Q22" s="188"/>
      <c r="R22" s="188"/>
      <c r="S22" s="188"/>
      <c r="T22" s="9"/>
      <c r="U22" s="9"/>
    </row>
    <row r="23" spans="1:27" x14ac:dyDescent="0.2">
      <c r="G23" s="2"/>
      <c r="H23" s="2"/>
      <c r="I23" s="2"/>
      <c r="J23" s="2"/>
      <c r="K23" s="2"/>
      <c r="L23" s="2"/>
      <c r="M23" s="2"/>
      <c r="N23" s="2"/>
    </row>
    <row r="24" spans="1:27" x14ac:dyDescent="0.2">
      <c r="G24" s="2"/>
      <c r="H24" s="2"/>
      <c r="I24" s="2"/>
      <c r="J24" s="2"/>
      <c r="K24" s="2"/>
      <c r="L24" s="2"/>
      <c r="M24" s="2"/>
      <c r="N24" s="2"/>
      <c r="O24" s="2"/>
      <c r="P24" s="2"/>
    </row>
    <row r="25" spans="1:27" x14ac:dyDescent="0.2">
      <c r="O25" s="2"/>
      <c r="P25" s="2"/>
      <c r="Q25" s="2"/>
      <c r="R25" s="2"/>
      <c r="S25" s="2"/>
      <c r="T25" s="2"/>
      <c r="U25" s="2"/>
      <c r="V25" s="2"/>
      <c r="W25" s="2"/>
      <c r="X25" s="2"/>
    </row>
    <row r="26" spans="1:27" x14ac:dyDescent="0.2">
      <c r="O26" s="2"/>
      <c r="P26" s="2"/>
      <c r="Q26" s="2"/>
      <c r="R26" s="2"/>
      <c r="S26" s="2"/>
      <c r="T26" s="2"/>
      <c r="U26" s="2"/>
      <c r="V26" s="2"/>
      <c r="W26" s="2"/>
      <c r="X26" s="2"/>
    </row>
    <row r="27" spans="1:27" x14ac:dyDescent="0.2">
      <c r="O27" s="2"/>
      <c r="P27" s="2"/>
      <c r="Q27" s="2"/>
      <c r="R27" s="2"/>
      <c r="S27" s="2"/>
      <c r="T27" s="2"/>
      <c r="U27" s="2"/>
      <c r="V27" s="2"/>
      <c r="W27" s="2"/>
      <c r="X27" s="2"/>
    </row>
    <row r="28" spans="1:27" x14ac:dyDescent="0.2">
      <c r="O28" s="2"/>
      <c r="P28" s="2"/>
      <c r="Q28" s="2"/>
      <c r="R28" s="2"/>
      <c r="S28" s="2"/>
      <c r="T28" s="2"/>
      <c r="U28" s="2"/>
      <c r="V28" s="2"/>
      <c r="W28" s="2"/>
      <c r="X28" s="2"/>
    </row>
    <row r="31" spans="1:27" ht="12.75" x14ac:dyDescent="0.2">
      <c r="C31" s="67" t="s">
        <v>418</v>
      </c>
    </row>
    <row r="32" spans="1:27" ht="15" x14ac:dyDescent="0.2">
      <c r="C32" s="68"/>
    </row>
    <row r="33" spans="3:3" ht="15" x14ac:dyDescent="0.25">
      <c r="C33"/>
    </row>
    <row r="34" spans="3:3" ht="12.75" x14ac:dyDescent="0.2">
      <c r="C34" s="69"/>
    </row>
    <row r="36" spans="3:3" ht="12.75" x14ac:dyDescent="0.2">
      <c r="C36" s="69"/>
    </row>
    <row r="60" spans="13:13" x14ac:dyDescent="0.2">
      <c r="M60" s="2"/>
    </row>
  </sheetData>
  <mergeCells count="8">
    <mergeCell ref="D4:O4"/>
    <mergeCell ref="B4:C5"/>
    <mergeCell ref="P4:AA4"/>
    <mergeCell ref="O22:S22"/>
    <mergeCell ref="B6:B11"/>
    <mergeCell ref="B12:B17"/>
    <mergeCell ref="B19:AA19"/>
    <mergeCell ref="B20:AA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C5CB-46DB-4DBC-8D83-D4632600FBA4}">
  <dimension ref="A2:Q70"/>
  <sheetViews>
    <sheetView showGridLines="0" zoomScaleNormal="100" workbookViewId="0"/>
  </sheetViews>
  <sheetFormatPr baseColWidth="10" defaultColWidth="11.42578125" defaultRowHeight="11.25" x14ac:dyDescent="0.2"/>
  <cols>
    <col min="1" max="1" width="3.28515625" style="14" customWidth="1"/>
    <col min="2" max="2" width="39.85546875" style="14" customWidth="1"/>
    <col min="3" max="3" width="50.85546875" style="14" customWidth="1"/>
    <col min="4" max="4" width="11.5703125" style="14" bestFit="1" customWidth="1"/>
    <col min="5" max="5" width="15" style="14" customWidth="1"/>
    <col min="6" max="6" width="11.5703125" style="14" bestFit="1" customWidth="1"/>
    <col min="7" max="7" width="18" style="14" customWidth="1"/>
    <col min="8" max="8" width="22.7109375" style="5" customWidth="1"/>
    <col min="9" max="11" width="11.5703125" style="5" bestFit="1" customWidth="1"/>
    <col min="12" max="12" width="22.7109375" style="14" customWidth="1"/>
    <col min="13" max="15" width="11.5703125" style="14" bestFit="1" customWidth="1"/>
    <col min="16" max="16" width="11.5703125" style="45" customWidth="1"/>
    <col min="17" max="16384" width="11.42578125" style="14"/>
  </cols>
  <sheetData>
    <row r="2" spans="1:17" x14ac:dyDescent="0.2">
      <c r="B2" s="174" t="s">
        <v>495</v>
      </c>
      <c r="E2" s="58"/>
    </row>
    <row r="4" spans="1:17" ht="15.75" customHeight="1" x14ac:dyDescent="0.2">
      <c r="B4" s="205" t="s">
        <v>211</v>
      </c>
      <c r="C4" s="205" t="s">
        <v>210</v>
      </c>
      <c r="D4" s="205" t="s">
        <v>12</v>
      </c>
      <c r="E4" s="205"/>
      <c r="F4" s="205"/>
      <c r="G4" s="205"/>
      <c r="H4" s="254" t="s">
        <v>10</v>
      </c>
      <c r="I4" s="254"/>
      <c r="J4" s="254"/>
      <c r="K4" s="254"/>
      <c r="L4" s="254" t="s">
        <v>11</v>
      </c>
      <c r="M4" s="254"/>
      <c r="N4" s="254"/>
      <c r="O4" s="254"/>
      <c r="P4" s="59"/>
      <c r="Q4" s="18"/>
    </row>
    <row r="5" spans="1:17" x14ac:dyDescent="0.2">
      <c r="B5" s="205"/>
      <c r="C5" s="205"/>
      <c r="D5" s="129" t="s">
        <v>209</v>
      </c>
      <c r="E5" s="129" t="s">
        <v>333</v>
      </c>
      <c r="F5" s="107" t="s">
        <v>320</v>
      </c>
      <c r="G5" s="107" t="s">
        <v>321</v>
      </c>
      <c r="H5" s="107" t="s">
        <v>344</v>
      </c>
      <c r="I5" s="158" t="s">
        <v>335</v>
      </c>
      <c r="J5" s="129"/>
      <c r="K5" s="108" t="s">
        <v>348</v>
      </c>
      <c r="L5" s="107" t="s">
        <v>344</v>
      </c>
      <c r="M5" s="158" t="s">
        <v>335</v>
      </c>
      <c r="N5" s="129"/>
      <c r="O5" s="108" t="s">
        <v>348</v>
      </c>
      <c r="P5" s="59"/>
      <c r="Q5" s="18"/>
    </row>
    <row r="6" spans="1:17" s="17" customFormat="1" x14ac:dyDescent="0.2">
      <c r="A6" s="19"/>
      <c r="B6" s="255" t="s">
        <v>12</v>
      </c>
      <c r="C6" s="256"/>
      <c r="D6" s="136">
        <v>970731</v>
      </c>
      <c r="E6" s="136">
        <v>6401693</v>
      </c>
      <c r="F6" s="136">
        <v>506</v>
      </c>
      <c r="G6" s="155">
        <v>7.8430492581482998</v>
      </c>
      <c r="H6" s="156"/>
      <c r="I6" s="156"/>
      <c r="J6" s="156"/>
      <c r="K6" s="156"/>
      <c r="L6" s="156" t="s">
        <v>18</v>
      </c>
      <c r="M6" s="156" t="s">
        <v>18</v>
      </c>
      <c r="N6" s="156" t="s">
        <v>18</v>
      </c>
      <c r="O6" s="156" t="s">
        <v>18</v>
      </c>
      <c r="P6" s="60"/>
    </row>
    <row r="7" spans="1:17" x14ac:dyDescent="0.2">
      <c r="A7" s="18"/>
      <c r="B7" s="257" t="s">
        <v>398</v>
      </c>
      <c r="C7" s="140" t="s">
        <v>110</v>
      </c>
      <c r="D7" s="141">
        <v>200294</v>
      </c>
      <c r="E7" s="141">
        <v>899273</v>
      </c>
      <c r="F7" s="141">
        <v>28</v>
      </c>
      <c r="G7" s="162">
        <v>2.4189884082413302</v>
      </c>
      <c r="H7" s="163" t="s">
        <v>332</v>
      </c>
      <c r="I7" s="163" t="s">
        <v>18</v>
      </c>
      <c r="J7" s="163" t="s">
        <v>18</v>
      </c>
      <c r="K7" s="163" t="s">
        <v>18</v>
      </c>
      <c r="L7" s="163" t="s">
        <v>332</v>
      </c>
      <c r="M7" s="163" t="s">
        <v>18</v>
      </c>
      <c r="N7" s="163" t="s">
        <v>18</v>
      </c>
      <c r="O7" s="163" t="s">
        <v>18</v>
      </c>
      <c r="P7" s="60"/>
    </row>
    <row r="8" spans="1:17" s="17" customFormat="1" x14ac:dyDescent="0.2">
      <c r="A8" s="19"/>
      <c r="B8" s="258"/>
      <c r="C8" s="137" t="s">
        <v>111</v>
      </c>
      <c r="D8" s="136">
        <v>261023</v>
      </c>
      <c r="E8" s="136">
        <v>1132079</v>
      </c>
      <c r="F8" s="136">
        <v>55</v>
      </c>
      <c r="G8" s="155">
        <v>4.8184150735564302</v>
      </c>
      <c r="H8" s="156">
        <v>1.4751166093244801</v>
      </c>
      <c r="I8" s="156">
        <v>0.91257671122720097</v>
      </c>
      <c r="J8" s="156">
        <v>2.384423122280638</v>
      </c>
      <c r="K8" s="156">
        <v>0.112606439952198</v>
      </c>
      <c r="L8" s="156">
        <v>1.38191292436494</v>
      </c>
      <c r="M8" s="156">
        <v>1.1116141382457287</v>
      </c>
      <c r="N8" s="156">
        <v>1.7179372453291915</v>
      </c>
      <c r="O8" s="156" t="s">
        <v>219</v>
      </c>
      <c r="P8" s="60"/>
    </row>
    <row r="9" spans="1:17" x14ac:dyDescent="0.2">
      <c r="A9" s="18"/>
      <c r="B9" s="258"/>
      <c r="C9" s="137" t="s">
        <v>112</v>
      </c>
      <c r="D9" s="136">
        <v>273338</v>
      </c>
      <c r="E9" s="136">
        <v>1205734</v>
      </c>
      <c r="F9" s="136">
        <v>127</v>
      </c>
      <c r="G9" s="155">
        <v>10.4229668714326</v>
      </c>
      <c r="H9" s="156">
        <v>2.8131398552000602</v>
      </c>
      <c r="I9" s="156">
        <v>1.8106754804553056</v>
      </c>
      <c r="J9" s="156">
        <v>4.3706097146270926</v>
      </c>
      <c r="K9" s="156" t="s">
        <v>218</v>
      </c>
      <c r="L9" s="156">
        <v>1.6578003410517901</v>
      </c>
      <c r="M9" s="156">
        <v>1.3426746716346021</v>
      </c>
      <c r="N9" s="156">
        <v>2.0468859872403717</v>
      </c>
      <c r="O9" s="156" t="s">
        <v>218</v>
      </c>
      <c r="P9" s="60"/>
    </row>
    <row r="10" spans="1:17" s="17" customFormat="1" x14ac:dyDescent="0.2">
      <c r="A10" s="19"/>
      <c r="B10" s="258"/>
      <c r="C10" s="137" t="s">
        <v>113</v>
      </c>
      <c r="D10" s="136">
        <v>260940</v>
      </c>
      <c r="E10" s="136">
        <v>1130692</v>
      </c>
      <c r="F10" s="136">
        <v>102</v>
      </c>
      <c r="G10" s="155">
        <v>7.5202673506018698</v>
      </c>
      <c r="H10" s="156">
        <v>2.2232841113049102</v>
      </c>
      <c r="I10" s="156">
        <v>1.4043499043797649</v>
      </c>
      <c r="J10" s="156">
        <v>3.5197725468311543</v>
      </c>
      <c r="K10" s="156" t="s">
        <v>218</v>
      </c>
      <c r="L10" s="156">
        <v>1.6358998061147001</v>
      </c>
      <c r="M10" s="156">
        <v>1.3126381660769171</v>
      </c>
      <c r="N10" s="156">
        <v>2.0387706565354344</v>
      </c>
      <c r="O10" s="156" t="s">
        <v>218</v>
      </c>
      <c r="P10" s="60"/>
    </row>
    <row r="11" spans="1:17" x14ac:dyDescent="0.2">
      <c r="A11" s="18"/>
      <c r="B11" s="258"/>
      <c r="C11" s="137" t="s">
        <v>114</v>
      </c>
      <c r="D11" s="136">
        <v>218389</v>
      </c>
      <c r="E11" s="136">
        <v>984295</v>
      </c>
      <c r="F11" s="136">
        <v>97</v>
      </c>
      <c r="G11" s="155">
        <v>10.1848945084623</v>
      </c>
      <c r="H11" s="156">
        <v>2.5995626778870702</v>
      </c>
      <c r="I11" s="156">
        <v>1.6183420901371943</v>
      </c>
      <c r="J11" s="156">
        <v>4.1757092999357797</v>
      </c>
      <c r="K11" s="156" t="s">
        <v>218</v>
      </c>
      <c r="L11" s="156">
        <v>1.7126124302252199</v>
      </c>
      <c r="M11" s="156">
        <v>1.3498125763948783</v>
      </c>
      <c r="N11" s="156">
        <v>2.1729248841313997</v>
      </c>
      <c r="O11" s="156" t="s">
        <v>218</v>
      </c>
      <c r="P11" s="60"/>
    </row>
    <row r="12" spans="1:17" s="17" customFormat="1" x14ac:dyDescent="0.2">
      <c r="A12" s="19"/>
      <c r="B12" s="258"/>
      <c r="C12" s="137" t="s">
        <v>115</v>
      </c>
      <c r="D12" s="136">
        <v>150256</v>
      </c>
      <c r="E12" s="136">
        <v>612606</v>
      </c>
      <c r="F12" s="136">
        <v>53</v>
      </c>
      <c r="G12" s="155">
        <v>10.065328708543801</v>
      </c>
      <c r="H12" s="156">
        <v>2.1249094717990902</v>
      </c>
      <c r="I12" s="156">
        <v>1.259946779894221</v>
      </c>
      <c r="J12" s="156">
        <v>3.5836753864481237</v>
      </c>
      <c r="K12" s="156" t="s">
        <v>219</v>
      </c>
      <c r="L12" s="156">
        <v>2.21879644721183</v>
      </c>
      <c r="M12" s="156">
        <v>1.7091184941108111</v>
      </c>
      <c r="N12" s="156">
        <v>2.8804659777092456</v>
      </c>
      <c r="O12" s="156" t="s">
        <v>218</v>
      </c>
      <c r="P12" s="60"/>
    </row>
    <row r="13" spans="1:17" x14ac:dyDescent="0.2">
      <c r="A13" s="18"/>
      <c r="B13" s="259"/>
      <c r="C13" s="144" t="s">
        <v>395</v>
      </c>
      <c r="D13" s="145">
        <v>104786</v>
      </c>
      <c r="E13" s="145">
        <v>437014</v>
      </c>
      <c r="F13" s="145">
        <v>44</v>
      </c>
      <c r="G13" s="166">
        <v>11.007501622923799</v>
      </c>
      <c r="H13" s="167">
        <v>2.0873837156056601</v>
      </c>
      <c r="I13" s="167">
        <v>1.1906802756468</v>
      </c>
      <c r="J13" s="167">
        <v>3.6593961160638075</v>
      </c>
      <c r="K13" s="167" t="s">
        <v>220</v>
      </c>
      <c r="L13" s="167">
        <v>4.4615713866018298</v>
      </c>
      <c r="M13" s="167">
        <v>3.4189057398248024</v>
      </c>
      <c r="N13" s="167">
        <v>5.8222193744259867</v>
      </c>
      <c r="O13" s="167" t="s">
        <v>218</v>
      </c>
      <c r="P13" s="60"/>
    </row>
    <row r="14" spans="1:17" x14ac:dyDescent="0.2">
      <c r="A14" s="18"/>
      <c r="B14" s="258" t="s">
        <v>313</v>
      </c>
      <c r="C14" s="137" t="s">
        <v>281</v>
      </c>
      <c r="D14" s="136">
        <v>829244</v>
      </c>
      <c r="E14" s="136">
        <v>5453832</v>
      </c>
      <c r="F14" s="136">
        <v>453</v>
      </c>
      <c r="G14" s="155">
        <v>8.0383929016733404</v>
      </c>
      <c r="H14" s="156" t="s">
        <v>332</v>
      </c>
      <c r="I14" s="156" t="s">
        <v>18</v>
      </c>
      <c r="J14" s="156" t="s">
        <v>18</v>
      </c>
      <c r="K14" s="156" t="s">
        <v>18</v>
      </c>
      <c r="L14" s="156" t="s">
        <v>332</v>
      </c>
      <c r="M14" s="156" t="s">
        <v>18</v>
      </c>
      <c r="N14" s="156" t="s">
        <v>18</v>
      </c>
      <c r="O14" s="156" t="s">
        <v>18</v>
      </c>
      <c r="P14" s="60"/>
    </row>
    <row r="15" spans="1:17" s="17" customFormat="1" x14ac:dyDescent="0.2">
      <c r="A15" s="19"/>
      <c r="B15" s="258"/>
      <c r="C15" s="137" t="s">
        <v>386</v>
      </c>
      <c r="D15" s="136">
        <v>26846</v>
      </c>
      <c r="E15" s="136">
        <v>178187</v>
      </c>
      <c r="F15" s="136">
        <v>7</v>
      </c>
      <c r="G15" s="155">
        <v>2.0310634137983299</v>
      </c>
      <c r="H15" s="156">
        <v>0.61367509646097496</v>
      </c>
      <c r="I15" s="156">
        <v>0.27185170289958305</v>
      </c>
      <c r="J15" s="156">
        <v>1.3853035312988142</v>
      </c>
      <c r="K15" s="156">
        <v>0.23983032239579499</v>
      </c>
      <c r="L15" s="156">
        <v>0.55812350841094305</v>
      </c>
      <c r="M15" s="156">
        <v>0.36784136435833981</v>
      </c>
      <c r="N15" s="156">
        <v>0.846837470778524</v>
      </c>
      <c r="O15" s="156" t="s">
        <v>219</v>
      </c>
      <c r="P15" s="60"/>
    </row>
    <row r="16" spans="1:17" x14ac:dyDescent="0.2">
      <c r="B16" s="258"/>
      <c r="C16" s="137" t="s">
        <v>212</v>
      </c>
      <c r="D16" s="136">
        <v>51146</v>
      </c>
      <c r="E16" s="136">
        <v>344498</v>
      </c>
      <c r="F16" s="136">
        <v>17</v>
      </c>
      <c r="G16" s="155">
        <v>4.1412850814040603</v>
      </c>
      <c r="H16" s="156">
        <v>0.73918624547169098</v>
      </c>
      <c r="I16" s="156">
        <v>0.44483932850082297</v>
      </c>
      <c r="J16" s="156">
        <v>1.2283003558520205</v>
      </c>
      <c r="K16" s="156">
        <v>0.243475962436489</v>
      </c>
      <c r="L16" s="156">
        <v>0.24856269368381301</v>
      </c>
      <c r="M16" s="156">
        <v>0.15915844148655039</v>
      </c>
      <c r="N16" s="156">
        <v>0.38818809806311144</v>
      </c>
      <c r="O16" s="156" t="s">
        <v>218</v>
      </c>
      <c r="P16" s="60"/>
      <c r="Q16" s="18"/>
    </row>
    <row r="17" spans="1:17" s="17" customFormat="1" x14ac:dyDescent="0.2">
      <c r="B17" s="258"/>
      <c r="C17" s="137" t="s">
        <v>213</v>
      </c>
      <c r="D17" s="136">
        <v>44405</v>
      </c>
      <c r="E17" s="136">
        <v>295998</v>
      </c>
      <c r="F17" s="136">
        <v>24</v>
      </c>
      <c r="G17" s="155">
        <v>10.421832012349199</v>
      </c>
      <c r="H17" s="156">
        <v>1.23579318923616</v>
      </c>
      <c r="I17" s="156">
        <v>0.81592644229921618</v>
      </c>
      <c r="J17" s="156">
        <v>1.8717187327070879</v>
      </c>
      <c r="K17" s="156">
        <v>0.31753693852757597</v>
      </c>
      <c r="L17" s="156">
        <v>0.64705561465084604</v>
      </c>
      <c r="M17" s="156">
        <v>0.48686999887803667</v>
      </c>
      <c r="N17" s="156">
        <v>0.85994407011319129</v>
      </c>
      <c r="O17" s="156" t="s">
        <v>219</v>
      </c>
      <c r="P17" s="60"/>
    </row>
    <row r="18" spans="1:17" x14ac:dyDescent="0.2">
      <c r="B18" s="258"/>
      <c r="C18" s="137" t="s">
        <v>207</v>
      </c>
      <c r="D18" s="136">
        <v>19090</v>
      </c>
      <c r="E18" s="136">
        <v>129178</v>
      </c>
      <c r="F18" s="136">
        <v>5</v>
      </c>
      <c r="G18" s="155">
        <v>13.4831257926382</v>
      </c>
      <c r="H18" s="156">
        <v>0.787444130867889</v>
      </c>
      <c r="I18" s="156">
        <v>0.32287122372606852</v>
      </c>
      <c r="J18" s="156">
        <v>1.9204816461573806</v>
      </c>
      <c r="K18" s="156">
        <v>0.59934875598273396</v>
      </c>
      <c r="L18" s="156">
        <v>0.51083736694699799</v>
      </c>
      <c r="M18" s="156">
        <v>0.27281818905790628</v>
      </c>
      <c r="N18" s="156">
        <v>0.95651545950975403</v>
      </c>
      <c r="O18" s="156" t="s">
        <v>220</v>
      </c>
      <c r="P18" s="60"/>
      <c r="Q18" s="18"/>
    </row>
    <row r="19" spans="1:17" s="17" customFormat="1" x14ac:dyDescent="0.2">
      <c r="A19" s="19"/>
      <c r="B19" s="257" t="s">
        <v>436</v>
      </c>
      <c r="C19" s="140" t="s">
        <v>385</v>
      </c>
      <c r="D19" s="141">
        <v>293352</v>
      </c>
      <c r="E19" s="141">
        <v>1101916</v>
      </c>
      <c r="F19" s="141">
        <v>129</v>
      </c>
      <c r="G19" s="162">
        <v>12.9735342772944</v>
      </c>
      <c r="H19" s="163" t="s">
        <v>332</v>
      </c>
      <c r="I19" s="163" t="s">
        <v>18</v>
      </c>
      <c r="J19" s="163" t="s">
        <v>18</v>
      </c>
      <c r="K19" s="163" t="s">
        <v>18</v>
      </c>
      <c r="L19" s="163" t="s">
        <v>332</v>
      </c>
      <c r="M19" s="163" t="s">
        <v>18</v>
      </c>
      <c r="N19" s="163" t="s">
        <v>18</v>
      </c>
      <c r="O19" s="163" t="s">
        <v>18</v>
      </c>
      <c r="P19" s="60"/>
    </row>
    <row r="20" spans="1:17" x14ac:dyDescent="0.2">
      <c r="A20" s="18"/>
      <c r="B20" s="258"/>
      <c r="C20" s="137">
        <v>2</v>
      </c>
      <c r="D20" s="136">
        <v>399287</v>
      </c>
      <c r="E20" s="136">
        <v>1261972</v>
      </c>
      <c r="F20" s="136">
        <v>117</v>
      </c>
      <c r="G20" s="155">
        <v>9.2494687361795993</v>
      </c>
      <c r="H20" s="156">
        <v>0.87152282083379995</v>
      </c>
      <c r="I20" s="156">
        <v>0.67311319396990021</v>
      </c>
      <c r="J20" s="156">
        <v>1.1284164892897186</v>
      </c>
      <c r="K20" s="156">
        <v>0.29679716927974698</v>
      </c>
      <c r="L20" s="156">
        <v>0.99695357628265702</v>
      </c>
      <c r="M20" s="156">
        <v>0.85984458223948779</v>
      </c>
      <c r="N20" s="156">
        <v>1.1559256798177391</v>
      </c>
      <c r="O20" s="156">
        <v>0.96775962142509397</v>
      </c>
      <c r="P20" s="60"/>
    </row>
    <row r="21" spans="1:17" s="17" customFormat="1" x14ac:dyDescent="0.2">
      <c r="A21" s="19"/>
      <c r="B21" s="258"/>
      <c r="C21" s="137">
        <v>3</v>
      </c>
      <c r="D21" s="136">
        <v>420553</v>
      </c>
      <c r="E21" s="136">
        <v>1292701</v>
      </c>
      <c r="F21" s="136">
        <v>92</v>
      </c>
      <c r="G21" s="155">
        <v>6.0571637740453301</v>
      </c>
      <c r="H21" s="156">
        <v>0.76711939356302805</v>
      </c>
      <c r="I21" s="156">
        <v>0.57870472918335236</v>
      </c>
      <c r="J21" s="156">
        <v>1.0168780974210103</v>
      </c>
      <c r="K21" s="156">
        <v>6.5245181777770306E-2</v>
      </c>
      <c r="L21" s="156">
        <v>0.80347785315922504</v>
      </c>
      <c r="M21" s="156">
        <v>0.68539067986234947</v>
      </c>
      <c r="N21" s="156">
        <v>0.9419104745442578</v>
      </c>
      <c r="O21" s="156" t="s">
        <v>219</v>
      </c>
      <c r="P21" s="60"/>
    </row>
    <row r="22" spans="1:17" x14ac:dyDescent="0.2">
      <c r="B22" s="258"/>
      <c r="C22" s="137">
        <v>4</v>
      </c>
      <c r="D22" s="136">
        <v>394457</v>
      </c>
      <c r="E22" s="136">
        <v>1307489</v>
      </c>
      <c r="F22" s="136">
        <v>75</v>
      </c>
      <c r="G22" s="155">
        <v>6.5932892227956401</v>
      </c>
      <c r="H22" s="156">
        <v>0.63056618195812297</v>
      </c>
      <c r="I22" s="156">
        <v>0.46276662798555107</v>
      </c>
      <c r="J22" s="156">
        <v>0.85920999005498766</v>
      </c>
      <c r="K22" s="156" t="s">
        <v>219</v>
      </c>
      <c r="L22" s="156">
        <v>0.79858861777312595</v>
      </c>
      <c r="M22" s="156">
        <v>0.67689098664775349</v>
      </c>
      <c r="N22" s="156">
        <v>0.94216615823940042</v>
      </c>
      <c r="O22" s="156" t="s">
        <v>219</v>
      </c>
      <c r="P22" s="60"/>
    </row>
    <row r="23" spans="1:17" s="17" customFormat="1" x14ac:dyDescent="0.2">
      <c r="B23" s="258"/>
      <c r="C23" s="137" t="s">
        <v>384</v>
      </c>
      <c r="D23" s="136">
        <v>290659</v>
      </c>
      <c r="E23" s="136">
        <v>1261313</v>
      </c>
      <c r="F23" s="136">
        <v>74</v>
      </c>
      <c r="G23" s="155">
        <v>5.4978018707354304</v>
      </c>
      <c r="H23" s="156">
        <v>0.64411095942039198</v>
      </c>
      <c r="I23" s="156">
        <v>0.46168727195594172</v>
      </c>
      <c r="J23" s="156">
        <v>0.8986146104652617</v>
      </c>
      <c r="K23" s="156" t="s">
        <v>219</v>
      </c>
      <c r="L23" s="156">
        <v>0.63031546226234203</v>
      </c>
      <c r="M23" s="156">
        <v>0.51920849602325125</v>
      </c>
      <c r="N23" s="156">
        <v>0.76519853779356872</v>
      </c>
      <c r="O23" s="156" t="s">
        <v>218</v>
      </c>
      <c r="P23" s="60"/>
    </row>
    <row r="24" spans="1:17" x14ac:dyDescent="0.2">
      <c r="B24" s="259"/>
      <c r="C24" s="144" t="s">
        <v>0</v>
      </c>
      <c r="D24" s="145">
        <v>27109</v>
      </c>
      <c r="E24" s="145">
        <v>176302</v>
      </c>
      <c r="F24" s="145">
        <v>19</v>
      </c>
      <c r="G24" s="166">
        <v>0</v>
      </c>
      <c r="H24" s="167" t="s">
        <v>0</v>
      </c>
      <c r="I24" s="167" t="s">
        <v>18</v>
      </c>
      <c r="J24" s="167" t="s">
        <v>18</v>
      </c>
      <c r="K24" s="167" t="s">
        <v>18</v>
      </c>
      <c r="L24" s="167" t="s">
        <v>0</v>
      </c>
      <c r="M24" s="167" t="s">
        <v>18</v>
      </c>
      <c r="N24" s="167" t="s">
        <v>18</v>
      </c>
      <c r="O24" s="167" t="s">
        <v>18</v>
      </c>
      <c r="P24" s="60"/>
      <c r="Q24" s="18"/>
    </row>
    <row r="25" spans="1:17" s="17" customFormat="1" x14ac:dyDescent="0.2">
      <c r="B25" s="258" t="s">
        <v>197</v>
      </c>
      <c r="C25" s="137" t="s">
        <v>95</v>
      </c>
      <c r="D25" s="136">
        <v>28037</v>
      </c>
      <c r="E25" s="136">
        <v>129818</v>
      </c>
      <c r="F25" s="136">
        <v>9</v>
      </c>
      <c r="G25" s="155">
        <v>5.8214910913668598</v>
      </c>
      <c r="H25" s="156">
        <v>2.0150371225093702</v>
      </c>
      <c r="I25" s="156">
        <v>0.98519359395623562</v>
      </c>
      <c r="J25" s="156">
        <v>4.1213976927982534</v>
      </c>
      <c r="K25" s="156">
        <v>5.4971076609740002E-2</v>
      </c>
      <c r="L25" s="156">
        <v>1.06260994210879</v>
      </c>
      <c r="M25" s="156">
        <v>0.77517721711962351</v>
      </c>
      <c r="N25" s="156">
        <v>1.4566216139118073</v>
      </c>
      <c r="O25" s="156">
        <v>0.7058856859339</v>
      </c>
      <c r="P25" s="60"/>
    </row>
    <row r="26" spans="1:17" x14ac:dyDescent="0.2">
      <c r="B26" s="258"/>
      <c r="C26" s="137" t="s">
        <v>96</v>
      </c>
      <c r="D26" s="136">
        <v>16294</v>
      </c>
      <c r="E26" s="136">
        <v>82439</v>
      </c>
      <c r="F26" s="136">
        <v>11</v>
      </c>
      <c r="G26" s="155">
        <v>13.298069619717101</v>
      </c>
      <c r="H26" s="156">
        <v>2.0668308637316501</v>
      </c>
      <c r="I26" s="156">
        <v>1.0596406878670031</v>
      </c>
      <c r="J26" s="156">
        <v>4.0313569195541312</v>
      </c>
      <c r="K26" s="156" t="s">
        <v>220</v>
      </c>
      <c r="L26" s="156">
        <v>1.39513681353518</v>
      </c>
      <c r="M26" s="156">
        <v>1.0422163228256895</v>
      </c>
      <c r="N26" s="156">
        <v>1.8675650014806204</v>
      </c>
      <c r="O26" s="156" t="s">
        <v>220</v>
      </c>
      <c r="P26" s="60"/>
    </row>
    <row r="27" spans="1:17" s="17" customFormat="1" x14ac:dyDescent="0.2">
      <c r="A27" s="19"/>
      <c r="B27" s="258"/>
      <c r="C27" s="137" t="s">
        <v>94</v>
      </c>
      <c r="D27" s="136">
        <v>316635</v>
      </c>
      <c r="E27" s="136">
        <v>1939863</v>
      </c>
      <c r="F27" s="136">
        <v>152</v>
      </c>
      <c r="G27" s="155">
        <v>7.6108030963443998</v>
      </c>
      <c r="H27" s="156">
        <v>1.3961722565750301</v>
      </c>
      <c r="I27" s="156">
        <v>1.0373433113508257</v>
      </c>
      <c r="J27" s="156">
        <v>1.8791242481637556</v>
      </c>
      <c r="K27" s="156" t="s">
        <v>220</v>
      </c>
      <c r="L27" s="156">
        <v>0.93400420663603501</v>
      </c>
      <c r="M27" s="156">
        <v>0.80252896839115062</v>
      </c>
      <c r="N27" s="156">
        <v>1.08701852814442</v>
      </c>
      <c r="O27" s="156">
        <v>0.37776118058045199</v>
      </c>
      <c r="P27" s="60"/>
    </row>
    <row r="28" spans="1:17" x14ac:dyDescent="0.2">
      <c r="B28" s="258"/>
      <c r="C28" s="137" t="s">
        <v>97</v>
      </c>
      <c r="D28" s="136">
        <v>322356</v>
      </c>
      <c r="E28" s="136">
        <v>2033454</v>
      </c>
      <c r="F28" s="136">
        <v>95</v>
      </c>
      <c r="G28" s="155">
        <v>4.89095397196487</v>
      </c>
      <c r="H28" s="156" t="s">
        <v>332</v>
      </c>
      <c r="I28" s="156" t="s">
        <v>18</v>
      </c>
      <c r="J28" s="156" t="s">
        <v>18</v>
      </c>
      <c r="K28" s="156" t="s">
        <v>18</v>
      </c>
      <c r="L28" s="156" t="s">
        <v>332</v>
      </c>
      <c r="M28" s="156" t="s">
        <v>18</v>
      </c>
      <c r="N28" s="156" t="s">
        <v>18</v>
      </c>
      <c r="O28" s="156" t="s">
        <v>18</v>
      </c>
      <c r="P28" s="60"/>
      <c r="Q28" s="18"/>
    </row>
    <row r="29" spans="1:17" x14ac:dyDescent="0.2">
      <c r="B29" s="258"/>
      <c r="C29" s="137" t="s">
        <v>98</v>
      </c>
      <c r="D29" s="136">
        <v>97905</v>
      </c>
      <c r="E29" s="136">
        <v>586326</v>
      </c>
      <c r="F29" s="136">
        <v>50</v>
      </c>
      <c r="G29" s="155">
        <v>7.7176256138520296</v>
      </c>
      <c r="H29" s="156">
        <v>1.2864859549660499</v>
      </c>
      <c r="I29" s="156">
        <v>0.90049733302128709</v>
      </c>
      <c r="J29" s="156">
        <v>1.837924501977148</v>
      </c>
      <c r="K29" s="156">
        <v>0.16632475368514099</v>
      </c>
      <c r="L29" s="156">
        <v>1.1217876061235801</v>
      </c>
      <c r="M29" s="156">
        <v>0.80979313280709819</v>
      </c>
      <c r="N29" s="156">
        <v>1.5539862988097617</v>
      </c>
      <c r="O29" s="156">
        <v>0.48947098499994901</v>
      </c>
      <c r="P29" s="60"/>
      <c r="Q29" s="18"/>
    </row>
    <row r="30" spans="1:17" x14ac:dyDescent="0.2">
      <c r="B30" s="258"/>
      <c r="C30" s="137" t="s">
        <v>145</v>
      </c>
      <c r="D30" s="136">
        <v>34583</v>
      </c>
      <c r="E30" s="136">
        <v>178416</v>
      </c>
      <c r="F30" s="136">
        <v>17</v>
      </c>
      <c r="G30" s="155">
        <v>7.4845567023029496</v>
      </c>
      <c r="H30" s="156">
        <v>1.6665269297912799</v>
      </c>
      <c r="I30" s="156">
        <v>0.9794226738345797</v>
      </c>
      <c r="J30" s="156">
        <v>2.8356623569331774</v>
      </c>
      <c r="K30" s="156">
        <v>5.9660246716734797E-2</v>
      </c>
      <c r="L30" s="156">
        <v>1.18531181771219</v>
      </c>
      <c r="M30" s="156">
        <v>0.88845689504918879</v>
      </c>
      <c r="N30" s="156">
        <v>1.5813531450283576</v>
      </c>
      <c r="O30" s="156">
        <v>0.24773867142895101</v>
      </c>
      <c r="P30" s="60"/>
      <c r="Q30" s="18"/>
    </row>
    <row r="31" spans="1:17" x14ac:dyDescent="0.2">
      <c r="B31" s="258"/>
      <c r="C31" s="137" t="s">
        <v>99</v>
      </c>
      <c r="D31" s="136">
        <v>215318</v>
      </c>
      <c r="E31" s="136">
        <v>1290875</v>
      </c>
      <c r="F31" s="136">
        <v>150</v>
      </c>
      <c r="G31" s="155">
        <v>11.823215515088901</v>
      </c>
      <c r="H31" s="156">
        <v>1.503672486753</v>
      </c>
      <c r="I31" s="156">
        <v>1.1121440389191475</v>
      </c>
      <c r="J31" s="156">
        <v>2.0330378694610087</v>
      </c>
      <c r="K31" s="156" t="s">
        <v>219</v>
      </c>
      <c r="L31" s="156">
        <v>1.29364238684774</v>
      </c>
      <c r="M31" s="156">
        <v>1.1164333639254231</v>
      </c>
      <c r="N31" s="156">
        <v>1.4989794098995537</v>
      </c>
      <c r="O31" s="156" t="s">
        <v>218</v>
      </c>
      <c r="P31" s="60"/>
      <c r="Q31" s="18"/>
    </row>
    <row r="32" spans="1:17" x14ac:dyDescent="0.2">
      <c r="B32" s="258"/>
      <c r="C32" s="137" t="s">
        <v>100</v>
      </c>
      <c r="D32" s="136">
        <v>35514</v>
      </c>
      <c r="E32" s="136">
        <v>160414</v>
      </c>
      <c r="F32" s="136">
        <v>22</v>
      </c>
      <c r="G32" s="155">
        <v>13.053740091702</v>
      </c>
      <c r="H32" s="156">
        <v>1.10760296341804</v>
      </c>
      <c r="I32" s="156">
        <v>0.6292020746508401</v>
      </c>
      <c r="J32" s="156">
        <v>1.949746153099065</v>
      </c>
      <c r="K32" s="156">
        <v>0.72318328713361701</v>
      </c>
      <c r="L32" s="156">
        <v>0.72222062704651202</v>
      </c>
      <c r="M32" s="156">
        <v>0.51127765631923427</v>
      </c>
      <c r="N32" s="156">
        <v>1.0201944631935498</v>
      </c>
      <c r="O32" s="156">
        <v>6.4816943428106899E-2</v>
      </c>
      <c r="P32" s="60"/>
      <c r="Q32" s="18"/>
    </row>
    <row r="33" spans="1:17" x14ac:dyDescent="0.2">
      <c r="B33" s="258"/>
      <c r="C33" s="137" t="s">
        <v>0</v>
      </c>
      <c r="D33" s="136">
        <v>14</v>
      </c>
      <c r="E33" s="136">
        <v>88</v>
      </c>
      <c r="F33" s="136">
        <v>0</v>
      </c>
      <c r="G33" s="155">
        <v>0</v>
      </c>
      <c r="H33" s="156" t="s">
        <v>0</v>
      </c>
      <c r="I33" s="156" t="s">
        <v>18</v>
      </c>
      <c r="J33" s="156" t="s">
        <v>18</v>
      </c>
      <c r="K33" s="156" t="s">
        <v>18</v>
      </c>
      <c r="L33" s="156" t="s">
        <v>0</v>
      </c>
      <c r="M33" s="156" t="s">
        <v>18</v>
      </c>
      <c r="N33" s="156" t="s">
        <v>18</v>
      </c>
      <c r="O33" s="156" t="s">
        <v>18</v>
      </c>
      <c r="P33" s="60"/>
      <c r="Q33" s="18"/>
    </row>
    <row r="34" spans="1:17" s="17" customFormat="1" x14ac:dyDescent="0.2">
      <c r="B34" s="257" t="s">
        <v>194</v>
      </c>
      <c r="C34" s="140" t="s">
        <v>2</v>
      </c>
      <c r="D34" s="141">
        <v>274854</v>
      </c>
      <c r="E34" s="141">
        <v>1606737</v>
      </c>
      <c r="F34" s="141">
        <v>137</v>
      </c>
      <c r="G34" s="162">
        <v>8.16081225251029</v>
      </c>
      <c r="H34" s="163" t="s">
        <v>332</v>
      </c>
      <c r="I34" s="163" t="s">
        <v>18</v>
      </c>
      <c r="J34" s="163" t="s">
        <v>18</v>
      </c>
      <c r="K34" s="163" t="s">
        <v>18</v>
      </c>
      <c r="L34" s="163" t="s">
        <v>332</v>
      </c>
      <c r="M34" s="163" t="s">
        <v>18</v>
      </c>
      <c r="N34" s="163" t="s">
        <v>18</v>
      </c>
      <c r="O34" s="163" t="s">
        <v>18</v>
      </c>
      <c r="P34" s="60"/>
    </row>
    <row r="35" spans="1:17" x14ac:dyDescent="0.2">
      <c r="A35" s="18"/>
      <c r="B35" s="258"/>
      <c r="C35" s="137" t="s">
        <v>430</v>
      </c>
      <c r="D35" s="136">
        <v>168357</v>
      </c>
      <c r="E35" s="136">
        <v>916257</v>
      </c>
      <c r="F35" s="136">
        <v>67</v>
      </c>
      <c r="G35" s="155">
        <v>8.0066075753848907</v>
      </c>
      <c r="H35" s="156">
        <v>0.80186157795903001</v>
      </c>
      <c r="I35" s="156">
        <v>0.5973504117386863</v>
      </c>
      <c r="J35" s="156">
        <v>1.0763899673818595</v>
      </c>
      <c r="K35" s="156">
        <v>0.14157771336925701</v>
      </c>
      <c r="L35" s="156">
        <v>1.0554931097908</v>
      </c>
      <c r="M35" s="156">
        <v>0.91612679723932844</v>
      </c>
      <c r="N35" s="156">
        <v>1.2160606022801606</v>
      </c>
      <c r="O35" s="156">
        <v>0.45475560250895702</v>
      </c>
      <c r="P35" s="60"/>
    </row>
    <row r="36" spans="1:17" s="17" customFormat="1" x14ac:dyDescent="0.2">
      <c r="A36" s="19"/>
      <c r="B36" s="258"/>
      <c r="C36" s="137" t="s">
        <v>473</v>
      </c>
      <c r="D36" s="136">
        <v>140875</v>
      </c>
      <c r="E36" s="136">
        <v>765381</v>
      </c>
      <c r="F36" s="136">
        <v>74</v>
      </c>
      <c r="G36" s="155">
        <v>9.8533428759028503</v>
      </c>
      <c r="H36" s="156">
        <v>1.01086543129928</v>
      </c>
      <c r="I36" s="156">
        <v>0.75835010009323012</v>
      </c>
      <c r="J36" s="156">
        <v>1.347463289146088</v>
      </c>
      <c r="K36" s="156">
        <v>0.94125363492396097</v>
      </c>
      <c r="L36" s="156">
        <v>0.903968266257138</v>
      </c>
      <c r="M36" s="156">
        <v>0.76950693320268115</v>
      </c>
      <c r="N36" s="156">
        <v>1.0619249692773114</v>
      </c>
      <c r="O36" s="156">
        <v>0.21917301984918999</v>
      </c>
      <c r="P36" s="60"/>
    </row>
    <row r="37" spans="1:17" x14ac:dyDescent="0.2">
      <c r="A37" s="18"/>
      <c r="B37" s="258"/>
      <c r="C37" s="137" t="s">
        <v>474</v>
      </c>
      <c r="D37" s="136">
        <v>142551</v>
      </c>
      <c r="E37" s="136">
        <v>805814</v>
      </c>
      <c r="F37" s="136">
        <v>57</v>
      </c>
      <c r="G37" s="155">
        <v>6.8283094649045903</v>
      </c>
      <c r="H37" s="156">
        <v>0.75583794399482596</v>
      </c>
      <c r="I37" s="156">
        <v>0.55106101831306797</v>
      </c>
      <c r="J37" s="156">
        <v>1.0367109604870741</v>
      </c>
      <c r="K37" s="156">
        <v>8.2504781279105599E-2</v>
      </c>
      <c r="L37" s="156">
        <v>0.86913868850018206</v>
      </c>
      <c r="M37" s="156">
        <v>0.73517910264772879</v>
      </c>
      <c r="N37" s="156">
        <v>1.0275075245300833</v>
      </c>
      <c r="O37" s="156">
        <v>0.10054300296952499</v>
      </c>
      <c r="P37" s="60"/>
    </row>
    <row r="38" spans="1:17" s="17" customFormat="1" x14ac:dyDescent="0.2">
      <c r="B38" s="258"/>
      <c r="C38" s="137" t="s">
        <v>433</v>
      </c>
      <c r="D38" s="136">
        <v>222820</v>
      </c>
      <c r="E38" s="136">
        <v>1326289</v>
      </c>
      <c r="F38" s="136">
        <v>105</v>
      </c>
      <c r="G38" s="155">
        <v>8.4869382666567592</v>
      </c>
      <c r="H38" s="156">
        <v>0.84295939432551603</v>
      </c>
      <c r="I38" s="156">
        <v>0.64793667450172354</v>
      </c>
      <c r="J38" s="156">
        <v>1.0966820808963951</v>
      </c>
      <c r="K38" s="156">
        <v>0.20318775147998999</v>
      </c>
      <c r="L38" s="156">
        <v>0.67793419519319598</v>
      </c>
      <c r="M38" s="156">
        <v>0.58049751717055209</v>
      </c>
      <c r="N38" s="156">
        <v>0.79172564811713986</v>
      </c>
      <c r="O38" s="156" t="s">
        <v>218</v>
      </c>
      <c r="P38" s="60"/>
    </row>
    <row r="39" spans="1:17" x14ac:dyDescent="0.2">
      <c r="B39" s="258"/>
      <c r="C39" s="137" t="s">
        <v>7</v>
      </c>
      <c r="D39" s="136">
        <v>122490</v>
      </c>
      <c r="E39" s="136">
        <v>751826</v>
      </c>
      <c r="F39" s="136">
        <v>42</v>
      </c>
      <c r="G39" s="155">
        <v>5.4494749332454102</v>
      </c>
      <c r="H39" s="156">
        <v>0.71375682162126997</v>
      </c>
      <c r="I39" s="156">
        <v>0.49665232052786246</v>
      </c>
      <c r="J39" s="156">
        <v>1.0257654688282429</v>
      </c>
      <c r="K39" s="156">
        <v>6.8382574104459096E-2</v>
      </c>
      <c r="L39" s="156">
        <v>0.554913320808616</v>
      </c>
      <c r="M39" s="156">
        <v>0.43966223942857907</v>
      </c>
      <c r="N39" s="156">
        <v>0.70037580214087869</v>
      </c>
      <c r="O39" s="156" t="s">
        <v>218</v>
      </c>
      <c r="P39" s="60"/>
      <c r="Q39" s="18"/>
    </row>
    <row r="40" spans="1:17" x14ac:dyDescent="0.2">
      <c r="B40" s="259"/>
      <c r="C40" s="144" t="s">
        <v>0</v>
      </c>
      <c r="D40" s="145">
        <v>37418</v>
      </c>
      <c r="E40" s="145">
        <v>229389</v>
      </c>
      <c r="F40" s="145">
        <v>24</v>
      </c>
      <c r="G40" s="166">
        <v>6.6980418006033302</v>
      </c>
      <c r="H40" s="167" t="s">
        <v>0</v>
      </c>
      <c r="I40" s="167" t="s">
        <v>18</v>
      </c>
      <c r="J40" s="167" t="s">
        <v>18</v>
      </c>
      <c r="K40" s="167" t="s">
        <v>18</v>
      </c>
      <c r="L40" s="167" t="s">
        <v>0</v>
      </c>
      <c r="M40" s="167" t="s">
        <v>18</v>
      </c>
      <c r="N40" s="167" t="s">
        <v>18</v>
      </c>
      <c r="O40" s="167" t="s">
        <v>18</v>
      </c>
      <c r="P40" s="60"/>
    </row>
    <row r="41" spans="1:17" x14ac:dyDescent="0.2">
      <c r="B41" s="258" t="s">
        <v>475</v>
      </c>
      <c r="C41" s="137" t="s">
        <v>15</v>
      </c>
      <c r="D41" s="136">
        <v>26907</v>
      </c>
      <c r="E41" s="136">
        <v>141394</v>
      </c>
      <c r="F41" s="136">
        <v>22</v>
      </c>
      <c r="G41" s="155">
        <v>13.478113628704</v>
      </c>
      <c r="H41" s="156">
        <v>1.3258854224050001</v>
      </c>
      <c r="I41" s="156">
        <v>0.72780247586586155</v>
      </c>
      <c r="J41" s="156">
        <v>2.4154522849824751</v>
      </c>
      <c r="K41" s="156">
        <v>0.35666218198981903</v>
      </c>
      <c r="L41" s="156">
        <v>1.4004748628519501</v>
      </c>
      <c r="M41" s="156">
        <v>1.0407295836861554</v>
      </c>
      <c r="N41" s="156">
        <v>1.8845720081611963</v>
      </c>
      <c r="O41" s="156" t="s">
        <v>220</v>
      </c>
      <c r="P41" s="60"/>
    </row>
    <row r="42" spans="1:17" x14ac:dyDescent="0.2">
      <c r="A42" s="18"/>
      <c r="B42" s="258"/>
      <c r="C42" s="137" t="s">
        <v>92</v>
      </c>
      <c r="D42" s="136">
        <v>48067</v>
      </c>
      <c r="E42" s="136">
        <v>265436</v>
      </c>
      <c r="F42" s="136">
        <v>18</v>
      </c>
      <c r="G42" s="155">
        <v>7.7366627407082103</v>
      </c>
      <c r="H42" s="156">
        <v>0.65416322967448004</v>
      </c>
      <c r="I42" s="156">
        <v>0.35287771684479091</v>
      </c>
      <c r="J42" s="156">
        <v>1.2126850481929585</v>
      </c>
      <c r="K42" s="156">
        <v>0.177777057774131</v>
      </c>
      <c r="L42" s="156">
        <v>1.2232479422712099</v>
      </c>
      <c r="M42" s="156">
        <v>0.94915025346310322</v>
      </c>
      <c r="N42" s="156">
        <v>1.5765001619197498</v>
      </c>
      <c r="O42" s="156">
        <v>0.119522783470316</v>
      </c>
      <c r="P42" s="60"/>
    </row>
    <row r="43" spans="1:17" x14ac:dyDescent="0.2">
      <c r="A43" s="18"/>
      <c r="B43" s="258"/>
      <c r="C43" s="137" t="s">
        <v>438</v>
      </c>
      <c r="D43" s="136">
        <v>95215</v>
      </c>
      <c r="E43" s="136">
        <v>587469</v>
      </c>
      <c r="F43" s="136">
        <v>43</v>
      </c>
      <c r="G43" s="155">
        <v>5.8150660083077899</v>
      </c>
      <c r="H43" s="156" t="s">
        <v>332</v>
      </c>
      <c r="I43" s="156" t="s">
        <v>18</v>
      </c>
      <c r="J43" s="156" t="s">
        <v>18</v>
      </c>
      <c r="K43" s="156" t="s">
        <v>18</v>
      </c>
      <c r="L43" s="156" t="s">
        <v>332</v>
      </c>
      <c r="M43" s="156" t="s">
        <v>18</v>
      </c>
      <c r="N43" s="156" t="s">
        <v>18</v>
      </c>
      <c r="O43" s="156" t="s">
        <v>18</v>
      </c>
      <c r="P43" s="60"/>
    </row>
    <row r="44" spans="1:17" x14ac:dyDescent="0.2">
      <c r="B44" s="258"/>
      <c r="C44" s="137" t="s">
        <v>93</v>
      </c>
      <c r="D44" s="136">
        <v>245290</v>
      </c>
      <c r="E44" s="136">
        <v>1460319</v>
      </c>
      <c r="F44" s="136">
        <v>107</v>
      </c>
      <c r="G44" s="155">
        <v>6.7699465379151302</v>
      </c>
      <c r="H44" s="156">
        <v>0.88328437659428005</v>
      </c>
      <c r="I44" s="156">
        <v>0.59549638037686403</v>
      </c>
      <c r="J44" s="156">
        <v>1.3101528668264888</v>
      </c>
      <c r="K44" s="156">
        <v>0.53724487502445795</v>
      </c>
      <c r="L44" s="156">
        <v>1.1462311816800099</v>
      </c>
      <c r="M44" s="156">
        <v>0.91683613558533172</v>
      </c>
      <c r="N44" s="156">
        <v>1.4330215300870159</v>
      </c>
      <c r="O44" s="156">
        <v>0.23096206475998601</v>
      </c>
      <c r="P44" s="60"/>
    </row>
    <row r="45" spans="1:17" x14ac:dyDescent="0.2">
      <c r="B45" s="258"/>
      <c r="C45" s="137" t="s">
        <v>45</v>
      </c>
      <c r="D45" s="136">
        <v>429792</v>
      </c>
      <c r="E45" s="136">
        <v>2571884</v>
      </c>
      <c r="F45" s="136">
        <v>164</v>
      </c>
      <c r="G45" s="155">
        <v>6.4049830765319298</v>
      </c>
      <c r="H45" s="156">
        <v>0.67375795468682398</v>
      </c>
      <c r="I45" s="156">
        <v>0.44724388920192998</v>
      </c>
      <c r="J45" s="156">
        <v>1.0149938153739992</v>
      </c>
      <c r="K45" s="156">
        <v>5.8921432583712498E-2</v>
      </c>
      <c r="L45" s="156">
        <v>1.2789199754098599</v>
      </c>
      <c r="M45" s="156">
        <v>1.0045214394111515</v>
      </c>
      <c r="N45" s="156">
        <v>1.6282741605407356</v>
      </c>
      <c r="O45" s="156" t="s">
        <v>220</v>
      </c>
      <c r="P45" s="60"/>
    </row>
    <row r="46" spans="1:17" x14ac:dyDescent="0.2">
      <c r="B46" s="258"/>
      <c r="C46" s="137" t="s">
        <v>16</v>
      </c>
      <c r="D46" s="136">
        <v>116066</v>
      </c>
      <c r="E46" s="136">
        <v>641441</v>
      </c>
      <c r="F46" s="136">
        <v>57</v>
      </c>
      <c r="G46" s="155">
        <v>11.3448148526287</v>
      </c>
      <c r="H46" s="156">
        <v>0.85380938360369696</v>
      </c>
      <c r="I46" s="156">
        <v>0.53044099998410288</v>
      </c>
      <c r="J46" s="156">
        <v>1.3743101750271427</v>
      </c>
      <c r="K46" s="156">
        <v>0.51519357721963599</v>
      </c>
      <c r="L46" s="156">
        <v>1.30499227262039</v>
      </c>
      <c r="M46" s="156">
        <v>1.0445626231595171</v>
      </c>
      <c r="N46" s="156">
        <v>1.630352066827558</v>
      </c>
      <c r="O46" s="156" t="s">
        <v>220</v>
      </c>
      <c r="P46" s="60"/>
    </row>
    <row r="47" spans="1:17" x14ac:dyDescent="0.2">
      <c r="B47" s="258"/>
      <c r="C47" s="137" t="s">
        <v>290</v>
      </c>
      <c r="D47" s="136">
        <v>127893</v>
      </c>
      <c r="E47" s="136">
        <v>733750</v>
      </c>
      <c r="F47" s="136">
        <v>95</v>
      </c>
      <c r="G47" s="155">
        <v>13.164037049005</v>
      </c>
      <c r="H47" s="156">
        <v>0.88655279455026004</v>
      </c>
      <c r="I47" s="156">
        <v>0.56848667602616587</v>
      </c>
      <c r="J47" s="156">
        <v>1.3825756885262492</v>
      </c>
      <c r="K47" s="156">
        <v>0.59533826023210801</v>
      </c>
      <c r="L47" s="156">
        <v>1.3156103712551599</v>
      </c>
      <c r="M47" s="156">
        <v>0.98818073913667359</v>
      </c>
      <c r="N47" s="156">
        <v>1.7515324681052564</v>
      </c>
      <c r="O47" s="156">
        <v>6.03075936121805E-2</v>
      </c>
      <c r="P47" s="60"/>
    </row>
    <row r="48" spans="1:17" x14ac:dyDescent="0.2">
      <c r="B48" s="257" t="s">
        <v>217</v>
      </c>
      <c r="C48" s="140" t="s">
        <v>466</v>
      </c>
      <c r="D48" s="141">
        <v>525562</v>
      </c>
      <c r="E48" s="141">
        <v>3332656</v>
      </c>
      <c r="F48" s="141">
        <v>291</v>
      </c>
      <c r="G48" s="162">
        <v>8.7955466392280304</v>
      </c>
      <c r="H48" s="163" t="s">
        <v>332</v>
      </c>
      <c r="I48" s="163" t="s">
        <v>18</v>
      </c>
      <c r="J48" s="163" t="s">
        <v>18</v>
      </c>
      <c r="K48" s="163" t="s">
        <v>18</v>
      </c>
      <c r="L48" s="163" t="s">
        <v>332</v>
      </c>
      <c r="M48" s="163" t="s">
        <v>18</v>
      </c>
      <c r="N48" s="163" t="s">
        <v>18</v>
      </c>
      <c r="O48" s="163" t="s">
        <v>18</v>
      </c>
      <c r="P48" s="60"/>
    </row>
    <row r="49" spans="1:16" x14ac:dyDescent="0.2">
      <c r="B49" s="258"/>
      <c r="C49" s="137" t="s">
        <v>107</v>
      </c>
      <c r="D49" s="136">
        <v>186576</v>
      </c>
      <c r="E49" s="136">
        <v>1113755</v>
      </c>
      <c r="F49" s="136">
        <v>80</v>
      </c>
      <c r="G49" s="155">
        <v>6.8867020797624097</v>
      </c>
      <c r="H49" s="156">
        <v>1.0971870685805001</v>
      </c>
      <c r="I49" s="156">
        <v>0.84105863406646519</v>
      </c>
      <c r="J49" s="156">
        <v>1.4313145537070175</v>
      </c>
      <c r="K49" s="156">
        <v>0.49409621857587399</v>
      </c>
      <c r="L49" s="156">
        <v>0.83405835938183404</v>
      </c>
      <c r="M49" s="156">
        <v>0.71543889759960055</v>
      </c>
      <c r="N49" s="156">
        <v>0.97234487695417871</v>
      </c>
      <c r="O49" s="156" t="s">
        <v>220</v>
      </c>
      <c r="P49" s="60"/>
    </row>
    <row r="50" spans="1:16" x14ac:dyDescent="0.2">
      <c r="B50" s="258"/>
      <c r="C50" s="137" t="s">
        <v>248</v>
      </c>
      <c r="D50" s="136">
        <v>209417</v>
      </c>
      <c r="E50" s="136">
        <v>1305487</v>
      </c>
      <c r="F50" s="136">
        <v>91</v>
      </c>
      <c r="G50" s="155">
        <v>6.9222442472776198</v>
      </c>
      <c r="H50" s="156">
        <v>1.1529323417302</v>
      </c>
      <c r="I50" s="156">
        <v>0.86860987808079648</v>
      </c>
      <c r="J50" s="156">
        <v>1.530322205803696</v>
      </c>
      <c r="K50" s="156">
        <v>0.3246284920102</v>
      </c>
      <c r="L50" s="156">
        <v>0.73215044732545298</v>
      </c>
      <c r="M50" s="156">
        <v>0.61068546845617611</v>
      </c>
      <c r="N50" s="156">
        <v>0.8777747387275977</v>
      </c>
      <c r="O50" s="156" t="s">
        <v>218</v>
      </c>
      <c r="P50" s="60"/>
    </row>
    <row r="51" spans="1:16" x14ac:dyDescent="0.2">
      <c r="A51" s="18"/>
      <c r="B51" s="259"/>
      <c r="C51" s="144" t="s">
        <v>247</v>
      </c>
      <c r="D51" s="145">
        <v>108517</v>
      </c>
      <c r="E51" s="145">
        <v>649795</v>
      </c>
      <c r="F51" s="145">
        <v>44</v>
      </c>
      <c r="G51" s="166">
        <v>6.51879069702533</v>
      </c>
      <c r="H51" s="167">
        <v>1.21615643408583</v>
      </c>
      <c r="I51" s="167">
        <v>0.81458293144689997</v>
      </c>
      <c r="J51" s="167">
        <v>1.8156978437311719</v>
      </c>
      <c r="K51" s="167">
        <v>0.33854858935967003</v>
      </c>
      <c r="L51" s="167">
        <v>0.78501155624135999</v>
      </c>
      <c r="M51" s="167">
        <v>0.61477753424086357</v>
      </c>
      <c r="N51" s="167">
        <v>1.0023839667359153</v>
      </c>
      <c r="O51" s="167">
        <v>5.2273865735890601E-2</v>
      </c>
      <c r="P51" s="60"/>
    </row>
    <row r="52" spans="1:16" x14ac:dyDescent="0.2">
      <c r="B52" s="258" t="s">
        <v>249</v>
      </c>
      <c r="C52" s="137" t="s">
        <v>250</v>
      </c>
      <c r="D52" s="136">
        <v>280222</v>
      </c>
      <c r="E52" s="136">
        <v>1455373</v>
      </c>
      <c r="F52" s="136">
        <v>259</v>
      </c>
      <c r="G52" s="155">
        <v>17.244232804762699</v>
      </c>
      <c r="H52" s="156">
        <v>1.4748179826079599</v>
      </c>
      <c r="I52" s="156">
        <v>1.1525715510927159</v>
      </c>
      <c r="J52" s="156">
        <v>1.8871610007740438</v>
      </c>
      <c r="K52" s="156" t="s">
        <v>219</v>
      </c>
      <c r="L52" s="156">
        <v>0.96614386627300897</v>
      </c>
      <c r="M52" s="156">
        <v>0.84272433659826906</v>
      </c>
      <c r="N52" s="156">
        <v>1.1076385596087635</v>
      </c>
      <c r="O52" s="156">
        <v>0.62135929091392095</v>
      </c>
      <c r="P52" s="60"/>
    </row>
    <row r="53" spans="1:16" x14ac:dyDescent="0.2">
      <c r="B53" s="258"/>
      <c r="C53" s="137" t="s">
        <v>221</v>
      </c>
      <c r="D53" s="136">
        <v>8259</v>
      </c>
      <c r="E53" s="136">
        <v>39545</v>
      </c>
      <c r="F53" s="136">
        <v>53</v>
      </c>
      <c r="G53" s="155">
        <v>127.42511084849301</v>
      </c>
      <c r="H53" s="156">
        <v>2.5265741733245899</v>
      </c>
      <c r="I53" s="156">
        <v>1.8100539223261383</v>
      </c>
      <c r="J53" s="156">
        <v>3.5267330848946035</v>
      </c>
      <c r="K53" s="156" t="s">
        <v>218</v>
      </c>
      <c r="L53" s="156">
        <v>2.8219809703741401</v>
      </c>
      <c r="M53" s="156">
        <v>2.130727748819738</v>
      </c>
      <c r="N53" s="156">
        <v>3.7374913813203059</v>
      </c>
      <c r="O53" s="156" t="s">
        <v>218</v>
      </c>
      <c r="P53" s="60"/>
    </row>
    <row r="54" spans="1:16" x14ac:dyDescent="0.2">
      <c r="B54" s="258"/>
      <c r="C54" s="137" t="s">
        <v>251</v>
      </c>
      <c r="D54" s="136">
        <v>10347</v>
      </c>
      <c r="E54" s="136">
        <v>49969</v>
      </c>
      <c r="F54" s="136">
        <v>49</v>
      </c>
      <c r="G54" s="155">
        <v>107.202035041145</v>
      </c>
      <c r="H54" s="156">
        <v>2.8536174160805499</v>
      </c>
      <c r="I54" s="156">
        <v>2.0267731607259556</v>
      </c>
      <c r="J54" s="156">
        <v>4.0177818194718187</v>
      </c>
      <c r="K54" s="156" t="s">
        <v>218</v>
      </c>
      <c r="L54" s="156">
        <v>2.2576269855445501</v>
      </c>
      <c r="M54" s="156">
        <v>1.7487398222080868</v>
      </c>
      <c r="N54" s="156">
        <v>2.9146014410669987</v>
      </c>
      <c r="O54" s="156" t="s">
        <v>218</v>
      </c>
      <c r="P54" s="60"/>
    </row>
    <row r="55" spans="1:16" x14ac:dyDescent="0.2">
      <c r="B55" s="258"/>
      <c r="C55" s="137" t="s">
        <v>222</v>
      </c>
      <c r="D55" s="136">
        <v>35683</v>
      </c>
      <c r="E55" s="136">
        <v>148590</v>
      </c>
      <c r="F55" s="136">
        <v>167</v>
      </c>
      <c r="G55" s="155">
        <v>107.859982674771</v>
      </c>
      <c r="H55" s="156">
        <v>9.7922651579493092</v>
      </c>
      <c r="I55" s="156">
        <v>7.4033518216328886</v>
      </c>
      <c r="J55" s="156">
        <v>12.95203297557709</v>
      </c>
      <c r="K55" s="156" t="s">
        <v>218</v>
      </c>
      <c r="L55" s="156">
        <v>6.6289587529267404</v>
      </c>
      <c r="M55" s="156">
        <v>5.4562209169207243</v>
      </c>
      <c r="N55" s="156">
        <v>8.0537600689386792</v>
      </c>
      <c r="O55" s="156" t="s">
        <v>218</v>
      </c>
      <c r="P55" s="60"/>
    </row>
    <row r="56" spans="1:16" x14ac:dyDescent="0.2">
      <c r="B56" s="258"/>
      <c r="C56" s="137" t="s">
        <v>223</v>
      </c>
      <c r="D56" s="136">
        <v>23370</v>
      </c>
      <c r="E56" s="136">
        <v>76226</v>
      </c>
      <c r="F56" s="136">
        <v>82</v>
      </c>
      <c r="G56" s="155">
        <v>107.227530875851</v>
      </c>
      <c r="H56" s="156">
        <v>1.9559551605346499</v>
      </c>
      <c r="I56" s="156">
        <v>1.4403095765001399</v>
      </c>
      <c r="J56" s="156">
        <v>2.6562071463264796</v>
      </c>
      <c r="K56" s="156" t="s">
        <v>218</v>
      </c>
      <c r="L56" s="156">
        <v>1.3117319127212099</v>
      </c>
      <c r="M56" s="156">
        <v>1.0109549330364678</v>
      </c>
      <c r="N56" s="156">
        <v>1.7019953655928011</v>
      </c>
      <c r="O56" s="156" t="s">
        <v>220</v>
      </c>
      <c r="P56" s="60"/>
    </row>
    <row r="57" spans="1:16" x14ac:dyDescent="0.2">
      <c r="B57" s="258"/>
      <c r="C57" s="137" t="s">
        <v>252</v>
      </c>
      <c r="D57" s="136">
        <v>6875</v>
      </c>
      <c r="E57" s="136">
        <v>20953</v>
      </c>
      <c r="F57" s="136">
        <v>42</v>
      </c>
      <c r="G57" s="155">
        <v>182.62126636883499</v>
      </c>
      <c r="H57" s="156">
        <v>2.6461400320359001</v>
      </c>
      <c r="I57" s="156">
        <v>1.7864749738622978</v>
      </c>
      <c r="J57" s="156">
        <v>3.9194823166230917</v>
      </c>
      <c r="K57" s="156" t="s">
        <v>218</v>
      </c>
      <c r="L57" s="156">
        <v>2.6466209421748301</v>
      </c>
      <c r="M57" s="156">
        <v>2.1042183480371435</v>
      </c>
      <c r="N57" s="156">
        <v>3.3288381968974043</v>
      </c>
      <c r="O57" s="156" t="s">
        <v>218</v>
      </c>
      <c r="P57" s="60"/>
    </row>
    <row r="58" spans="1:16" x14ac:dyDescent="0.2">
      <c r="B58" s="258"/>
      <c r="C58" s="137" t="s">
        <v>253</v>
      </c>
      <c r="D58" s="136">
        <v>1494</v>
      </c>
      <c r="E58" s="136">
        <v>4148</v>
      </c>
      <c r="F58" s="136">
        <v>11</v>
      </c>
      <c r="G58" s="155">
        <v>278.558238205907</v>
      </c>
      <c r="H58" s="156">
        <v>1.90577526693953</v>
      </c>
      <c r="I58" s="156">
        <v>0.96895726168642937</v>
      </c>
      <c r="J58" s="156">
        <v>3.7483380451240254</v>
      </c>
      <c r="K58" s="156">
        <v>6.1679774193700999E-2</v>
      </c>
      <c r="L58" s="156">
        <v>1.12124390670416</v>
      </c>
      <c r="M58" s="156">
        <v>0.69363389949237308</v>
      </c>
      <c r="N58" s="156">
        <v>1.8124660562888493</v>
      </c>
      <c r="O58" s="156">
        <v>0.64047137946975996</v>
      </c>
      <c r="P58" s="60"/>
    </row>
    <row r="59" spans="1:16" x14ac:dyDescent="0.2">
      <c r="B59" s="258"/>
      <c r="C59" s="137" t="s">
        <v>308</v>
      </c>
      <c r="D59" s="136">
        <v>150448</v>
      </c>
      <c r="E59" s="136">
        <v>522089</v>
      </c>
      <c r="F59" s="136">
        <v>54</v>
      </c>
      <c r="G59" s="155">
        <v>9.9067888378979401</v>
      </c>
      <c r="H59" s="156">
        <v>1.44174592405763</v>
      </c>
      <c r="I59" s="156">
        <v>1.0314319520097457</v>
      </c>
      <c r="J59" s="156">
        <v>2.0152869081538198</v>
      </c>
      <c r="K59" s="156" t="s">
        <v>220</v>
      </c>
      <c r="L59" s="156">
        <v>1.5403137176261901</v>
      </c>
      <c r="M59" s="156">
        <v>1.2538297254276867</v>
      </c>
      <c r="N59" s="156">
        <v>1.8922556233846881</v>
      </c>
      <c r="O59" s="156" t="s">
        <v>218</v>
      </c>
      <c r="P59" s="60"/>
    </row>
    <row r="60" spans="1:16" x14ac:dyDescent="0.2">
      <c r="B60" s="258"/>
      <c r="C60" s="137" t="s">
        <v>309</v>
      </c>
      <c r="D60" s="136">
        <v>167952</v>
      </c>
      <c r="E60" s="136">
        <v>537388</v>
      </c>
      <c r="F60" s="136">
        <v>68</v>
      </c>
      <c r="G60" s="155">
        <v>12.202585838562101</v>
      </c>
      <c r="H60" s="156">
        <v>2.19458023189457</v>
      </c>
      <c r="I60" s="156">
        <v>1.5971126512378335</v>
      </c>
      <c r="J60" s="156">
        <v>3.0155558472908366</v>
      </c>
      <c r="K60" s="156" t="s">
        <v>218</v>
      </c>
      <c r="L60" s="156">
        <v>2.1235533546595802</v>
      </c>
      <c r="M60" s="156">
        <v>1.7686352294315795</v>
      </c>
      <c r="N60" s="156">
        <v>2.5496941229284822</v>
      </c>
      <c r="O60" s="156" t="s">
        <v>218</v>
      </c>
      <c r="P60" s="60"/>
    </row>
    <row r="61" spans="1:16" x14ac:dyDescent="0.2">
      <c r="B61" s="258"/>
      <c r="C61" s="137" t="s">
        <v>310</v>
      </c>
      <c r="D61" s="136">
        <v>67025</v>
      </c>
      <c r="E61" s="136">
        <v>228085</v>
      </c>
      <c r="F61" s="136">
        <v>36</v>
      </c>
      <c r="G61" s="155">
        <v>16.474731130071</v>
      </c>
      <c r="H61" s="156">
        <v>2.1885646713748801</v>
      </c>
      <c r="I61" s="156">
        <v>1.4823667936537073</v>
      </c>
      <c r="J61" s="156">
        <v>3.2311944258980838</v>
      </c>
      <c r="K61" s="156" t="s">
        <v>218</v>
      </c>
      <c r="L61" s="156">
        <v>1.9690261247818699</v>
      </c>
      <c r="M61" s="156">
        <v>1.5717295642596987</v>
      </c>
      <c r="N61" s="156">
        <v>2.4667499856437765</v>
      </c>
      <c r="O61" s="156" t="s">
        <v>218</v>
      </c>
      <c r="P61" s="60"/>
    </row>
    <row r="62" spans="1:16" x14ac:dyDescent="0.2">
      <c r="B62" s="258"/>
      <c r="C62" s="137" t="s">
        <v>383</v>
      </c>
      <c r="D62" s="136">
        <v>17747</v>
      </c>
      <c r="E62" s="136">
        <v>55249</v>
      </c>
      <c r="F62" s="136">
        <v>63</v>
      </c>
      <c r="G62" s="155">
        <v>93.220088430725497</v>
      </c>
      <c r="H62" s="156">
        <v>1.9879277985225501</v>
      </c>
      <c r="I62" s="156">
        <v>1.4304328283686498</v>
      </c>
      <c r="J62" s="156">
        <v>2.7627001099000594</v>
      </c>
      <c r="K62" s="156" t="s">
        <v>218</v>
      </c>
      <c r="L62" s="156">
        <v>2.1015510098694601</v>
      </c>
      <c r="M62" s="156">
        <v>1.638523530505652</v>
      </c>
      <c r="N62" s="156">
        <v>2.6954246093252148</v>
      </c>
      <c r="O62" s="156" t="s">
        <v>218</v>
      </c>
      <c r="P62" s="60"/>
    </row>
    <row r="63" spans="1:16" x14ac:dyDescent="0.2">
      <c r="B63" s="258"/>
      <c r="C63" s="137" t="s">
        <v>254</v>
      </c>
      <c r="D63" s="136">
        <v>77426</v>
      </c>
      <c r="E63" s="136">
        <v>429936</v>
      </c>
      <c r="F63" s="136">
        <v>31</v>
      </c>
      <c r="G63" s="155">
        <v>8.6534015876173207</v>
      </c>
      <c r="H63" s="156">
        <v>0.58191692986577404</v>
      </c>
      <c r="I63" s="156">
        <v>0.39505803116032251</v>
      </c>
      <c r="J63" s="156">
        <v>0.85715840852501624</v>
      </c>
      <c r="K63" s="156" t="s">
        <v>219</v>
      </c>
      <c r="L63" s="156">
        <v>0.69806663742196295</v>
      </c>
      <c r="M63" s="156">
        <v>0.57684204163157382</v>
      </c>
      <c r="N63" s="156">
        <v>0.84476684276220015</v>
      </c>
      <c r="O63" s="156" t="s">
        <v>218</v>
      </c>
      <c r="P63" s="60"/>
    </row>
    <row r="64" spans="1:16" x14ac:dyDescent="0.2">
      <c r="B64" s="258"/>
      <c r="C64" s="137" t="s">
        <v>307</v>
      </c>
      <c r="D64" s="136">
        <v>298854</v>
      </c>
      <c r="E64" s="136">
        <v>1018354</v>
      </c>
      <c r="F64" s="136">
        <v>82</v>
      </c>
      <c r="G64" s="155">
        <v>7.0812022178775402</v>
      </c>
      <c r="H64" s="156">
        <v>0.50477543428212002</v>
      </c>
      <c r="I64" s="156">
        <v>0.39073061406494458</v>
      </c>
      <c r="J64" s="156">
        <v>0.65210718045336524</v>
      </c>
      <c r="K64" s="156" t="s">
        <v>218</v>
      </c>
      <c r="L64" s="156">
        <v>0.51927939439327497</v>
      </c>
      <c r="M64" s="156">
        <v>0.43710002189705932</v>
      </c>
      <c r="N64" s="156">
        <v>0.61690934782188478</v>
      </c>
      <c r="O64" s="156" t="s">
        <v>218</v>
      </c>
      <c r="P64" s="60"/>
    </row>
    <row r="65" spans="2:16" x14ac:dyDescent="0.2">
      <c r="B65" s="259"/>
      <c r="C65" s="144" t="s">
        <v>255</v>
      </c>
      <c r="D65" s="145">
        <v>99176</v>
      </c>
      <c r="E65" s="145">
        <v>428906</v>
      </c>
      <c r="F65" s="145">
        <v>41</v>
      </c>
      <c r="G65" s="166">
        <v>8.6586630442174393</v>
      </c>
      <c r="H65" s="167">
        <v>0.83776029722580503</v>
      </c>
      <c r="I65" s="167">
        <v>0.59666228272296795</v>
      </c>
      <c r="J65" s="167">
        <v>1.1762806799264982</v>
      </c>
      <c r="K65" s="167">
        <v>0.30662461591467099</v>
      </c>
      <c r="L65" s="167">
        <v>1.4790181901244499</v>
      </c>
      <c r="M65" s="167">
        <v>1.2532812434324863</v>
      </c>
      <c r="N65" s="167">
        <v>1.7454141424217626</v>
      </c>
      <c r="O65" s="167" t="s">
        <v>218</v>
      </c>
      <c r="P65" s="60"/>
    </row>
    <row r="66" spans="2:16" x14ac:dyDescent="0.2">
      <c r="H66" s="14"/>
      <c r="I66" s="14"/>
      <c r="J66" s="14"/>
      <c r="K66" s="14"/>
    </row>
    <row r="67" spans="2:16" ht="54.6" customHeight="1" x14ac:dyDescent="0.2">
      <c r="B67" s="188" t="s">
        <v>484</v>
      </c>
      <c r="C67" s="188"/>
      <c r="D67" s="188"/>
      <c r="E67" s="188"/>
      <c r="F67" s="188"/>
      <c r="G67" s="188"/>
      <c r="H67" s="188"/>
      <c r="I67" s="188"/>
      <c r="J67" s="188"/>
      <c r="K67" s="188"/>
      <c r="L67" s="188"/>
      <c r="M67" s="188"/>
      <c r="N67" s="188"/>
      <c r="O67" s="188"/>
    </row>
    <row r="68" spans="2:16" ht="22.5" customHeight="1" x14ac:dyDescent="0.2">
      <c r="B68" s="188" t="s">
        <v>382</v>
      </c>
      <c r="C68" s="188"/>
      <c r="D68" s="188"/>
      <c r="E68" s="188"/>
      <c r="F68" s="188"/>
      <c r="G68" s="188"/>
      <c r="H68" s="188"/>
      <c r="I68" s="188"/>
      <c r="J68" s="188"/>
      <c r="K68" s="188"/>
      <c r="L68" s="188"/>
      <c r="M68" s="188"/>
      <c r="N68" s="188"/>
      <c r="O68" s="188"/>
    </row>
    <row r="69" spans="2:16" ht="18.75" customHeight="1" x14ac:dyDescent="0.2">
      <c r="B69" s="188" t="s">
        <v>485</v>
      </c>
      <c r="C69" s="188"/>
      <c r="D69" s="188"/>
      <c r="E69" s="188"/>
      <c r="F69" s="188"/>
      <c r="G69" s="188"/>
      <c r="H69" s="188"/>
      <c r="I69" s="188"/>
      <c r="J69" s="188"/>
      <c r="K69" s="188"/>
      <c r="L69" s="188"/>
      <c r="M69" s="188"/>
      <c r="N69" s="188"/>
      <c r="O69" s="188"/>
    </row>
    <row r="70" spans="2:16" x14ac:dyDescent="0.2">
      <c r="B70" s="196" t="s">
        <v>347</v>
      </c>
      <c r="C70" s="188"/>
      <c r="D70" s="188"/>
      <c r="E70" s="188"/>
      <c r="F70" s="188"/>
      <c r="G70" s="188"/>
      <c r="H70" s="188"/>
      <c r="I70" s="188"/>
      <c r="J70" s="188"/>
      <c r="K70" s="188"/>
      <c r="L70" s="188"/>
      <c r="M70" s="188"/>
      <c r="N70" s="188"/>
      <c r="O70" s="188"/>
    </row>
  </sheetData>
  <mergeCells count="18">
    <mergeCell ref="B6:C6"/>
    <mergeCell ref="B67:O67"/>
    <mergeCell ref="B68:O68"/>
    <mergeCell ref="B69:O69"/>
    <mergeCell ref="B70:O70"/>
    <mergeCell ref="B7:B13"/>
    <mergeCell ref="B14:B18"/>
    <mergeCell ref="B19:B24"/>
    <mergeCell ref="B25:B33"/>
    <mergeCell ref="B34:B40"/>
    <mergeCell ref="B41:B47"/>
    <mergeCell ref="B48:B51"/>
    <mergeCell ref="B52:B65"/>
    <mergeCell ref="L4:O4"/>
    <mergeCell ref="H4:K4"/>
    <mergeCell ref="D4:G4"/>
    <mergeCell ref="C4:C5"/>
    <mergeCell ref="B4:B5"/>
  </mergeCells>
  <conditionalFormatting sqref="C7:C65">
    <cfRule type="expression" dxfId="1" priority="1">
      <formula>M7="H"</formula>
    </cfRule>
    <cfRule type="expression" dxfId="0" priority="2">
      <formula>M7="B"</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6D1-D227-49D4-A985-4D0273460656}">
  <dimension ref="A2:AL61"/>
  <sheetViews>
    <sheetView showGridLines="0" zoomScaleNormal="100" workbookViewId="0"/>
  </sheetViews>
  <sheetFormatPr baseColWidth="10" defaultColWidth="11.42578125" defaultRowHeight="11.25" x14ac:dyDescent="0.2"/>
  <cols>
    <col min="1" max="1" width="3.28515625" style="14" customWidth="1"/>
    <col min="2" max="2" width="37.7109375" style="14" customWidth="1"/>
    <col min="3" max="3" width="20.140625" style="14" customWidth="1"/>
    <col min="4" max="4" width="14.28515625" style="14" customWidth="1"/>
    <col min="5" max="5" width="19.5703125" style="14" customWidth="1"/>
    <col min="6" max="6" width="12.5703125" style="14" customWidth="1"/>
    <col min="7" max="7" width="20.5703125" style="14" customWidth="1"/>
    <col min="8" max="8" width="11.7109375" style="14" customWidth="1"/>
    <col min="9" max="9" width="13" style="14" customWidth="1"/>
    <col min="10" max="10" width="11.85546875" style="14" customWidth="1"/>
    <col min="11" max="12" width="19.5703125" style="14" customWidth="1"/>
    <col min="13" max="13" width="9.85546875" style="14" customWidth="1"/>
    <col min="14" max="14" width="11.7109375" style="14" customWidth="1"/>
    <col min="15" max="15" width="18.5703125" style="14" customWidth="1"/>
    <col min="16" max="18" width="11.42578125" style="14"/>
    <col min="19" max="19" width="20.42578125" style="14" customWidth="1"/>
    <col min="20" max="22" width="11.42578125" style="14"/>
    <col min="23" max="23" width="20.28515625" style="14" customWidth="1"/>
    <col min="24" max="26" width="11.42578125" style="14"/>
    <col min="27" max="27" width="18.140625" style="14" customWidth="1"/>
    <col min="28" max="28" width="16.28515625" style="14" customWidth="1"/>
    <col min="29" max="30" width="11.42578125" style="14"/>
    <col min="31" max="31" width="21.28515625" style="14" customWidth="1"/>
    <col min="32" max="33" width="11.42578125" style="14"/>
    <col min="34" max="34" width="12.7109375" style="14" customWidth="1"/>
    <col min="35" max="35" width="22.140625" style="14" customWidth="1"/>
    <col min="36" max="36" width="11.7109375" style="14" customWidth="1"/>
    <col min="37" max="37" width="11.42578125" style="14"/>
    <col min="38" max="38" width="12.5703125" style="14" customWidth="1"/>
    <col min="39" max="16384" width="11.42578125" style="14"/>
  </cols>
  <sheetData>
    <row r="2" spans="1:38" x14ac:dyDescent="0.2">
      <c r="B2" s="61" t="s">
        <v>487</v>
      </c>
      <c r="C2" s="24"/>
      <c r="D2" s="24"/>
      <c r="E2" s="24"/>
      <c r="F2" s="45"/>
      <c r="H2" s="24"/>
      <c r="I2" s="24"/>
      <c r="J2" s="24"/>
      <c r="L2" s="24"/>
      <c r="M2" s="24"/>
      <c r="N2" s="24"/>
      <c r="O2" s="25"/>
    </row>
    <row r="3" spans="1:38" x14ac:dyDescent="0.2">
      <c r="A3" s="16"/>
      <c r="B3" s="114"/>
      <c r="C3" s="114"/>
      <c r="D3" s="114"/>
      <c r="E3" s="114"/>
      <c r="F3" s="114"/>
      <c r="G3" s="16"/>
      <c r="H3" s="114"/>
      <c r="I3" s="114"/>
      <c r="J3" s="114"/>
      <c r="K3" s="16"/>
      <c r="L3" s="114"/>
      <c r="M3" s="114"/>
      <c r="N3" s="115"/>
      <c r="O3" s="16"/>
      <c r="P3" s="16"/>
      <c r="Q3" s="16"/>
      <c r="R3" s="16"/>
      <c r="S3" s="16"/>
      <c r="T3" s="16"/>
      <c r="U3" s="16"/>
      <c r="V3" s="16"/>
      <c r="W3" s="16"/>
      <c r="X3" s="16"/>
      <c r="Y3" s="16"/>
      <c r="Z3" s="113"/>
      <c r="AA3" s="16"/>
      <c r="AB3" s="16"/>
      <c r="AC3" s="16"/>
      <c r="AD3" s="16"/>
      <c r="AE3" s="16"/>
      <c r="AF3" s="16"/>
      <c r="AG3" s="16"/>
      <c r="AH3" s="16"/>
      <c r="AI3" s="16"/>
      <c r="AJ3" s="16"/>
      <c r="AK3" s="16"/>
      <c r="AL3" s="113" t="s">
        <v>442</v>
      </c>
    </row>
    <row r="4" spans="1:38" ht="15" customHeight="1" x14ac:dyDescent="0.2">
      <c r="A4" s="16"/>
      <c r="B4" s="202" t="s">
        <v>429</v>
      </c>
      <c r="C4" s="201" t="s">
        <v>324</v>
      </c>
      <c r="D4" s="201"/>
      <c r="E4" s="201"/>
      <c r="F4" s="201"/>
      <c r="G4" s="201"/>
      <c r="H4" s="201"/>
      <c r="I4" s="201"/>
      <c r="J4" s="201"/>
      <c r="K4" s="201"/>
      <c r="L4" s="201"/>
      <c r="M4" s="201"/>
      <c r="N4" s="201"/>
      <c r="O4" s="203" t="s">
        <v>323</v>
      </c>
      <c r="P4" s="203"/>
      <c r="Q4" s="203"/>
      <c r="R4" s="203"/>
      <c r="S4" s="203"/>
      <c r="T4" s="203"/>
      <c r="U4" s="203"/>
      <c r="V4" s="203"/>
      <c r="W4" s="203"/>
      <c r="X4" s="203"/>
      <c r="Y4" s="203"/>
      <c r="Z4" s="203"/>
      <c r="AA4" s="201" t="s">
        <v>318</v>
      </c>
      <c r="AB4" s="201"/>
      <c r="AC4" s="201"/>
      <c r="AD4" s="201"/>
      <c r="AE4" s="201"/>
      <c r="AF4" s="201"/>
      <c r="AG4" s="201"/>
      <c r="AH4" s="201"/>
      <c r="AI4" s="201"/>
      <c r="AJ4" s="201"/>
      <c r="AK4" s="201"/>
      <c r="AL4" s="201"/>
    </row>
    <row r="5" spans="1:38" ht="33.75" customHeight="1" x14ac:dyDescent="0.2">
      <c r="A5" s="16"/>
      <c r="B5" s="202"/>
      <c r="C5" s="197" t="s">
        <v>12</v>
      </c>
      <c r="D5" s="197"/>
      <c r="E5" s="197"/>
      <c r="F5" s="197"/>
      <c r="G5" s="197" t="s">
        <v>10</v>
      </c>
      <c r="H5" s="197"/>
      <c r="I5" s="197"/>
      <c r="J5" s="197"/>
      <c r="K5" s="197" t="s">
        <v>11</v>
      </c>
      <c r="L5" s="197"/>
      <c r="M5" s="197"/>
      <c r="N5" s="197"/>
      <c r="O5" s="197" t="s">
        <v>12</v>
      </c>
      <c r="P5" s="197"/>
      <c r="Q5" s="197"/>
      <c r="R5" s="197"/>
      <c r="S5" s="197" t="s">
        <v>10</v>
      </c>
      <c r="T5" s="197"/>
      <c r="U5" s="197"/>
      <c r="V5" s="197"/>
      <c r="W5" s="197" t="s">
        <v>11</v>
      </c>
      <c r="X5" s="197"/>
      <c r="Y5" s="197"/>
      <c r="Z5" s="197"/>
      <c r="AA5" s="197" t="s">
        <v>12</v>
      </c>
      <c r="AB5" s="197"/>
      <c r="AC5" s="197"/>
      <c r="AD5" s="197"/>
      <c r="AE5" s="197" t="s">
        <v>10</v>
      </c>
      <c r="AF5" s="197"/>
      <c r="AG5" s="197"/>
      <c r="AH5" s="197"/>
      <c r="AI5" s="197" t="s">
        <v>11</v>
      </c>
      <c r="AJ5" s="197"/>
      <c r="AK5" s="197"/>
      <c r="AL5" s="197"/>
    </row>
    <row r="6" spans="1:38" ht="42" customHeight="1" x14ac:dyDescent="0.2">
      <c r="A6" s="16"/>
      <c r="B6" s="202"/>
      <c r="C6" s="112" t="s">
        <v>445</v>
      </c>
      <c r="D6" s="198" t="s">
        <v>443</v>
      </c>
      <c r="E6" s="198"/>
      <c r="F6" s="109" t="s">
        <v>336</v>
      </c>
      <c r="G6" s="112" t="s">
        <v>444</v>
      </c>
      <c r="H6" s="198" t="s">
        <v>335</v>
      </c>
      <c r="I6" s="198"/>
      <c r="J6" s="109" t="s">
        <v>336</v>
      </c>
      <c r="K6" s="112" t="s">
        <v>441</v>
      </c>
      <c r="L6" s="198" t="s">
        <v>337</v>
      </c>
      <c r="M6" s="198"/>
      <c r="N6" s="109" t="s">
        <v>336</v>
      </c>
      <c r="O6" s="112" t="s">
        <v>441</v>
      </c>
      <c r="P6" s="198" t="s">
        <v>334</v>
      </c>
      <c r="Q6" s="198"/>
      <c r="R6" s="109" t="s">
        <v>336</v>
      </c>
      <c r="S6" s="112" t="s">
        <v>441</v>
      </c>
      <c r="T6" s="198" t="s">
        <v>334</v>
      </c>
      <c r="U6" s="198"/>
      <c r="V6" s="109" t="s">
        <v>336</v>
      </c>
      <c r="W6" s="112" t="s">
        <v>441</v>
      </c>
      <c r="X6" s="198" t="s">
        <v>334</v>
      </c>
      <c r="Y6" s="198"/>
      <c r="Z6" s="109" t="s">
        <v>336</v>
      </c>
      <c r="AA6" s="112" t="s">
        <v>441</v>
      </c>
      <c r="AB6" s="198" t="s">
        <v>334</v>
      </c>
      <c r="AC6" s="198"/>
      <c r="AD6" s="109" t="s">
        <v>336</v>
      </c>
      <c r="AE6" s="112" t="s">
        <v>441</v>
      </c>
      <c r="AF6" s="109" t="s">
        <v>334</v>
      </c>
      <c r="AG6" s="109"/>
      <c r="AH6" s="109" t="s">
        <v>336</v>
      </c>
      <c r="AI6" s="112" t="s">
        <v>441</v>
      </c>
      <c r="AJ6" s="109" t="s">
        <v>334</v>
      </c>
      <c r="AK6" s="109"/>
      <c r="AL6" s="109" t="s">
        <v>336</v>
      </c>
    </row>
    <row r="7" spans="1:38" ht="15" customHeight="1" x14ac:dyDescent="0.2">
      <c r="A7" s="16"/>
      <c r="B7" s="99" t="s">
        <v>489</v>
      </c>
      <c r="C7" s="100">
        <v>17.021044098333501</v>
      </c>
      <c r="D7" s="100">
        <v>16.3513657029199</v>
      </c>
      <c r="E7" s="100">
        <v>17.690722493747103</v>
      </c>
      <c r="F7" s="100">
        <f t="shared" ref="F7:F14" si="0">C7-D7</f>
        <v>0.66967839541360163</v>
      </c>
      <c r="G7" s="100">
        <v>7.98027637703139</v>
      </c>
      <c r="H7" s="100">
        <v>7.33647607884921</v>
      </c>
      <c r="I7" s="100">
        <v>8.6240766752135709</v>
      </c>
      <c r="J7" s="100">
        <f t="shared" ref="J7:J14" si="1">G7-H7</f>
        <v>0.64380029818217999</v>
      </c>
      <c r="K7" s="100">
        <v>26.367463444122802</v>
      </c>
      <c r="L7" s="100">
        <v>25.179281378600699</v>
      </c>
      <c r="M7" s="100">
        <v>27.555645509644798</v>
      </c>
      <c r="N7" s="100">
        <f t="shared" ref="N7:N14" si="2">K7-L7</f>
        <v>1.1881820655221027</v>
      </c>
      <c r="O7" s="100">
        <v>24.010460111453302</v>
      </c>
      <c r="P7" s="100">
        <v>22.526071594140198</v>
      </c>
      <c r="Q7" s="100">
        <v>25.494848628766498</v>
      </c>
      <c r="R7" s="100">
        <f>O7-P7</f>
        <v>1.4843885173131035</v>
      </c>
      <c r="S7" s="100">
        <v>10.285908565924801</v>
      </c>
      <c r="T7" s="100">
        <v>9.0090547277540605</v>
      </c>
      <c r="U7" s="100">
        <v>11.562762404095499</v>
      </c>
      <c r="V7" s="100">
        <f>S7-T7</f>
        <v>1.2768538381707408</v>
      </c>
      <c r="W7" s="100">
        <v>42.679345966699898</v>
      </c>
      <c r="X7" s="100">
        <v>39.588791975239403</v>
      </c>
      <c r="Y7" s="100">
        <v>45.769899958160501</v>
      </c>
      <c r="Z7" s="100">
        <f>W7-X7</f>
        <v>3.0905539914604958</v>
      </c>
      <c r="AA7" s="100">
        <v>13.910299838285301</v>
      </c>
      <c r="AB7" s="100">
        <v>13.4555131439998</v>
      </c>
      <c r="AC7" s="100">
        <v>14.3650865325708</v>
      </c>
      <c r="AD7" s="100">
        <f t="shared" ref="AD7:AD14" si="3">AA7-AB7</f>
        <v>0.45478669428550056</v>
      </c>
      <c r="AE7" s="100">
        <v>6.51463370679609</v>
      </c>
      <c r="AF7" s="100">
        <v>6.0811634170577307</v>
      </c>
      <c r="AG7" s="100">
        <v>6.94810399653446</v>
      </c>
      <c r="AH7" s="100">
        <f t="shared" ref="AH7:AH14" si="4">AE7-AF7</f>
        <v>0.43347028973835933</v>
      </c>
      <c r="AI7" s="100">
        <v>21.796162767103802</v>
      </c>
      <c r="AJ7" s="100">
        <v>20.9730753487916</v>
      </c>
      <c r="AK7" s="100">
        <v>22.6192501854159</v>
      </c>
      <c r="AL7" s="100">
        <f t="shared" ref="AL7:AL14" si="5">AI7-AJ7</f>
        <v>0.82308741831220189</v>
      </c>
    </row>
    <row r="8" spans="1:38" ht="15" customHeight="1" x14ac:dyDescent="0.2">
      <c r="A8" s="16"/>
      <c r="B8" s="101" t="s">
        <v>284</v>
      </c>
      <c r="C8" s="116">
        <v>26.046558666265703</v>
      </c>
      <c r="D8" s="116">
        <v>19.686203843724499</v>
      </c>
      <c r="E8" s="116">
        <v>32.4069134888069</v>
      </c>
      <c r="F8" s="116">
        <f t="shared" si="0"/>
        <v>6.3603548225412041</v>
      </c>
      <c r="G8" s="116">
        <v>6.4529782141834593</v>
      </c>
      <c r="H8" s="116">
        <v>1.73221885001631</v>
      </c>
      <c r="I8" s="116">
        <v>11.1737375783506</v>
      </c>
      <c r="J8" s="116">
        <f t="shared" si="1"/>
        <v>4.720759364167149</v>
      </c>
      <c r="K8" s="116">
        <v>32.793113807940898</v>
      </c>
      <c r="L8" s="116">
        <v>24.6047485138055</v>
      </c>
      <c r="M8" s="116">
        <v>40.9814791020763</v>
      </c>
      <c r="N8" s="116">
        <f t="shared" si="2"/>
        <v>8.1883652941353979</v>
      </c>
      <c r="O8" s="116">
        <v>29.356788615501202</v>
      </c>
      <c r="P8" s="116">
        <v>25.650756326802401</v>
      </c>
      <c r="Q8" s="116">
        <v>37.732258610778899</v>
      </c>
      <c r="R8" s="116">
        <f t="shared" ref="R8:R14" si="6">O8-P8</f>
        <v>3.7060322886988004</v>
      </c>
      <c r="S8" s="116">
        <v>11.2399661844173</v>
      </c>
      <c r="T8" s="116">
        <v>7.9951668329812904</v>
      </c>
      <c r="U8" s="116">
        <v>18.961771519799001</v>
      </c>
      <c r="V8" s="116">
        <f t="shared" ref="V8:V14" si="7">S8-T8</f>
        <v>3.2447993514360096</v>
      </c>
      <c r="W8" s="116">
        <v>49.910942916275999</v>
      </c>
      <c r="X8" s="116">
        <v>41.109527070080901</v>
      </c>
      <c r="Y8" s="116">
        <v>63.967485320342199</v>
      </c>
      <c r="Z8" s="116">
        <f t="shared" ref="Z8:Z14" si="8">W8-X8</f>
        <v>8.8014158461950984</v>
      </c>
      <c r="AA8" s="116">
        <v>19.484905042304803</v>
      </c>
      <c r="AB8" s="116">
        <v>16.002908139266101</v>
      </c>
      <c r="AC8" s="116">
        <v>22.966901945343501</v>
      </c>
      <c r="AD8" s="116">
        <f t="shared" si="3"/>
        <v>3.4819969030387021</v>
      </c>
      <c r="AE8" s="116">
        <v>6.1458442934109403</v>
      </c>
      <c r="AF8" s="116">
        <v>3.4755347602134701</v>
      </c>
      <c r="AG8" s="116">
        <v>8.8161538266084012</v>
      </c>
      <c r="AH8" s="116">
        <f t="shared" si="4"/>
        <v>2.6703095331974702</v>
      </c>
      <c r="AI8" s="116">
        <v>25.9613614532159</v>
      </c>
      <c r="AJ8" s="116">
        <v>21.259840858813099</v>
      </c>
      <c r="AK8" s="116">
        <v>30.662882047618702</v>
      </c>
      <c r="AL8" s="116">
        <f t="shared" si="5"/>
        <v>4.7015205944028011</v>
      </c>
    </row>
    <row r="9" spans="1:38" ht="15" customHeight="1" x14ac:dyDescent="0.2">
      <c r="A9" s="16"/>
      <c r="B9" s="101" t="s">
        <v>285</v>
      </c>
      <c r="C9" s="116">
        <v>21.347735322738501</v>
      </c>
      <c r="D9" s="116">
        <v>18.327079979255203</v>
      </c>
      <c r="E9" s="116">
        <v>24.368390666221799</v>
      </c>
      <c r="F9" s="116">
        <f t="shared" si="0"/>
        <v>3.0206553434832983</v>
      </c>
      <c r="G9" s="116">
        <v>2.7423140586071701</v>
      </c>
      <c r="H9" s="116">
        <v>0.77365647636212898</v>
      </c>
      <c r="I9" s="116">
        <v>4.7109716408522004</v>
      </c>
      <c r="J9" s="116">
        <f t="shared" si="1"/>
        <v>1.9686575822450412</v>
      </c>
      <c r="K9" s="116">
        <v>28.699064327007001</v>
      </c>
      <c r="L9" s="116">
        <v>24.543021416747699</v>
      </c>
      <c r="M9" s="116">
        <v>32.855107237266203</v>
      </c>
      <c r="N9" s="116">
        <f t="shared" si="2"/>
        <v>4.1560429102593019</v>
      </c>
      <c r="O9" s="116">
        <v>23.3646266762936</v>
      </c>
      <c r="P9" s="116">
        <v>18.465435206866999</v>
      </c>
      <c r="Q9" s="116">
        <v>28.3042483289986</v>
      </c>
      <c r="R9" s="116">
        <f t="shared" si="6"/>
        <v>4.8991914694266008</v>
      </c>
      <c r="S9" s="116">
        <v>11.4022134190188</v>
      </c>
      <c r="T9" s="116">
        <v>6.1248080965822096</v>
      </c>
      <c r="U9" s="116">
        <v>15.9331463036714</v>
      </c>
      <c r="V9" s="116">
        <f t="shared" si="7"/>
        <v>5.2774053224365902</v>
      </c>
      <c r="W9" s="116">
        <v>32.9730008557354</v>
      </c>
      <c r="X9" s="116">
        <v>24.967404493100197</v>
      </c>
      <c r="Y9" s="116">
        <v>40.952265191359899</v>
      </c>
      <c r="Z9" s="116">
        <f t="shared" si="8"/>
        <v>8.0055963626352025</v>
      </c>
      <c r="AA9" s="116">
        <v>15.751942067771999</v>
      </c>
      <c r="AB9" s="116">
        <v>13.814874966959898</v>
      </c>
      <c r="AC9" s="116">
        <v>17.689009168583997</v>
      </c>
      <c r="AD9" s="116">
        <f t="shared" si="3"/>
        <v>1.9370671008121008</v>
      </c>
      <c r="AE9" s="116">
        <v>3.7370997182406902</v>
      </c>
      <c r="AF9" s="116">
        <v>2.2921276775949599</v>
      </c>
      <c r="AG9" s="116">
        <v>5.1820717588864298</v>
      </c>
      <c r="AH9" s="116">
        <f t="shared" si="4"/>
        <v>1.4449720406457303</v>
      </c>
      <c r="AI9" s="116">
        <v>20.9952338777256</v>
      </c>
      <c r="AJ9" s="116">
        <v>18.2266427064386</v>
      </c>
      <c r="AK9" s="116">
        <v>23.763825049012599</v>
      </c>
      <c r="AL9" s="116">
        <f t="shared" si="5"/>
        <v>2.7685911712869995</v>
      </c>
    </row>
    <row r="10" spans="1:38" ht="15" customHeight="1" x14ac:dyDescent="0.2">
      <c r="A10" s="16"/>
      <c r="B10" s="101" t="s">
        <v>338</v>
      </c>
      <c r="C10" s="116">
        <v>9.3855806555510508</v>
      </c>
      <c r="D10" s="116">
        <v>7.9833467257778494</v>
      </c>
      <c r="E10" s="116">
        <v>10.7878145853243</v>
      </c>
      <c r="F10" s="116">
        <f t="shared" si="0"/>
        <v>1.4022339297732014</v>
      </c>
      <c r="G10" s="116">
        <v>4.6655151715218599</v>
      </c>
      <c r="H10" s="116">
        <v>3.0006324282827803</v>
      </c>
      <c r="I10" s="116">
        <v>6.3303979147609306</v>
      </c>
      <c r="J10" s="116">
        <f t="shared" si="1"/>
        <v>1.6648827432390796</v>
      </c>
      <c r="K10" s="116">
        <v>12.1368240591038</v>
      </c>
      <c r="L10" s="116">
        <v>10.1468265190917</v>
      </c>
      <c r="M10" s="116">
        <v>14.1268215991159</v>
      </c>
      <c r="N10" s="116">
        <f t="shared" si="2"/>
        <v>1.9899975400120997</v>
      </c>
      <c r="O10" s="116">
        <v>24.025309868118502</v>
      </c>
      <c r="P10" s="116">
        <v>19.711997214390099</v>
      </c>
      <c r="Q10" s="116">
        <v>33.088143279088001</v>
      </c>
      <c r="R10" s="116">
        <f t="shared" si="6"/>
        <v>4.3133126537284028</v>
      </c>
      <c r="S10" s="116">
        <v>24.464637074645399</v>
      </c>
      <c r="T10" s="116">
        <v>13.5370294766602</v>
      </c>
      <c r="U10" s="116">
        <v>47.560689350881205</v>
      </c>
      <c r="V10" s="116">
        <f t="shared" si="7"/>
        <v>10.927607597985199</v>
      </c>
      <c r="W10" s="116">
        <v>23.642673840678398</v>
      </c>
      <c r="X10" s="116">
        <v>17.338555008172801</v>
      </c>
      <c r="Y10" s="116">
        <v>30.0859114745117</v>
      </c>
      <c r="Z10" s="116">
        <f t="shared" si="8"/>
        <v>6.3041188325055977</v>
      </c>
      <c r="AA10" s="116">
        <v>9.8682259829847396</v>
      </c>
      <c r="AB10" s="116">
        <v>8.4050433671167504</v>
      </c>
      <c r="AC10" s="116">
        <v>11.3314085988527</v>
      </c>
      <c r="AD10" s="116">
        <f t="shared" si="3"/>
        <v>1.4631826158679893</v>
      </c>
      <c r="AE10" s="116">
        <v>8.8624347259207497</v>
      </c>
      <c r="AF10" s="116">
        <v>5.1514360574214804</v>
      </c>
      <c r="AG10" s="116">
        <v>12.57343339442</v>
      </c>
      <c r="AH10" s="116">
        <f t="shared" si="4"/>
        <v>3.7109986684992693</v>
      </c>
      <c r="AI10" s="116">
        <v>10.3180942410662</v>
      </c>
      <c r="AJ10" s="116">
        <v>8.8293149724905504</v>
      </c>
      <c r="AK10" s="116">
        <v>11.8068735096418</v>
      </c>
      <c r="AL10" s="116">
        <f t="shared" si="5"/>
        <v>1.4887792685756498</v>
      </c>
    </row>
    <row r="11" spans="1:38" ht="15" customHeight="1" x14ac:dyDescent="0.2">
      <c r="A11" s="16"/>
      <c r="B11" s="101" t="s">
        <v>286</v>
      </c>
      <c r="C11" s="116">
        <v>12.848997968581902</v>
      </c>
      <c r="D11" s="116">
        <v>11.5958888458463</v>
      </c>
      <c r="E11" s="116">
        <v>14.102107091317601</v>
      </c>
      <c r="F11" s="116">
        <f t="shared" si="0"/>
        <v>1.2531091227356015</v>
      </c>
      <c r="G11" s="116">
        <v>5.49609355342412</v>
      </c>
      <c r="H11" s="116">
        <v>4.3554542597352199</v>
      </c>
      <c r="I11" s="116">
        <v>6.63673284711302</v>
      </c>
      <c r="J11" s="116">
        <f t="shared" si="1"/>
        <v>1.1406392936889</v>
      </c>
      <c r="K11" s="116">
        <v>21.137039069571902</v>
      </c>
      <c r="L11" s="116">
        <v>18.807298919919798</v>
      </c>
      <c r="M11" s="116">
        <v>23.466779219224001</v>
      </c>
      <c r="N11" s="116">
        <f t="shared" si="2"/>
        <v>2.3297401496521033</v>
      </c>
      <c r="O11" s="116">
        <v>18.232961244190999</v>
      </c>
      <c r="P11" s="116">
        <v>14.851677576774899</v>
      </c>
      <c r="Q11" s="116">
        <v>21.219937057683602</v>
      </c>
      <c r="R11" s="116">
        <f t="shared" si="6"/>
        <v>3.3812836674161009</v>
      </c>
      <c r="S11" s="116">
        <v>11.4090645681786</v>
      </c>
      <c r="T11" s="116">
        <v>7.86615222287337</v>
      </c>
      <c r="U11" s="116">
        <v>14.296393149894199</v>
      </c>
      <c r="V11" s="116">
        <f t="shared" si="7"/>
        <v>3.54291234530523</v>
      </c>
      <c r="W11" s="116">
        <v>26.867121434936699</v>
      </c>
      <c r="X11" s="116">
        <v>20.881758615485701</v>
      </c>
      <c r="Y11" s="116">
        <v>32.876341577374298</v>
      </c>
      <c r="Z11" s="116">
        <f t="shared" si="8"/>
        <v>5.985362819450998</v>
      </c>
      <c r="AA11" s="116">
        <v>10.1697247747771</v>
      </c>
      <c r="AB11" s="116">
        <v>9.2786029240983297</v>
      </c>
      <c r="AC11" s="116">
        <v>11.0608466254559</v>
      </c>
      <c r="AD11" s="116">
        <f t="shared" si="3"/>
        <v>0.89112185067877014</v>
      </c>
      <c r="AE11" s="116">
        <v>5.14981749426744</v>
      </c>
      <c r="AF11" s="116">
        <v>4.2538247572955106</v>
      </c>
      <c r="AG11" s="116">
        <v>6.0458102312393596</v>
      </c>
      <c r="AH11" s="116">
        <f t="shared" si="4"/>
        <v>0.89599273697192938</v>
      </c>
      <c r="AI11" s="116">
        <v>15.799203967041199</v>
      </c>
      <c r="AJ11" s="116">
        <v>14.206795672111399</v>
      </c>
      <c r="AK11" s="116">
        <v>17.391612261971101</v>
      </c>
      <c r="AL11" s="116">
        <f t="shared" si="5"/>
        <v>1.5924082949298004</v>
      </c>
    </row>
    <row r="12" spans="1:38" ht="15" customHeight="1" x14ac:dyDescent="0.2">
      <c r="A12" s="16"/>
      <c r="B12" s="101" t="s">
        <v>287</v>
      </c>
      <c r="C12" s="116">
        <v>11.9493793834682</v>
      </c>
      <c r="D12" s="116">
        <v>10.8404704291919</v>
      </c>
      <c r="E12" s="116">
        <v>13.0582883377446</v>
      </c>
      <c r="F12" s="116">
        <f t="shared" si="0"/>
        <v>1.1089089542763002</v>
      </c>
      <c r="G12" s="116">
        <v>8.3367824903148513</v>
      </c>
      <c r="H12" s="116">
        <v>7.2839635892636005</v>
      </c>
      <c r="I12" s="116">
        <v>9.3896013913661012</v>
      </c>
      <c r="J12" s="116">
        <f t="shared" si="1"/>
        <v>1.0528189010512508</v>
      </c>
      <c r="K12" s="116">
        <v>23.889878778378399</v>
      </c>
      <c r="L12" s="116">
        <v>20.562245699425301</v>
      </c>
      <c r="M12" s="116">
        <v>27.217511857331402</v>
      </c>
      <c r="N12" s="116">
        <f t="shared" si="2"/>
        <v>3.3276330789530988</v>
      </c>
      <c r="O12" s="116">
        <v>14.328380812550899</v>
      </c>
      <c r="P12" s="116">
        <v>12.204516809041101</v>
      </c>
      <c r="Q12" s="116">
        <v>16.4533852333807</v>
      </c>
      <c r="R12" s="116">
        <f t="shared" si="6"/>
        <v>2.123864003509798</v>
      </c>
      <c r="S12" s="116">
        <v>7.9002037695636895</v>
      </c>
      <c r="T12" s="116">
        <v>6.1069758935410103</v>
      </c>
      <c r="U12" s="116">
        <v>9.5717878054258598</v>
      </c>
      <c r="V12" s="116">
        <f t="shared" si="7"/>
        <v>1.7932278760226792</v>
      </c>
      <c r="W12" s="116">
        <v>44.239918952957105</v>
      </c>
      <c r="X12" s="116">
        <v>34.840199310734</v>
      </c>
      <c r="Y12" s="116">
        <v>53.438179092546001</v>
      </c>
      <c r="Z12" s="116">
        <f t="shared" si="8"/>
        <v>9.3997196422231042</v>
      </c>
      <c r="AA12" s="116">
        <v>9.2839177001320703</v>
      </c>
      <c r="AB12" s="116">
        <v>8.5596854077076294</v>
      </c>
      <c r="AC12" s="116">
        <v>10.008149992556499</v>
      </c>
      <c r="AD12" s="116">
        <f t="shared" si="3"/>
        <v>0.72423229242444087</v>
      </c>
      <c r="AE12" s="116">
        <v>6.0391168614955495</v>
      </c>
      <c r="AF12" s="116">
        <v>5.3803915727991702</v>
      </c>
      <c r="AG12" s="116">
        <v>6.6978421501919296</v>
      </c>
      <c r="AH12" s="116">
        <f t="shared" si="4"/>
        <v>0.65872528869637925</v>
      </c>
      <c r="AI12" s="116">
        <v>20.889941471825001</v>
      </c>
      <c r="AJ12" s="116">
        <v>18.4868888357299</v>
      </c>
      <c r="AK12" s="116">
        <v>23.292994107920098</v>
      </c>
      <c r="AL12" s="116">
        <f t="shared" si="5"/>
        <v>2.4030526360951008</v>
      </c>
    </row>
    <row r="13" spans="1:38" ht="14.25" customHeight="1" x14ac:dyDescent="0.2">
      <c r="A13" s="16"/>
      <c r="B13" s="101" t="s">
        <v>288</v>
      </c>
      <c r="C13" s="116">
        <v>26.759670547756699</v>
      </c>
      <c r="D13" s="116">
        <v>24.9092269861078</v>
      </c>
      <c r="E13" s="116">
        <v>28.6101141094056</v>
      </c>
      <c r="F13" s="116">
        <f t="shared" si="0"/>
        <v>1.8504435616488983</v>
      </c>
      <c r="G13" s="116">
        <v>7.71414981899993</v>
      </c>
      <c r="H13" s="116">
        <v>5.6009902810770198</v>
      </c>
      <c r="I13" s="116">
        <v>9.8273093569228394</v>
      </c>
      <c r="J13" s="116">
        <f t="shared" si="1"/>
        <v>2.1131595379229102</v>
      </c>
      <c r="K13" s="116">
        <v>31.654411454373797</v>
      </c>
      <c r="L13" s="116">
        <v>29.385880938313402</v>
      </c>
      <c r="M13" s="116">
        <v>33.922941970434103</v>
      </c>
      <c r="N13" s="116">
        <f t="shared" si="2"/>
        <v>2.2685305160603946</v>
      </c>
      <c r="O13" s="116">
        <v>40.366094686131596</v>
      </c>
      <c r="P13" s="116">
        <v>36.4095250221147</v>
      </c>
      <c r="Q13" s="116">
        <v>44.224969940683096</v>
      </c>
      <c r="R13" s="116">
        <f t="shared" si="6"/>
        <v>3.9565696640168966</v>
      </c>
      <c r="S13" s="116">
        <v>11.1026040600538</v>
      </c>
      <c r="T13" s="116">
        <v>7.9802874021827899</v>
      </c>
      <c r="U13" s="116">
        <v>14.569751624001601</v>
      </c>
      <c r="V13" s="116">
        <f t="shared" si="7"/>
        <v>3.1223166578710098</v>
      </c>
      <c r="W13" s="116">
        <v>58.506134541781996</v>
      </c>
      <c r="X13" s="116">
        <v>52.263001041489403</v>
      </c>
      <c r="Y13" s="116">
        <v>64.459121259261991</v>
      </c>
      <c r="Z13" s="116">
        <f t="shared" si="8"/>
        <v>6.2431335002925934</v>
      </c>
      <c r="AA13" s="116">
        <v>22.008861895478201</v>
      </c>
      <c r="AB13" s="116">
        <v>20.7801017927553</v>
      </c>
      <c r="AC13" s="116">
        <v>23.237621998201099</v>
      </c>
      <c r="AD13" s="116">
        <f t="shared" si="3"/>
        <v>1.2287601027229016</v>
      </c>
      <c r="AE13" s="116">
        <v>6.4181496148320809</v>
      </c>
      <c r="AF13" s="116">
        <v>5.1174332823261395</v>
      </c>
      <c r="AG13" s="116">
        <v>7.7188659473380197</v>
      </c>
      <c r="AH13" s="116">
        <f t="shared" si="4"/>
        <v>1.3007163325059414</v>
      </c>
      <c r="AI13" s="116">
        <v>26.942673362951101</v>
      </c>
      <c r="AJ13" s="116">
        <v>25.357873759559503</v>
      </c>
      <c r="AK13" s="116">
        <v>28.527472966342696</v>
      </c>
      <c r="AL13" s="116">
        <f t="shared" si="5"/>
        <v>1.5847996033915983</v>
      </c>
    </row>
    <row r="14" spans="1:38" ht="15.75" customHeight="1" x14ac:dyDescent="0.2">
      <c r="A14" s="23"/>
      <c r="B14" s="101" t="s">
        <v>290</v>
      </c>
      <c r="C14" s="86">
        <v>26.653151447658999</v>
      </c>
      <c r="D14" s="116">
        <v>23.963957699747798</v>
      </c>
      <c r="E14" s="116">
        <v>29.342345195570303</v>
      </c>
      <c r="F14" s="116">
        <f t="shared" si="0"/>
        <v>2.6891937479112009</v>
      </c>
      <c r="G14" s="116">
        <v>14.810164820832801</v>
      </c>
      <c r="H14" s="116">
        <v>12.4614453761963</v>
      </c>
      <c r="I14" s="116">
        <v>17.1588842654694</v>
      </c>
      <c r="J14" s="116">
        <f t="shared" si="1"/>
        <v>2.348719444636501</v>
      </c>
      <c r="K14" s="116">
        <v>56.152525960872005</v>
      </c>
      <c r="L14" s="116">
        <v>48.664798123446801</v>
      </c>
      <c r="M14" s="116">
        <v>63.640253798297103</v>
      </c>
      <c r="N14" s="116">
        <f t="shared" si="2"/>
        <v>7.4877278374252043</v>
      </c>
      <c r="O14" s="116">
        <v>16.315930442587501</v>
      </c>
      <c r="P14" s="116">
        <v>11.298643640505899</v>
      </c>
      <c r="Q14" s="116">
        <v>22.6465099672421</v>
      </c>
      <c r="R14" s="116">
        <f t="shared" si="6"/>
        <v>5.0172868020816015</v>
      </c>
      <c r="S14" s="86">
        <v>10.188003216786001</v>
      </c>
      <c r="T14" s="116">
        <v>5.5459003391002897</v>
      </c>
      <c r="U14" s="116">
        <v>14.7161042797274</v>
      </c>
      <c r="V14" s="116">
        <f t="shared" si="7"/>
        <v>4.6421028776857112</v>
      </c>
      <c r="W14" s="116">
        <v>60.995260368023295</v>
      </c>
      <c r="X14" s="116">
        <v>30.975148365589998</v>
      </c>
      <c r="Y14" s="116">
        <v>96.721957270881191</v>
      </c>
      <c r="Z14" s="116">
        <f t="shared" si="8"/>
        <v>30.020112002433297</v>
      </c>
      <c r="AA14" s="116">
        <v>17.766219398926399</v>
      </c>
      <c r="AB14" s="116">
        <v>15.9873071498081</v>
      </c>
      <c r="AC14" s="116">
        <v>19.545131648044602</v>
      </c>
      <c r="AD14" s="116">
        <f t="shared" si="3"/>
        <v>1.7789122491182994</v>
      </c>
      <c r="AE14" s="116">
        <v>10.0452345708756</v>
      </c>
      <c r="AF14" s="116">
        <v>8.4904615479458805</v>
      </c>
      <c r="AG14" s="116">
        <v>11.600007593805399</v>
      </c>
      <c r="AH14" s="116">
        <f t="shared" si="4"/>
        <v>1.5547730229297194</v>
      </c>
      <c r="AI14" s="116">
        <v>41.512634362787594</v>
      </c>
      <c r="AJ14" s="116">
        <v>34.7472364676997</v>
      </c>
      <c r="AK14" s="116">
        <v>48.278032257875495</v>
      </c>
      <c r="AL14" s="116">
        <f t="shared" si="5"/>
        <v>6.7653978950878937</v>
      </c>
    </row>
    <row r="15" spans="1:38" ht="15" customHeight="1" x14ac:dyDescent="0.2">
      <c r="A15" s="16"/>
      <c r="B15" s="104" t="s">
        <v>104</v>
      </c>
      <c r="C15" s="117">
        <v>2.7321548868778001</v>
      </c>
      <c r="D15" s="117">
        <v>1.2039712941785701</v>
      </c>
      <c r="E15" s="117">
        <v>4.2603384795770296</v>
      </c>
      <c r="F15" s="117">
        <f t="shared" ref="F15" si="9">C15-D15</f>
        <v>1.52818359269923</v>
      </c>
      <c r="G15" s="117">
        <v>1.3540901877603899</v>
      </c>
      <c r="H15" s="117">
        <v>6.4054352885244303E-2</v>
      </c>
      <c r="I15" s="117">
        <v>2.6441260226355299</v>
      </c>
      <c r="J15" s="117">
        <f t="shared" ref="J15" si="10">G15-H15</f>
        <v>1.2900358348751455</v>
      </c>
      <c r="K15" s="117">
        <v>4.76888804269392</v>
      </c>
      <c r="L15" s="117">
        <v>1.52759949529926</v>
      </c>
      <c r="M15" s="117">
        <v>8.0101765900885802</v>
      </c>
      <c r="N15" s="117">
        <f t="shared" ref="N15" si="11">K15-L15</f>
        <v>3.2412885473946602</v>
      </c>
      <c r="O15" s="117" t="s">
        <v>18</v>
      </c>
      <c r="P15" s="117" t="s">
        <v>18</v>
      </c>
      <c r="Q15" s="117" t="s">
        <v>18</v>
      </c>
      <c r="R15" s="117" t="s">
        <v>18</v>
      </c>
      <c r="S15" s="117" t="s">
        <v>18</v>
      </c>
      <c r="T15" s="117" t="s">
        <v>18</v>
      </c>
      <c r="U15" s="117" t="s">
        <v>18</v>
      </c>
      <c r="V15" s="117" t="s">
        <v>18</v>
      </c>
      <c r="W15" s="117" t="s">
        <v>18</v>
      </c>
      <c r="X15" s="117" t="s">
        <v>18</v>
      </c>
      <c r="Y15" s="117" t="s">
        <v>18</v>
      </c>
      <c r="Z15" s="117" t="s">
        <v>18</v>
      </c>
      <c r="AA15" s="117">
        <v>2.0346378793832702</v>
      </c>
      <c r="AB15" s="117">
        <v>1.22015593736803</v>
      </c>
      <c r="AC15" s="117">
        <v>2.8491198213985101</v>
      </c>
      <c r="AD15" s="117">
        <f t="shared" ref="AD15" si="12">AA15-AB15</f>
        <v>0.81448194201524027</v>
      </c>
      <c r="AE15" s="117">
        <v>1.0202079274747</v>
      </c>
      <c r="AF15" s="117">
        <v>0.33326735888443698</v>
      </c>
      <c r="AG15" s="117">
        <v>1.7071484960649601</v>
      </c>
      <c r="AH15" s="117">
        <f t="shared" ref="AH15" si="13">AE15-AF15</f>
        <v>0.68694056859026298</v>
      </c>
      <c r="AI15" s="117">
        <v>3.5394314285990403</v>
      </c>
      <c r="AJ15" s="117">
        <v>1.8172602446031099</v>
      </c>
      <c r="AK15" s="117">
        <v>5.26160261259498</v>
      </c>
      <c r="AL15" s="117">
        <f t="shared" ref="AL15" si="14">AI15-AJ15</f>
        <v>1.7221711839959304</v>
      </c>
    </row>
    <row r="16" spans="1:38" x14ac:dyDescent="0.2">
      <c r="B16" s="17"/>
      <c r="C16" s="17"/>
      <c r="K16" s="27"/>
    </row>
    <row r="17" spans="2:30" x14ac:dyDescent="0.2">
      <c r="B17" s="23" t="s">
        <v>424</v>
      </c>
      <c r="C17" s="81"/>
      <c r="D17" s="80"/>
      <c r="E17" s="80"/>
      <c r="K17" s="27"/>
    </row>
    <row r="18" spans="2:30" ht="60" customHeight="1" x14ac:dyDescent="0.2">
      <c r="B18" s="199" t="s">
        <v>488</v>
      </c>
      <c r="C18" s="200"/>
      <c r="D18" s="200"/>
      <c r="E18" s="200"/>
      <c r="F18" s="200"/>
      <c r="G18" s="200"/>
      <c r="H18" s="200"/>
      <c r="I18" s="200"/>
      <c r="J18" s="200"/>
      <c r="K18" s="10"/>
      <c r="L18" s="10"/>
      <c r="M18" s="10"/>
      <c r="N18" s="10"/>
    </row>
    <row r="19" spans="2:30" ht="17.25" customHeight="1" x14ac:dyDescent="0.2">
      <c r="B19" s="195"/>
      <c r="C19" s="195"/>
      <c r="D19" s="195"/>
      <c r="E19" s="195"/>
      <c r="F19" s="195"/>
      <c r="G19" s="195"/>
      <c r="H19" s="195"/>
      <c r="I19" s="195"/>
      <c r="J19" s="195"/>
      <c r="K19" s="195"/>
      <c r="L19" s="195"/>
      <c r="M19" s="28"/>
      <c r="N19" s="31"/>
    </row>
    <row r="20" spans="2:30" ht="22.5" customHeight="1" x14ac:dyDescent="0.2">
      <c r="B20" s="196"/>
      <c r="C20" s="188"/>
      <c r="D20" s="188"/>
      <c r="E20" s="188"/>
      <c r="F20" s="188"/>
      <c r="G20" s="188"/>
      <c r="H20" s="188"/>
      <c r="I20" s="188"/>
      <c r="J20" s="188"/>
      <c r="K20" s="188"/>
      <c r="L20" s="188"/>
      <c r="M20" s="28"/>
      <c r="N20" s="28"/>
    </row>
    <row r="21" spans="2:30" ht="18" customHeight="1" x14ac:dyDescent="0.2"/>
    <row r="23" spans="2:30" x14ac:dyDescent="0.2">
      <c r="K23" s="29"/>
      <c r="Q23" s="29"/>
      <c r="W23" s="29"/>
      <c r="X23" s="30"/>
      <c r="AC23" s="29"/>
      <c r="AD23" s="30"/>
    </row>
    <row r="24" spans="2:30" x14ac:dyDescent="0.2">
      <c r="C24" s="29"/>
      <c r="G24" s="29"/>
      <c r="K24" s="29"/>
      <c r="Q24" s="29"/>
      <c r="W24" s="29"/>
      <c r="X24" s="30"/>
      <c r="AC24" s="29"/>
      <c r="AD24" s="30"/>
    </row>
    <row r="25" spans="2:30" x14ac:dyDescent="0.2">
      <c r="C25" s="29"/>
      <c r="G25" s="29"/>
      <c r="K25" s="29"/>
      <c r="Q25" s="29"/>
      <c r="W25" s="29"/>
      <c r="X25" s="30"/>
      <c r="AC25" s="29"/>
      <c r="AD25" s="30"/>
    </row>
    <row r="26" spans="2:30" x14ac:dyDescent="0.2">
      <c r="C26" s="29"/>
      <c r="G26" s="29"/>
      <c r="K26" s="29"/>
      <c r="Q26" s="29"/>
      <c r="W26" s="29"/>
      <c r="X26" s="30"/>
      <c r="AC26" s="29"/>
      <c r="AD26" s="30"/>
    </row>
    <row r="27" spans="2:30" x14ac:dyDescent="0.2">
      <c r="C27" s="29"/>
      <c r="G27" s="29"/>
      <c r="K27" s="29"/>
      <c r="Q27" s="29"/>
      <c r="W27" s="29"/>
      <c r="X27" s="30"/>
      <c r="AC27" s="29"/>
      <c r="AD27" s="30"/>
    </row>
    <row r="28" spans="2:30" x14ac:dyDescent="0.2">
      <c r="C28" s="29"/>
      <c r="G28" s="29"/>
      <c r="K28" s="29"/>
      <c r="Q28" s="29"/>
      <c r="W28" s="29"/>
      <c r="X28" s="30"/>
      <c r="AC28" s="29"/>
      <c r="AD28" s="30"/>
    </row>
    <row r="29" spans="2:30" x14ac:dyDescent="0.2">
      <c r="C29" s="29"/>
      <c r="G29" s="29"/>
      <c r="H29" s="29"/>
      <c r="L29" s="29"/>
      <c r="T29" s="29"/>
      <c r="U29" s="30"/>
      <c r="X29" s="29"/>
      <c r="Y29" s="30"/>
      <c r="AA29" s="30"/>
    </row>
    <row r="30" spans="2:30" x14ac:dyDescent="0.2">
      <c r="C30" s="29"/>
      <c r="G30" s="29"/>
      <c r="K30" s="29"/>
      <c r="Q30" s="29"/>
      <c r="W30" s="29"/>
      <c r="X30" s="30"/>
      <c r="AC30" s="29"/>
      <c r="AD30" s="30"/>
    </row>
    <row r="31" spans="2:30" x14ac:dyDescent="0.2">
      <c r="C31" s="29"/>
      <c r="G31" s="29"/>
      <c r="K31" s="29"/>
      <c r="Q31" s="29"/>
      <c r="W31" s="29"/>
      <c r="AC31" s="29"/>
      <c r="AD31" s="30"/>
    </row>
    <row r="45" spans="2:7" x14ac:dyDescent="0.2">
      <c r="B45" s="17"/>
      <c r="C45" s="17"/>
      <c r="D45" s="17"/>
      <c r="E45" s="17"/>
      <c r="F45" s="17"/>
      <c r="G45" s="17"/>
    </row>
    <row r="46" spans="2:7" x14ac:dyDescent="0.2">
      <c r="B46" s="17"/>
      <c r="C46" s="17"/>
      <c r="D46" s="17"/>
      <c r="E46" s="17"/>
      <c r="F46" s="17"/>
      <c r="G46" s="17"/>
    </row>
    <row r="47" spans="2:7" x14ac:dyDescent="0.2">
      <c r="B47" s="17"/>
      <c r="C47" s="17"/>
      <c r="D47" s="17"/>
      <c r="E47" s="17"/>
      <c r="F47" s="17"/>
      <c r="G47" s="17"/>
    </row>
    <row r="48" spans="2:7" x14ac:dyDescent="0.2">
      <c r="B48" s="17"/>
      <c r="C48" s="17"/>
      <c r="D48" s="17"/>
      <c r="E48" s="17"/>
      <c r="F48" s="17"/>
      <c r="G48" s="17"/>
    </row>
    <row r="49" spans="2:7" x14ac:dyDescent="0.2">
      <c r="B49" s="17"/>
      <c r="C49" s="17"/>
      <c r="D49" s="17"/>
      <c r="E49" s="17"/>
      <c r="F49" s="17"/>
      <c r="G49" s="17"/>
    </row>
    <row r="50" spans="2:7" x14ac:dyDescent="0.2">
      <c r="B50" s="17"/>
      <c r="C50" s="17"/>
      <c r="D50" s="17"/>
      <c r="E50" s="17"/>
      <c r="F50" s="17"/>
      <c r="G50" s="17"/>
    </row>
    <row r="51" spans="2:7" x14ac:dyDescent="0.2">
      <c r="B51" s="17"/>
      <c r="C51" s="17"/>
      <c r="D51" s="17"/>
      <c r="E51" s="17"/>
      <c r="F51" s="17"/>
      <c r="G51" s="17"/>
    </row>
    <row r="52" spans="2:7" x14ac:dyDescent="0.2">
      <c r="B52" s="17"/>
      <c r="C52" s="17"/>
      <c r="D52" s="17"/>
      <c r="E52" s="17"/>
      <c r="F52" s="17"/>
      <c r="G52" s="17"/>
    </row>
    <row r="53" spans="2:7" x14ac:dyDescent="0.2">
      <c r="B53" s="17"/>
      <c r="C53" s="17"/>
      <c r="D53" s="17"/>
      <c r="E53" s="17"/>
      <c r="F53" s="17"/>
      <c r="G53" s="17"/>
    </row>
    <row r="54" spans="2:7" x14ac:dyDescent="0.2">
      <c r="B54" s="17"/>
      <c r="C54" s="17"/>
      <c r="D54" s="17"/>
      <c r="E54" s="17"/>
      <c r="F54" s="17"/>
      <c r="G54" s="17"/>
    </row>
    <row r="55" spans="2:7" x14ac:dyDescent="0.2">
      <c r="B55" s="17"/>
      <c r="C55" s="17"/>
      <c r="D55" s="17"/>
      <c r="E55" s="17"/>
      <c r="F55" s="17"/>
      <c r="G55" s="17"/>
    </row>
    <row r="56" spans="2:7" x14ac:dyDescent="0.2">
      <c r="B56" s="17"/>
      <c r="C56" s="17"/>
      <c r="D56" s="17"/>
      <c r="E56" s="17"/>
      <c r="F56" s="17"/>
      <c r="G56" s="17"/>
    </row>
    <row r="57" spans="2:7" x14ac:dyDescent="0.2">
      <c r="B57" s="17"/>
      <c r="C57" s="17"/>
      <c r="D57" s="17"/>
      <c r="E57" s="17"/>
      <c r="F57" s="17"/>
      <c r="G57" s="17"/>
    </row>
    <row r="58" spans="2:7" x14ac:dyDescent="0.2">
      <c r="B58" s="17"/>
      <c r="C58" s="17"/>
      <c r="D58" s="17"/>
      <c r="E58" s="17"/>
      <c r="F58" s="17"/>
      <c r="G58" s="17"/>
    </row>
    <row r="59" spans="2:7" x14ac:dyDescent="0.2">
      <c r="B59" s="17"/>
      <c r="C59" s="17"/>
      <c r="D59" s="17"/>
      <c r="E59" s="17"/>
      <c r="F59" s="17"/>
      <c r="G59" s="17"/>
    </row>
    <row r="60" spans="2:7" x14ac:dyDescent="0.2">
      <c r="B60" s="17"/>
      <c r="C60" s="17"/>
      <c r="D60" s="17"/>
      <c r="E60" s="17"/>
      <c r="F60" s="17"/>
      <c r="G60" s="17"/>
    </row>
    <row r="61" spans="2:7" x14ac:dyDescent="0.2">
      <c r="B61" s="17"/>
      <c r="C61" s="17"/>
      <c r="D61" s="17"/>
      <c r="E61" s="17"/>
      <c r="F61" s="17"/>
      <c r="G61" s="17"/>
    </row>
  </sheetData>
  <mergeCells count="23">
    <mergeCell ref="C4:N4"/>
    <mergeCell ref="B4:B6"/>
    <mergeCell ref="AA4:AL4"/>
    <mergeCell ref="O4:Z4"/>
    <mergeCell ref="AA5:AD5"/>
    <mergeCell ref="AE5:AH5"/>
    <mergeCell ref="AI5:AL5"/>
    <mergeCell ref="AB6:AC6"/>
    <mergeCell ref="O5:R5"/>
    <mergeCell ref="P6:Q6"/>
    <mergeCell ref="S5:V5"/>
    <mergeCell ref="W5:Z5"/>
    <mergeCell ref="X6:Y6"/>
    <mergeCell ref="T6:U6"/>
    <mergeCell ref="B19:L19"/>
    <mergeCell ref="B20:L20"/>
    <mergeCell ref="C5:F5"/>
    <mergeCell ref="G5:J5"/>
    <mergeCell ref="K5:N5"/>
    <mergeCell ref="D6:E6"/>
    <mergeCell ref="H6:I6"/>
    <mergeCell ref="L6:M6"/>
    <mergeCell ref="B18:J18"/>
  </mergeCells>
  <conditionalFormatting sqref="H2:H3">
    <cfRule type="containsText" dxfId="85" priority="1" operator="containsText" text="B">
      <formula>NOT(ISERROR(SEARCH("B",H2)))</formula>
    </cfRule>
    <cfRule type="containsText" dxfId="84" priority="2" operator="containsText" text="H">
      <formula>NOT(ISERROR(SEARCH("H",H2)))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981B-D989-4BF3-A8CD-2DC78BC82093}">
  <dimension ref="A1:AB63"/>
  <sheetViews>
    <sheetView showGridLines="0" zoomScaleNormal="100" workbookViewId="0"/>
  </sheetViews>
  <sheetFormatPr baseColWidth="10" defaultColWidth="11.42578125" defaultRowHeight="11.25" x14ac:dyDescent="0.2"/>
  <cols>
    <col min="1" max="1" width="3.140625" style="14" customWidth="1"/>
    <col min="2" max="2" width="32.5703125" style="14" customWidth="1"/>
    <col min="3" max="3" width="48" style="16" customWidth="1"/>
    <col min="4" max="4" width="18.7109375" style="14" customWidth="1"/>
    <col min="5" max="6" width="14.7109375" style="14" customWidth="1"/>
    <col min="7" max="7" width="12.42578125" style="14" customWidth="1"/>
    <col min="8" max="8" width="18.7109375" style="14" customWidth="1"/>
    <col min="9" max="10" width="14.7109375" style="14" customWidth="1"/>
    <col min="11" max="11" width="12.140625" style="14" customWidth="1"/>
    <col min="12" max="16384" width="11.42578125" style="14"/>
  </cols>
  <sheetData>
    <row r="1" spans="1:28" ht="12.75" customHeight="1" x14ac:dyDescent="0.2"/>
    <row r="2" spans="1:28" ht="14.25" customHeight="1" x14ac:dyDescent="0.2">
      <c r="B2" s="15" t="s">
        <v>437</v>
      </c>
    </row>
    <row r="3" spans="1:28" ht="15" customHeight="1" x14ac:dyDescent="0.2">
      <c r="D3" s="17"/>
      <c r="E3" s="17"/>
    </row>
    <row r="4" spans="1:28" ht="15" customHeight="1" x14ac:dyDescent="0.2">
      <c r="B4" s="205" t="s">
        <v>211</v>
      </c>
      <c r="C4" s="208" t="s">
        <v>210</v>
      </c>
      <c r="D4" s="205" t="s">
        <v>426</v>
      </c>
      <c r="E4" s="205"/>
      <c r="F4" s="205"/>
      <c r="G4" s="205"/>
      <c r="H4" s="205" t="s">
        <v>416</v>
      </c>
      <c r="I4" s="205"/>
      <c r="J4" s="205"/>
      <c r="K4" s="205"/>
      <c r="L4" s="18"/>
    </row>
    <row r="5" spans="1:28" ht="14.45" customHeight="1" x14ac:dyDescent="0.2">
      <c r="B5" s="205"/>
      <c r="C5" s="208"/>
      <c r="D5" s="107" t="s">
        <v>344</v>
      </c>
      <c r="E5" s="205" t="s">
        <v>335</v>
      </c>
      <c r="F5" s="205"/>
      <c r="G5" s="108" t="s">
        <v>348</v>
      </c>
      <c r="H5" s="107" t="s">
        <v>344</v>
      </c>
      <c r="I5" s="205" t="s">
        <v>335</v>
      </c>
      <c r="J5" s="205"/>
      <c r="K5" s="108" t="s">
        <v>348</v>
      </c>
    </row>
    <row r="6" spans="1:28" x14ac:dyDescent="0.2">
      <c r="A6" s="18"/>
      <c r="B6" s="206" t="s">
        <v>435</v>
      </c>
      <c r="C6" s="109" t="s">
        <v>410</v>
      </c>
      <c r="D6" s="106" t="s">
        <v>332</v>
      </c>
      <c r="E6" s="106" t="s">
        <v>18</v>
      </c>
      <c r="F6" s="106" t="s">
        <v>18</v>
      </c>
      <c r="G6" s="106" t="s">
        <v>18</v>
      </c>
      <c r="H6" s="106" t="s">
        <v>332</v>
      </c>
      <c r="I6" s="106" t="s">
        <v>18</v>
      </c>
      <c r="J6" s="106" t="s">
        <v>18</v>
      </c>
      <c r="K6" s="106" t="s">
        <v>18</v>
      </c>
    </row>
    <row r="7" spans="1:28" s="17" customFormat="1" ht="14.45" customHeight="1" x14ac:dyDescent="0.2">
      <c r="A7" s="19"/>
      <c r="B7" s="206"/>
      <c r="C7" s="109" t="s">
        <v>411</v>
      </c>
      <c r="D7" s="106">
        <v>1.6733853131546399</v>
      </c>
      <c r="E7" s="106">
        <v>1.3883160819466114</v>
      </c>
      <c r="F7" s="106">
        <v>2.01698910118174</v>
      </c>
      <c r="G7" s="106">
        <v>6.5464926163906798E-8</v>
      </c>
      <c r="H7" s="106">
        <v>2.2979698724343902</v>
      </c>
      <c r="I7" s="106">
        <v>1.5266020922317929</v>
      </c>
      <c r="J7" s="106">
        <v>3.4590975352956388</v>
      </c>
      <c r="K7" s="106">
        <v>6.6823603013726403E-5</v>
      </c>
      <c r="L7" s="14"/>
      <c r="M7" s="14"/>
      <c r="N7" s="14"/>
      <c r="P7" s="14"/>
      <c r="Q7" s="14"/>
      <c r="R7" s="14"/>
      <c r="S7" s="14"/>
      <c r="T7" s="14"/>
      <c r="U7" s="14"/>
      <c r="V7" s="14"/>
      <c r="W7" s="14"/>
      <c r="X7" s="14"/>
      <c r="Y7" s="14"/>
      <c r="Z7" s="14"/>
      <c r="AA7" s="14"/>
      <c r="AB7" s="14"/>
    </row>
    <row r="8" spans="1:28" ht="14.45" customHeight="1" x14ac:dyDescent="0.2">
      <c r="A8" s="18"/>
      <c r="B8" s="206"/>
      <c r="C8" s="109" t="s">
        <v>412</v>
      </c>
      <c r="D8" s="106">
        <v>2.1135390170629198</v>
      </c>
      <c r="E8" s="106">
        <v>1.763602136884316</v>
      </c>
      <c r="F8" s="106">
        <v>2.5329109571952926</v>
      </c>
      <c r="G8" s="106">
        <v>5.3427615514100403E-16</v>
      </c>
      <c r="H8" s="106">
        <v>4.1943358113441898</v>
      </c>
      <c r="I8" s="106">
        <v>2.8625358655542743</v>
      </c>
      <c r="J8" s="106">
        <v>6.1457580706741588</v>
      </c>
      <c r="K8" s="106">
        <v>1.89958115622453E-13</v>
      </c>
      <c r="N8" s="18"/>
    </row>
    <row r="9" spans="1:28" s="17" customFormat="1" ht="14.45" customHeight="1" x14ac:dyDescent="0.2">
      <c r="A9" s="19"/>
      <c r="B9" s="206"/>
      <c r="C9" s="109" t="s">
        <v>413</v>
      </c>
      <c r="D9" s="106">
        <v>1.97271660311375</v>
      </c>
      <c r="E9" s="106">
        <v>1.6319580149264896</v>
      </c>
      <c r="F9" s="106">
        <v>2.3846267861100152</v>
      </c>
      <c r="G9" s="106">
        <v>2.1844222525117999E-12</v>
      </c>
      <c r="H9" s="106">
        <v>3.3388257020227701</v>
      </c>
      <c r="I9" s="106">
        <v>2.2447610022522739</v>
      </c>
      <c r="J9" s="106">
        <v>4.966122031389018</v>
      </c>
      <c r="K9" s="106">
        <v>2.6526694401118101E-9</v>
      </c>
      <c r="L9" s="14"/>
      <c r="M9" s="14"/>
      <c r="N9" s="18"/>
    </row>
    <row r="10" spans="1:28" ht="14.45" customHeight="1" x14ac:dyDescent="0.2">
      <c r="A10" s="18"/>
      <c r="B10" s="206"/>
      <c r="C10" s="109" t="s">
        <v>414</v>
      </c>
      <c r="D10" s="106">
        <v>2.1256372115570601</v>
      </c>
      <c r="E10" s="106">
        <v>1.7379408981127618</v>
      </c>
      <c r="F10" s="106">
        <v>2.59982002843857</v>
      </c>
      <c r="G10" s="106">
        <v>2.1444343409252101E-13</v>
      </c>
      <c r="H10" s="106">
        <v>3.8618862169416199</v>
      </c>
      <c r="I10" s="106">
        <v>2.5683059512914888</v>
      </c>
      <c r="J10" s="106">
        <v>5.8070048644726127</v>
      </c>
      <c r="K10" s="106">
        <v>8.4607792145099497E-11</v>
      </c>
      <c r="N10" s="18"/>
    </row>
    <row r="11" spans="1:28" s="17" customFormat="1" ht="14.45" customHeight="1" x14ac:dyDescent="0.2">
      <c r="A11" s="19"/>
      <c r="B11" s="206"/>
      <c r="C11" s="109" t="s">
        <v>415</v>
      </c>
      <c r="D11" s="106">
        <v>2.7798555650441399</v>
      </c>
      <c r="E11" s="106">
        <v>2.2461349123176348</v>
      </c>
      <c r="F11" s="106">
        <v>3.4403975113557452</v>
      </c>
      <c r="G11" s="106">
        <v>5.48129610984485E-21</v>
      </c>
      <c r="H11" s="106">
        <v>3.2001240695748101</v>
      </c>
      <c r="I11" s="106">
        <v>2.0629380493680407</v>
      </c>
      <c r="J11" s="106">
        <v>4.9641791540028377</v>
      </c>
      <c r="K11" s="106">
        <v>2.0749124382912299E-7</v>
      </c>
      <c r="L11" s="14"/>
      <c r="M11" s="14"/>
      <c r="N11" s="14"/>
    </row>
    <row r="12" spans="1:28" ht="14.45" customHeight="1" x14ac:dyDescent="0.2">
      <c r="A12" s="18"/>
      <c r="B12" s="206"/>
      <c r="C12" s="109" t="s">
        <v>351</v>
      </c>
      <c r="D12" s="106">
        <v>5.4165503013159801</v>
      </c>
      <c r="E12" s="106">
        <v>4.3506899449975478</v>
      </c>
      <c r="F12" s="106">
        <v>6.7435320690734244</v>
      </c>
      <c r="G12" s="106">
        <v>1.3623235345485899E-51</v>
      </c>
      <c r="H12" s="106">
        <v>2.9297743862137899</v>
      </c>
      <c r="I12" s="106">
        <v>1.8159726755685688</v>
      </c>
      <c r="J12" s="106">
        <v>4.7267109629977853</v>
      </c>
      <c r="K12" s="106">
        <v>1.0590109373392499E-5</v>
      </c>
    </row>
    <row r="13" spans="1:28" x14ac:dyDescent="0.2">
      <c r="A13" s="18"/>
      <c r="B13" s="206" t="s">
        <v>434</v>
      </c>
      <c r="C13" s="109" t="s">
        <v>281</v>
      </c>
      <c r="D13" s="106" t="s">
        <v>332</v>
      </c>
      <c r="E13" s="106" t="s">
        <v>18</v>
      </c>
      <c r="F13" s="106" t="s">
        <v>18</v>
      </c>
      <c r="G13" s="106" t="s">
        <v>18</v>
      </c>
      <c r="H13" s="106" t="s">
        <v>332</v>
      </c>
      <c r="I13" s="106" t="s">
        <v>18</v>
      </c>
      <c r="J13" s="106" t="s">
        <v>18</v>
      </c>
      <c r="K13" s="106" t="s">
        <v>18</v>
      </c>
    </row>
    <row r="14" spans="1:28" s="17" customFormat="1" ht="14.45" customHeight="1" x14ac:dyDescent="0.2">
      <c r="A14" s="19"/>
      <c r="B14" s="206"/>
      <c r="C14" s="109" t="s">
        <v>386</v>
      </c>
      <c r="D14" s="106">
        <v>0.36683656508996798</v>
      </c>
      <c r="E14" s="106">
        <v>0.24629375585088839</v>
      </c>
      <c r="F14" s="106">
        <v>0.54637627747443829</v>
      </c>
      <c r="G14" s="106">
        <v>8.0702888197725898E-7</v>
      </c>
      <c r="H14" s="106">
        <v>0.28534421719907999</v>
      </c>
      <c r="I14" s="106">
        <v>0.12690178106129729</v>
      </c>
      <c r="J14" s="106">
        <v>0.64160897985842602</v>
      </c>
      <c r="K14" s="106">
        <v>2.41816167754172E-3</v>
      </c>
      <c r="L14" s="14"/>
      <c r="M14" s="14"/>
      <c r="N14" s="14"/>
    </row>
    <row r="15" spans="1:28" ht="14.45" customHeight="1" x14ac:dyDescent="0.2">
      <c r="B15" s="206"/>
      <c r="C15" s="109" t="s">
        <v>212</v>
      </c>
      <c r="D15" s="106">
        <v>0.26511703976638801</v>
      </c>
      <c r="E15" s="106">
        <v>0.18793738928982126</v>
      </c>
      <c r="F15" s="106">
        <v>0.37399181206088611</v>
      </c>
      <c r="G15" s="106">
        <v>3.9500791431286803E-14</v>
      </c>
      <c r="H15" s="106">
        <v>0.52249658769107898</v>
      </c>
      <c r="I15" s="106">
        <v>0.3316927964920689</v>
      </c>
      <c r="J15" s="106">
        <v>0.82305882743326131</v>
      </c>
      <c r="K15" s="106">
        <v>5.1123871888200901E-3</v>
      </c>
    </row>
    <row r="16" spans="1:28" s="17" customFormat="1" ht="14.45" customHeight="1" x14ac:dyDescent="0.2">
      <c r="B16" s="206"/>
      <c r="C16" s="109" t="s">
        <v>213</v>
      </c>
      <c r="D16" s="106">
        <v>0.516691142046804</v>
      </c>
      <c r="E16" s="106">
        <v>0.40283513939439275</v>
      </c>
      <c r="F16" s="106">
        <v>0.66272703188451387</v>
      </c>
      <c r="G16" s="106">
        <v>2.00105418847664E-7</v>
      </c>
      <c r="H16" s="106">
        <v>0.885548063212095</v>
      </c>
      <c r="I16" s="106">
        <v>0.61163048315651902</v>
      </c>
      <c r="J16" s="106">
        <v>1.282139124609349</v>
      </c>
      <c r="K16" s="106">
        <v>0.51975019956462698</v>
      </c>
      <c r="L16" s="14"/>
      <c r="M16" s="14"/>
      <c r="N16" s="14"/>
    </row>
    <row r="17" spans="1:14" ht="14.45" customHeight="1" x14ac:dyDescent="0.2">
      <c r="B17" s="206"/>
      <c r="C17" s="109" t="s">
        <v>207</v>
      </c>
      <c r="D17" s="106">
        <v>0.33066093946868602</v>
      </c>
      <c r="E17" s="106">
        <v>0.18202033181488597</v>
      </c>
      <c r="F17" s="106">
        <v>0.60068375768872129</v>
      </c>
      <c r="G17" s="106">
        <v>2.7976922462613098E-4</v>
      </c>
      <c r="H17" s="106">
        <v>0.38676727594947802</v>
      </c>
      <c r="I17" s="106">
        <v>0.15928353247431351</v>
      </c>
      <c r="J17" s="106">
        <v>0.93913616443371895</v>
      </c>
      <c r="K17" s="106">
        <v>3.5843588358366603E-2</v>
      </c>
    </row>
    <row r="18" spans="1:14" s="17" customFormat="1" x14ac:dyDescent="0.2">
      <c r="A18" s="19"/>
      <c r="B18" s="206" t="s">
        <v>436</v>
      </c>
      <c r="C18" s="110" t="s">
        <v>490</v>
      </c>
      <c r="D18" s="106" t="s">
        <v>332</v>
      </c>
      <c r="E18" s="106" t="s">
        <v>18</v>
      </c>
      <c r="F18" s="106" t="s">
        <v>18</v>
      </c>
      <c r="G18" s="106" t="s">
        <v>18</v>
      </c>
      <c r="H18" s="106" t="s">
        <v>332</v>
      </c>
      <c r="I18" s="106" t="s">
        <v>18</v>
      </c>
      <c r="J18" s="106" t="s">
        <v>18</v>
      </c>
      <c r="K18" s="106" t="s">
        <v>18</v>
      </c>
      <c r="L18" s="14"/>
      <c r="M18" s="14"/>
      <c r="N18" s="14"/>
    </row>
    <row r="19" spans="1:14" ht="14.45" customHeight="1" x14ac:dyDescent="0.2">
      <c r="A19" s="18"/>
      <c r="B19" s="206"/>
      <c r="C19" s="109" t="s">
        <v>371</v>
      </c>
      <c r="D19" s="106">
        <v>0.92405960593321301</v>
      </c>
      <c r="E19" s="106">
        <v>0.81353419720235476</v>
      </c>
      <c r="F19" s="106">
        <v>1.0496008136521562</v>
      </c>
      <c r="G19" s="106">
        <v>0.224311480668867</v>
      </c>
      <c r="H19" s="106">
        <v>0.85748043488899695</v>
      </c>
      <c r="I19" s="106">
        <v>0.69006518998848576</v>
      </c>
      <c r="J19" s="106">
        <v>1.0655119355168357</v>
      </c>
      <c r="K19" s="106">
        <v>0.16532307090967499</v>
      </c>
    </row>
    <row r="20" spans="1:14" s="17" customFormat="1" ht="14.45" customHeight="1" x14ac:dyDescent="0.2">
      <c r="A20" s="19"/>
      <c r="B20" s="206"/>
      <c r="C20" s="109" t="s">
        <v>372</v>
      </c>
      <c r="D20" s="106">
        <v>0.74272097990729902</v>
      </c>
      <c r="E20" s="106">
        <v>0.64826810862457807</v>
      </c>
      <c r="F20" s="106">
        <v>0.85093566482061489</v>
      </c>
      <c r="G20" s="106">
        <v>1.8193925210714401E-5</v>
      </c>
      <c r="H20" s="106">
        <v>0.61597140672767003</v>
      </c>
      <c r="I20" s="106">
        <v>0.48182897166387423</v>
      </c>
      <c r="J20" s="106">
        <v>0.78745944353622166</v>
      </c>
      <c r="K20" s="106">
        <v>1.10309676525297E-4</v>
      </c>
      <c r="L20" s="14"/>
      <c r="M20" s="14"/>
      <c r="N20" s="18"/>
    </row>
    <row r="21" spans="1:14" ht="14.45" customHeight="1" x14ac:dyDescent="0.2">
      <c r="B21" s="206"/>
      <c r="C21" s="109" t="s">
        <v>373</v>
      </c>
      <c r="D21" s="106">
        <v>0.68308081675626797</v>
      </c>
      <c r="E21" s="106">
        <v>0.59162060030394237</v>
      </c>
      <c r="F21" s="106">
        <v>0.78868011354015866</v>
      </c>
      <c r="G21" s="106">
        <v>2.0277012592476099E-7</v>
      </c>
      <c r="H21" s="106">
        <v>0.55859106658512603</v>
      </c>
      <c r="I21" s="106">
        <v>0.43084660749250081</v>
      </c>
      <c r="J21" s="106">
        <v>0.72421129525579386</v>
      </c>
      <c r="K21" s="106">
        <v>1.10516286529137E-5</v>
      </c>
      <c r="N21" s="18"/>
    </row>
    <row r="22" spans="1:14" s="17" customFormat="1" x14ac:dyDescent="0.2">
      <c r="B22" s="206"/>
      <c r="C22" s="110" t="s">
        <v>491</v>
      </c>
      <c r="D22" s="106">
        <v>0.53212310352608605</v>
      </c>
      <c r="E22" s="106">
        <v>0.44983350395385591</v>
      </c>
      <c r="F22" s="106">
        <v>0.62946622431947497</v>
      </c>
      <c r="G22" s="106">
        <v>1.83562030267976E-13</v>
      </c>
      <c r="H22" s="106">
        <v>0.46838937740421699</v>
      </c>
      <c r="I22" s="106">
        <v>0.3508573845252112</v>
      </c>
      <c r="J22" s="106">
        <v>0.62529283561180027</v>
      </c>
      <c r="K22" s="106">
        <v>2.6726895790706901E-7</v>
      </c>
      <c r="L22" s="14"/>
      <c r="M22" s="14"/>
      <c r="N22" s="18"/>
    </row>
    <row r="23" spans="1:14" s="17" customFormat="1" x14ac:dyDescent="0.2">
      <c r="B23" s="206" t="s">
        <v>197</v>
      </c>
      <c r="C23" s="109" t="s">
        <v>95</v>
      </c>
      <c r="D23" s="106">
        <v>1.3208687744824199</v>
      </c>
      <c r="E23" s="106">
        <v>1.0126933851082474</v>
      </c>
      <c r="F23" s="106">
        <v>1.7228258276972901</v>
      </c>
      <c r="G23" s="106">
        <v>4.0070916170735299E-2</v>
      </c>
      <c r="H23" s="106">
        <v>2.6761850586051898</v>
      </c>
      <c r="I23" s="106">
        <v>1.451238019954044</v>
      </c>
      <c r="J23" s="106">
        <v>4.935073619507607</v>
      </c>
      <c r="K23" s="106">
        <v>1.6176893264918299E-3</v>
      </c>
      <c r="L23" s="14"/>
      <c r="M23" s="14"/>
      <c r="N23" s="14"/>
    </row>
    <row r="24" spans="1:14" ht="14.45" customHeight="1" x14ac:dyDescent="0.2">
      <c r="B24" s="206"/>
      <c r="C24" s="109" t="s">
        <v>96</v>
      </c>
      <c r="D24" s="106">
        <v>1.4726703276267801</v>
      </c>
      <c r="E24" s="106">
        <v>1.1334766634492028</v>
      </c>
      <c r="F24" s="106">
        <v>1.9133679270226689</v>
      </c>
      <c r="G24" s="106">
        <v>3.75565143019067E-3</v>
      </c>
      <c r="H24" s="106">
        <v>2.5241822952708799</v>
      </c>
      <c r="I24" s="106">
        <v>1.3554972098647704</v>
      </c>
      <c r="J24" s="106">
        <v>4.7004864439334701</v>
      </c>
      <c r="K24" s="106">
        <v>3.5137469810806502E-3</v>
      </c>
    </row>
    <row r="25" spans="1:14" s="17" customFormat="1" ht="14.45" customHeight="1" x14ac:dyDescent="0.2">
      <c r="A25" s="19"/>
      <c r="B25" s="206"/>
      <c r="C25" s="109" t="s">
        <v>94</v>
      </c>
      <c r="D25" s="106">
        <v>0.90527212669972601</v>
      </c>
      <c r="E25" s="106">
        <v>0.79229889130594766</v>
      </c>
      <c r="F25" s="106">
        <v>1.0343541211178948</v>
      </c>
      <c r="G25" s="106">
        <v>0.14338186824427299</v>
      </c>
      <c r="H25" s="106">
        <v>1.6012813116493301</v>
      </c>
      <c r="I25" s="106">
        <v>1.2474442233056287</v>
      </c>
      <c r="J25" s="106">
        <v>2.0554841580353269</v>
      </c>
      <c r="K25" s="106">
        <v>2.19572682646276E-4</v>
      </c>
      <c r="L25" s="14"/>
      <c r="M25" s="14"/>
      <c r="N25" s="14"/>
    </row>
    <row r="26" spans="1:14" ht="14.45" customHeight="1" x14ac:dyDescent="0.2">
      <c r="B26" s="206"/>
      <c r="C26" s="109" t="s">
        <v>97</v>
      </c>
      <c r="D26" s="106" t="s">
        <v>332</v>
      </c>
      <c r="E26" s="106" t="s">
        <v>18</v>
      </c>
      <c r="F26" s="106" t="s">
        <v>18</v>
      </c>
      <c r="G26" s="106" t="s">
        <v>18</v>
      </c>
      <c r="H26" s="106" t="s">
        <v>332</v>
      </c>
      <c r="I26" s="106" t="s">
        <v>18</v>
      </c>
      <c r="J26" s="106" t="s">
        <v>18</v>
      </c>
      <c r="K26" s="106" t="s">
        <v>18</v>
      </c>
    </row>
    <row r="27" spans="1:14" ht="14.45" customHeight="1" x14ac:dyDescent="0.2">
      <c r="B27" s="206"/>
      <c r="C27" s="109" t="s">
        <v>98</v>
      </c>
      <c r="D27" s="106">
        <v>1.11471232208792</v>
      </c>
      <c r="E27" s="106">
        <v>0.83616859656746501</v>
      </c>
      <c r="F27" s="106">
        <v>1.4860442811599788</v>
      </c>
      <c r="G27" s="106">
        <v>0.459132991951956</v>
      </c>
      <c r="H27" s="106">
        <v>1.47194957361648</v>
      </c>
      <c r="I27" s="106">
        <v>1.0858897143807948</v>
      </c>
      <c r="J27" s="106">
        <v>1.9952629798185615</v>
      </c>
      <c r="K27" s="106">
        <v>1.27424743334072E-2</v>
      </c>
    </row>
    <row r="28" spans="1:14" ht="14.45" customHeight="1" x14ac:dyDescent="0.2">
      <c r="B28" s="206"/>
      <c r="C28" s="109" t="s">
        <v>145</v>
      </c>
      <c r="D28" s="106">
        <v>1.3386408597895201</v>
      </c>
      <c r="E28" s="106">
        <v>1.0543935341563151</v>
      </c>
      <c r="F28" s="106">
        <v>1.6995166353441948</v>
      </c>
      <c r="G28" s="106">
        <v>1.66255640979023E-2</v>
      </c>
      <c r="H28" s="106">
        <v>1.6022568089889899</v>
      </c>
      <c r="I28" s="106">
        <v>0.99001439107327283</v>
      </c>
      <c r="J28" s="106">
        <v>2.5931207718793479</v>
      </c>
      <c r="K28" s="106">
        <v>5.4970597629872303E-2</v>
      </c>
    </row>
    <row r="29" spans="1:14" ht="14.45" customHeight="1" x14ac:dyDescent="0.2">
      <c r="B29" s="206"/>
      <c r="C29" s="109" t="s">
        <v>99</v>
      </c>
      <c r="D29" s="106">
        <v>1.5214344195148399</v>
      </c>
      <c r="E29" s="106">
        <v>1.3392216436658695</v>
      </c>
      <c r="F29" s="106">
        <v>1.7284388314903818</v>
      </c>
      <c r="G29" s="106">
        <v>1.1353069782611101E-10</v>
      </c>
      <c r="H29" s="106">
        <v>2.0674385382722198</v>
      </c>
      <c r="I29" s="106">
        <v>1.6018854138562231</v>
      </c>
      <c r="J29" s="106">
        <v>2.6682945437674186</v>
      </c>
      <c r="K29" s="106">
        <v>2.4094234138212999E-8</v>
      </c>
    </row>
    <row r="30" spans="1:14" ht="14.45" customHeight="1" x14ac:dyDescent="0.2">
      <c r="B30" s="206"/>
      <c r="C30" s="109" t="s">
        <v>100</v>
      </c>
      <c r="D30" s="106">
        <v>1.0442445467072501</v>
      </c>
      <c r="E30" s="106">
        <v>0.7717652419590928</v>
      </c>
      <c r="F30" s="106">
        <v>1.412925348334912</v>
      </c>
      <c r="G30" s="106">
        <v>0.77899317428204395</v>
      </c>
      <c r="H30" s="106">
        <v>2.13989925081429</v>
      </c>
      <c r="I30" s="106">
        <v>1.2855005120979006</v>
      </c>
      <c r="J30" s="106">
        <v>3.562168012023931</v>
      </c>
      <c r="K30" s="106">
        <v>3.43482798107603E-3</v>
      </c>
    </row>
    <row r="31" spans="1:14" x14ac:dyDescent="0.2">
      <c r="A31" s="18"/>
      <c r="B31" s="209" t="s">
        <v>194</v>
      </c>
      <c r="C31" s="109" t="s">
        <v>2</v>
      </c>
      <c r="D31" s="106" t="s">
        <v>332</v>
      </c>
      <c r="E31" s="106" t="s">
        <v>18</v>
      </c>
      <c r="F31" s="106" t="s">
        <v>18</v>
      </c>
      <c r="G31" s="106" t="s">
        <v>18</v>
      </c>
      <c r="H31" s="106" t="s">
        <v>332</v>
      </c>
      <c r="I31" s="106" t="s">
        <v>18</v>
      </c>
      <c r="J31" s="106" t="s">
        <v>18</v>
      </c>
      <c r="K31" s="106" t="s">
        <v>18</v>
      </c>
    </row>
    <row r="32" spans="1:14" s="17" customFormat="1" ht="14.45" customHeight="1" x14ac:dyDescent="0.2">
      <c r="B32" s="209"/>
      <c r="C32" s="109" t="s">
        <v>430</v>
      </c>
      <c r="D32" s="106">
        <v>1.07291972134411</v>
      </c>
      <c r="E32" s="106">
        <v>0.95287479247883244</v>
      </c>
      <c r="F32" s="106">
        <v>1.2080881323919637</v>
      </c>
      <c r="G32" s="106">
        <v>0.24498968582189201</v>
      </c>
      <c r="H32" s="106">
        <v>0.89750365318617198</v>
      </c>
      <c r="I32" s="106">
        <v>0.70324620431956308</v>
      </c>
      <c r="J32" s="106">
        <v>1.1454207680536441</v>
      </c>
      <c r="K32" s="106">
        <v>0.38487214397618302</v>
      </c>
      <c r="L32" s="14"/>
      <c r="M32" s="14"/>
      <c r="N32" s="14"/>
    </row>
    <row r="33" spans="1:11" ht="14.45" customHeight="1" x14ac:dyDescent="0.2">
      <c r="B33" s="209"/>
      <c r="C33" s="109" t="s">
        <v>431</v>
      </c>
      <c r="D33" s="106">
        <v>0.91870390754745501</v>
      </c>
      <c r="E33" s="106">
        <v>0.80095278299457828</v>
      </c>
      <c r="F33" s="106">
        <v>1.0537660741840211</v>
      </c>
      <c r="G33" s="106">
        <v>0.22565785697079099</v>
      </c>
      <c r="H33" s="106">
        <v>1.0577778712170101</v>
      </c>
      <c r="I33" s="106">
        <v>0.8260656137670469</v>
      </c>
      <c r="J33" s="106">
        <v>1.354485656089701</v>
      </c>
      <c r="K33" s="106">
        <v>0.65612979837649699</v>
      </c>
    </row>
    <row r="34" spans="1:11" ht="14.45" customHeight="1" x14ac:dyDescent="0.2">
      <c r="B34" s="209"/>
      <c r="C34" s="109" t="s">
        <v>432</v>
      </c>
      <c r="D34" s="106">
        <v>0.83575780076961503</v>
      </c>
      <c r="E34" s="106">
        <v>0.72271890317499365</v>
      </c>
      <c r="F34" s="106">
        <v>0.96647686739436944</v>
      </c>
      <c r="G34" s="106">
        <v>1.55266938661341E-2</v>
      </c>
      <c r="H34" s="106">
        <v>0.90010853293215298</v>
      </c>
      <c r="I34" s="106">
        <v>0.69283199060600298</v>
      </c>
      <c r="J34" s="106">
        <v>1.1693965954843035</v>
      </c>
      <c r="K34" s="106">
        <v>0.43064093680953802</v>
      </c>
    </row>
    <row r="35" spans="1:11" ht="14.45" customHeight="1" x14ac:dyDescent="0.2">
      <c r="B35" s="209"/>
      <c r="C35" s="111" t="s">
        <v>433</v>
      </c>
      <c r="D35" s="106">
        <v>0.68103443030884703</v>
      </c>
      <c r="E35" s="106">
        <v>0.59663871411123481</v>
      </c>
      <c r="F35" s="106">
        <v>0.77736808607365371</v>
      </c>
      <c r="G35" s="106">
        <v>1.26410910281267E-8</v>
      </c>
      <c r="H35" s="106">
        <v>0.93849128030280904</v>
      </c>
      <c r="I35" s="106">
        <v>0.75086519292279597</v>
      </c>
      <c r="J35" s="106">
        <v>1.1730013476533137</v>
      </c>
      <c r="K35" s="106">
        <v>0.57696254487281795</v>
      </c>
    </row>
    <row r="36" spans="1:11" ht="14.45" customHeight="1" x14ac:dyDescent="0.2">
      <c r="A36" s="18"/>
      <c r="B36" s="209"/>
      <c r="C36" s="109" t="s">
        <v>7</v>
      </c>
      <c r="D36" s="106">
        <v>0.53444642867650105</v>
      </c>
      <c r="E36" s="106">
        <v>0.43683900335028308</v>
      </c>
      <c r="F36" s="106">
        <v>0.65386328357687573</v>
      </c>
      <c r="G36" s="106">
        <v>1.1356537432856001E-9</v>
      </c>
      <c r="H36" s="106">
        <v>0.65759975063159204</v>
      </c>
      <c r="I36" s="106">
        <v>0.47273070701307679</v>
      </c>
      <c r="J36" s="106">
        <v>0.9147648452182513</v>
      </c>
      <c r="K36" s="106">
        <v>1.2811329687207201E-2</v>
      </c>
    </row>
    <row r="37" spans="1:11" x14ac:dyDescent="0.2">
      <c r="B37" s="210" t="s">
        <v>440</v>
      </c>
      <c r="C37" s="109" t="s">
        <v>15</v>
      </c>
      <c r="D37" s="106">
        <v>1.39222453937633</v>
      </c>
      <c r="E37" s="106">
        <v>1.0881974526996838</v>
      </c>
      <c r="F37" s="106">
        <v>1.7811925246038525</v>
      </c>
      <c r="G37" s="106">
        <v>8.4797824674251003E-3</v>
      </c>
      <c r="H37" s="106">
        <v>1.44781356259682</v>
      </c>
      <c r="I37" s="106">
        <v>0.87245580971093439</v>
      </c>
      <c r="J37" s="106">
        <v>2.402602044376084</v>
      </c>
      <c r="K37" s="106">
        <v>0.15215020859237999</v>
      </c>
    </row>
    <row r="38" spans="1:11" ht="14.45" customHeight="1" x14ac:dyDescent="0.2">
      <c r="B38" s="210"/>
      <c r="C38" s="109" t="s">
        <v>92</v>
      </c>
      <c r="D38" s="106">
        <v>1.1633104926700999</v>
      </c>
      <c r="E38" s="106">
        <v>0.93613041966328536</v>
      </c>
      <c r="F38" s="106">
        <v>1.4456226119039257</v>
      </c>
      <c r="G38" s="106">
        <v>0.17238408662622501</v>
      </c>
      <c r="H38" s="106">
        <v>0.66803937478592801</v>
      </c>
      <c r="I38" s="106">
        <v>0.3913354955057155</v>
      </c>
      <c r="J38" s="106">
        <v>1.1403938855269415</v>
      </c>
      <c r="K38" s="106">
        <v>0.13927876751329599</v>
      </c>
    </row>
    <row r="39" spans="1:11" ht="14.45" customHeight="1" x14ac:dyDescent="0.2">
      <c r="B39" s="210"/>
      <c r="C39" s="109" t="s">
        <v>438</v>
      </c>
      <c r="D39" s="106" t="s">
        <v>332</v>
      </c>
      <c r="E39" s="106" t="s">
        <v>18</v>
      </c>
      <c r="F39" s="106" t="s">
        <v>18</v>
      </c>
      <c r="G39" s="106" t="s">
        <v>18</v>
      </c>
      <c r="H39" s="106" t="s">
        <v>332</v>
      </c>
      <c r="I39" s="106" t="s">
        <v>18</v>
      </c>
      <c r="J39" s="106" t="s">
        <v>18</v>
      </c>
      <c r="K39" s="106" t="s">
        <v>18</v>
      </c>
    </row>
    <row r="40" spans="1:11" ht="14.45" customHeight="1" x14ac:dyDescent="0.2">
      <c r="B40" s="210"/>
      <c r="C40" s="109" t="s">
        <v>93</v>
      </c>
      <c r="D40" s="106">
        <v>1.1440545043010999</v>
      </c>
      <c r="E40" s="106">
        <v>0.94493020305028541</v>
      </c>
      <c r="F40" s="106">
        <v>1.3851400924497508</v>
      </c>
      <c r="G40" s="106">
        <v>0.16777722396435099</v>
      </c>
      <c r="H40" s="106">
        <v>0.94484039699413902</v>
      </c>
      <c r="I40" s="106">
        <v>0.66518849460655938</v>
      </c>
      <c r="J40" s="106">
        <v>1.3420607587629168</v>
      </c>
      <c r="K40" s="106">
        <v>0.75133623759403101</v>
      </c>
    </row>
    <row r="41" spans="1:11" ht="14.45" customHeight="1" x14ac:dyDescent="0.2">
      <c r="B41" s="210"/>
      <c r="C41" s="109" t="s">
        <v>45</v>
      </c>
      <c r="D41" s="106">
        <v>1.29702952322965</v>
      </c>
      <c r="E41" s="106">
        <v>1.0542383128867885</v>
      </c>
      <c r="F41" s="106">
        <v>1.5957355785361207</v>
      </c>
      <c r="G41" s="106">
        <v>1.3915032231089201E-2</v>
      </c>
      <c r="H41" s="106">
        <v>0.85076050086898802</v>
      </c>
      <c r="I41" s="106">
        <v>0.59367664699149403</v>
      </c>
      <c r="J41" s="106">
        <v>1.2191711321419427</v>
      </c>
      <c r="K41" s="106">
        <v>0.37862132555185801</v>
      </c>
    </row>
    <row r="42" spans="1:11" ht="14.45" customHeight="1" x14ac:dyDescent="0.2">
      <c r="B42" s="210"/>
      <c r="C42" s="109" t="s">
        <v>16</v>
      </c>
      <c r="D42" s="106">
        <v>1.2936480019062699</v>
      </c>
      <c r="E42" s="106">
        <v>1.0694143864328953</v>
      </c>
      <c r="F42" s="106">
        <v>1.5648986717097126</v>
      </c>
      <c r="G42" s="106">
        <v>8.0262069579195607E-3</v>
      </c>
      <c r="H42" s="106">
        <v>0.97020825205010897</v>
      </c>
      <c r="I42" s="106">
        <v>0.64110579346418162</v>
      </c>
      <c r="J42" s="106">
        <v>1.4682507348121738</v>
      </c>
      <c r="K42" s="106">
        <v>0.88623112688695305</v>
      </c>
    </row>
    <row r="43" spans="1:11" ht="14.45" customHeight="1" x14ac:dyDescent="0.2">
      <c r="B43" s="210"/>
      <c r="C43" s="109" t="s">
        <v>290</v>
      </c>
      <c r="D43" s="106">
        <v>1.8845751334335601</v>
      </c>
      <c r="E43" s="106">
        <v>1.4737947387749899</v>
      </c>
      <c r="F43" s="106">
        <v>2.4098494451867865</v>
      </c>
      <c r="G43" s="106">
        <v>4.37769545985266E-7</v>
      </c>
      <c r="H43" s="106">
        <v>1.25123061705619</v>
      </c>
      <c r="I43" s="106">
        <v>0.84315102535717934</v>
      </c>
      <c r="J43" s="106">
        <v>1.8568180669596943</v>
      </c>
      <c r="K43" s="106">
        <v>0.265773771564561</v>
      </c>
    </row>
    <row r="44" spans="1:11" x14ac:dyDescent="0.2">
      <c r="B44" s="206" t="s">
        <v>423</v>
      </c>
      <c r="C44" s="109" t="s">
        <v>390</v>
      </c>
      <c r="D44" s="106" t="s">
        <v>332</v>
      </c>
      <c r="E44" s="106" t="s">
        <v>18</v>
      </c>
      <c r="F44" s="106" t="s">
        <v>18</v>
      </c>
      <c r="G44" s="106" t="s">
        <v>18</v>
      </c>
      <c r="H44" s="106" t="s">
        <v>332</v>
      </c>
      <c r="I44" s="106" t="s">
        <v>18</v>
      </c>
      <c r="J44" s="106" t="s">
        <v>18</v>
      </c>
      <c r="K44" s="106" t="s">
        <v>18</v>
      </c>
    </row>
    <row r="45" spans="1:11" ht="14.45" customHeight="1" x14ac:dyDescent="0.2">
      <c r="B45" s="206"/>
      <c r="C45" s="109" t="s">
        <v>107</v>
      </c>
      <c r="D45" s="106">
        <v>0.84325338981735898</v>
      </c>
      <c r="E45" s="106">
        <v>0.73900605665331964</v>
      </c>
      <c r="F45" s="106">
        <v>0.96220629457174289</v>
      </c>
      <c r="G45" s="106">
        <v>1.1335588577758101E-2</v>
      </c>
      <c r="H45" s="106">
        <v>1.1358456881014201</v>
      </c>
      <c r="I45" s="106">
        <v>0.90255087105526355</v>
      </c>
      <c r="J45" s="106">
        <v>1.4294434458526994</v>
      </c>
      <c r="K45" s="106">
        <v>0.27752613924347702</v>
      </c>
    </row>
    <row r="46" spans="1:11" ht="14.45" customHeight="1" x14ac:dyDescent="0.2">
      <c r="B46" s="206"/>
      <c r="C46" s="109" t="s">
        <v>248</v>
      </c>
      <c r="D46" s="106">
        <v>0.73572439104707399</v>
      </c>
      <c r="E46" s="106">
        <v>0.62731083600295212</v>
      </c>
      <c r="F46" s="106">
        <v>0.86287426984449789</v>
      </c>
      <c r="G46" s="106">
        <v>1.61111558367259E-4</v>
      </c>
      <c r="H46" s="106">
        <v>1.1983617538143201</v>
      </c>
      <c r="I46" s="106">
        <v>0.93225904284833405</v>
      </c>
      <c r="J46" s="106">
        <v>1.5404204486097597</v>
      </c>
      <c r="K46" s="106">
        <v>0.15781757486395001</v>
      </c>
    </row>
    <row r="47" spans="1:11" ht="14.45" customHeight="1" x14ac:dyDescent="0.2">
      <c r="B47" s="206"/>
      <c r="C47" s="109" t="s">
        <v>247</v>
      </c>
      <c r="D47" s="106">
        <v>0.74873365015344895</v>
      </c>
      <c r="E47" s="106">
        <v>0.60688680887419733</v>
      </c>
      <c r="F47" s="106">
        <v>0.92373416372659389</v>
      </c>
      <c r="G47" s="106">
        <v>6.9291971373316398E-3</v>
      </c>
      <c r="H47" s="106">
        <v>1.3459750394669701</v>
      </c>
      <c r="I47" s="106">
        <v>0.95577494106055549</v>
      </c>
      <c r="J47" s="106">
        <v>1.8954763606355494</v>
      </c>
      <c r="K47" s="106">
        <v>8.8941875060458794E-2</v>
      </c>
    </row>
    <row r="48" spans="1:11" x14ac:dyDescent="0.2">
      <c r="B48" s="204" t="s">
        <v>446</v>
      </c>
      <c r="C48" s="109" t="s">
        <v>13</v>
      </c>
      <c r="D48" s="106" t="s">
        <v>332</v>
      </c>
      <c r="E48" s="106" t="s">
        <v>18</v>
      </c>
      <c r="F48" s="106" t="s">
        <v>18</v>
      </c>
      <c r="G48" s="106" t="s">
        <v>18</v>
      </c>
      <c r="H48" s="106" t="s">
        <v>332</v>
      </c>
      <c r="I48" s="106" t="s">
        <v>18</v>
      </c>
      <c r="J48" s="106" t="s">
        <v>18</v>
      </c>
      <c r="K48" s="106" t="s">
        <v>18</v>
      </c>
    </row>
    <row r="49" spans="1:12" ht="14.45" customHeight="1" x14ac:dyDescent="0.2">
      <c r="B49" s="204"/>
      <c r="C49" s="109" t="s">
        <v>14</v>
      </c>
      <c r="D49" s="106">
        <v>1.2559593490010701</v>
      </c>
      <c r="E49" s="106">
        <v>1.0222572046466984</v>
      </c>
      <c r="F49" s="106">
        <v>1.5430890378399231</v>
      </c>
      <c r="G49" s="106">
        <v>3.0043165711378099E-2</v>
      </c>
      <c r="H49" s="106">
        <v>2.58995328504755</v>
      </c>
      <c r="I49" s="106">
        <v>1.964677828346709</v>
      </c>
      <c r="J49" s="106">
        <v>3.4142279828002766</v>
      </c>
      <c r="K49" s="106">
        <v>1.4756231919635299E-11</v>
      </c>
    </row>
    <row r="50" spans="1:12" x14ac:dyDescent="0.2">
      <c r="B50" s="204" t="s">
        <v>439</v>
      </c>
      <c r="C50" s="109" t="s">
        <v>13</v>
      </c>
      <c r="D50" s="106" t="s">
        <v>332</v>
      </c>
      <c r="E50" s="106" t="s">
        <v>18</v>
      </c>
      <c r="F50" s="106" t="s">
        <v>18</v>
      </c>
      <c r="G50" s="106" t="s">
        <v>18</v>
      </c>
      <c r="H50" s="106" t="s">
        <v>18</v>
      </c>
      <c r="I50" s="106" t="s">
        <v>18</v>
      </c>
      <c r="J50" s="106" t="s">
        <v>18</v>
      </c>
      <c r="K50" s="106" t="s">
        <v>18</v>
      </c>
    </row>
    <row r="51" spans="1:12" ht="14.45" customHeight="1" x14ac:dyDescent="0.2">
      <c r="B51" s="204"/>
      <c r="C51" s="109" t="s">
        <v>14</v>
      </c>
      <c r="D51" s="106">
        <v>0.87178742591352898</v>
      </c>
      <c r="E51" s="106">
        <v>0.77951536036409375</v>
      </c>
      <c r="F51" s="106">
        <v>0.97498183438739638</v>
      </c>
      <c r="G51" s="106">
        <v>1.6223607148579799E-2</v>
      </c>
      <c r="H51" s="106" t="s">
        <v>18</v>
      </c>
      <c r="I51" s="106" t="s">
        <v>18</v>
      </c>
      <c r="J51" s="106" t="s">
        <v>18</v>
      </c>
      <c r="K51" s="106" t="s">
        <v>18</v>
      </c>
    </row>
    <row r="52" spans="1:12" ht="12" hidden="1" thickBot="1" x14ac:dyDescent="0.25">
      <c r="B52" s="20"/>
      <c r="C52" s="21" t="s">
        <v>83</v>
      </c>
      <c r="D52" s="12">
        <v>701654</v>
      </c>
      <c r="E52" s="12">
        <v>5830626</v>
      </c>
      <c r="F52" s="12">
        <v>417</v>
      </c>
      <c r="G52" s="13" t="e">
        <v>#VALUE!</v>
      </c>
      <c r="H52" s="12">
        <v>701654</v>
      </c>
      <c r="I52" s="12">
        <v>5830626</v>
      </c>
      <c r="J52" s="12">
        <v>417</v>
      </c>
      <c r="K52" s="13">
        <v>7.5861182091448001</v>
      </c>
    </row>
    <row r="53" spans="1:12" ht="15" customHeight="1" x14ac:dyDescent="0.2">
      <c r="B53" s="17"/>
      <c r="E53" s="17"/>
    </row>
    <row r="54" spans="1:12" ht="18.600000000000001" customHeight="1" x14ac:dyDescent="0.2">
      <c r="A54" s="32"/>
      <c r="B54" s="82" t="s">
        <v>425</v>
      </c>
      <c r="C54" s="80"/>
      <c r="D54" s="80"/>
      <c r="E54" s="81"/>
      <c r="F54" s="80"/>
      <c r="G54" s="80"/>
      <c r="H54" s="80"/>
      <c r="I54" s="80"/>
      <c r="J54" s="80"/>
    </row>
    <row r="55" spans="1:12" ht="66.599999999999994" customHeight="1" x14ac:dyDescent="0.2">
      <c r="B55" s="188" t="s">
        <v>492</v>
      </c>
      <c r="C55" s="188"/>
      <c r="D55" s="188"/>
      <c r="E55" s="188"/>
      <c r="F55" s="188"/>
      <c r="G55" s="188"/>
      <c r="H55" s="188"/>
      <c r="I55" s="188"/>
      <c r="J55" s="188"/>
      <c r="K55" s="188"/>
    </row>
    <row r="56" spans="1:12" ht="17.25" customHeight="1" x14ac:dyDescent="0.2">
      <c r="B56" s="195"/>
      <c r="C56" s="195"/>
      <c r="D56" s="195"/>
      <c r="E56" s="195"/>
      <c r="F56" s="195"/>
      <c r="G56" s="195"/>
      <c r="H56" s="195"/>
      <c r="I56" s="195"/>
      <c r="J56" s="195"/>
      <c r="K56" s="195"/>
      <c r="L56" s="17"/>
    </row>
    <row r="57" spans="1:12" ht="17.25" customHeight="1" x14ac:dyDescent="0.2">
      <c r="B57" s="207"/>
      <c r="C57" s="188"/>
      <c r="D57" s="188"/>
      <c r="E57" s="188"/>
      <c r="F57" s="188"/>
      <c r="G57" s="188"/>
      <c r="H57" s="188"/>
      <c r="I57" s="188"/>
      <c r="J57" s="188"/>
      <c r="K57" s="188"/>
    </row>
    <row r="58" spans="1:12" ht="17.25" customHeight="1" x14ac:dyDescent="0.2">
      <c r="B58" s="188"/>
      <c r="C58" s="188"/>
      <c r="D58" s="188"/>
      <c r="E58" s="188"/>
      <c r="F58" s="188"/>
      <c r="G58" s="188"/>
      <c r="H58" s="188"/>
      <c r="I58" s="188"/>
      <c r="J58" s="188"/>
      <c r="K58" s="188"/>
    </row>
    <row r="59" spans="1:12" x14ac:dyDescent="0.2">
      <c r="B59" s="17"/>
      <c r="C59" s="23"/>
      <c r="D59" s="17"/>
      <c r="E59" s="17"/>
      <c r="F59" s="17"/>
      <c r="G59" s="17"/>
    </row>
    <row r="60" spans="1:12" x14ac:dyDescent="0.2">
      <c r="B60" s="17"/>
      <c r="C60" s="23"/>
      <c r="D60" s="17"/>
      <c r="E60" s="17"/>
      <c r="F60" s="17"/>
      <c r="G60" s="17"/>
    </row>
    <row r="63" spans="1:12" x14ac:dyDescent="0.2">
      <c r="E63" s="22"/>
      <c r="F63" s="22"/>
      <c r="G63" s="22"/>
    </row>
  </sheetData>
  <mergeCells count="19">
    <mergeCell ref="B57:K57"/>
    <mergeCell ref="B58:K58"/>
    <mergeCell ref="B4:B5"/>
    <mergeCell ref="C4:C5"/>
    <mergeCell ref="B13:B17"/>
    <mergeCell ref="B6:B12"/>
    <mergeCell ref="D4:G4"/>
    <mergeCell ref="H4:K4"/>
    <mergeCell ref="B23:B30"/>
    <mergeCell ref="B31:B36"/>
    <mergeCell ref="I5:J5"/>
    <mergeCell ref="B37:B43"/>
    <mergeCell ref="B44:B47"/>
    <mergeCell ref="B48:B49"/>
    <mergeCell ref="B50:B51"/>
    <mergeCell ref="E5:F5"/>
    <mergeCell ref="B55:K55"/>
    <mergeCell ref="B18:B22"/>
    <mergeCell ref="B56:K56"/>
  </mergeCells>
  <conditionalFormatting sqref="C6:C47 C52">
    <cfRule type="expression" dxfId="83" priority="215">
      <formula>#REF!="H"</formula>
    </cfRule>
    <cfRule type="expression" dxfId="82" priority="216">
      <formula>#REF!="B"</formula>
    </cfRule>
  </conditionalFormatting>
  <conditionalFormatting sqref="C48:C51">
    <cfRule type="expression" dxfId="81" priority="1">
      <formula>M48="H"</formula>
    </cfRule>
    <cfRule type="expression" dxfId="80" priority="2">
      <formula>M48="B"</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3B6-16EA-47E2-87C6-CDE64CEAD00A}">
  <dimension ref="B1:U48"/>
  <sheetViews>
    <sheetView showGridLines="0" zoomScaleNormal="100" workbookViewId="0"/>
  </sheetViews>
  <sheetFormatPr baseColWidth="10" defaultColWidth="11.42578125" defaultRowHeight="11.25" x14ac:dyDescent="0.2"/>
  <cols>
    <col min="1" max="1" width="3.28515625" style="14" customWidth="1"/>
    <col min="2" max="2" width="23.85546875" style="14" customWidth="1"/>
    <col min="3" max="3" width="25.140625" style="32" customWidth="1"/>
    <col min="4" max="5" width="20.5703125" style="32" customWidth="1"/>
    <col min="6" max="7" width="14.5703125" style="32" customWidth="1"/>
    <col min="8" max="10" width="20.5703125" style="32" customWidth="1"/>
    <col min="11" max="12" width="14.5703125" style="32" customWidth="1"/>
    <col min="13" max="15" width="20.5703125" style="32" customWidth="1"/>
    <col min="16" max="17" width="14.5703125" style="32" customWidth="1"/>
    <col min="18" max="18" width="20.5703125" style="14" customWidth="1"/>
    <col min="19" max="16384" width="11.42578125" style="14"/>
  </cols>
  <sheetData>
    <row r="1" spans="2:21" ht="14.45" customHeight="1" x14ac:dyDescent="0.2"/>
    <row r="2" spans="2:21" x14ac:dyDescent="0.2">
      <c r="B2" s="4" t="s">
        <v>496</v>
      </c>
      <c r="C2" s="14"/>
      <c r="F2" s="66"/>
    </row>
    <row r="3" spans="2:21" x14ac:dyDescent="0.2">
      <c r="C3" s="4"/>
      <c r="F3" s="66"/>
      <c r="R3" s="119"/>
    </row>
    <row r="4" spans="2:21" ht="27.75" customHeight="1" x14ac:dyDescent="0.2">
      <c r="B4" s="220" t="s">
        <v>350</v>
      </c>
      <c r="C4" s="220"/>
      <c r="D4" s="217" t="s">
        <v>10</v>
      </c>
      <c r="E4" s="218"/>
      <c r="F4" s="218"/>
      <c r="G4" s="218"/>
      <c r="H4" s="219"/>
      <c r="I4" s="217" t="s">
        <v>11</v>
      </c>
      <c r="J4" s="218"/>
      <c r="K4" s="218"/>
      <c r="L4" s="218"/>
      <c r="M4" s="219"/>
      <c r="N4" s="217" t="s">
        <v>12</v>
      </c>
      <c r="O4" s="218"/>
      <c r="P4" s="218"/>
      <c r="Q4" s="218"/>
      <c r="R4" s="219"/>
    </row>
    <row r="5" spans="2:21" ht="33.75" customHeight="1" x14ac:dyDescent="0.2">
      <c r="B5" s="220"/>
      <c r="C5" s="220"/>
      <c r="D5" s="62" t="s">
        <v>367</v>
      </c>
      <c r="E5" s="75" t="s">
        <v>447</v>
      </c>
      <c r="F5" s="222" t="s">
        <v>322</v>
      </c>
      <c r="G5" s="223"/>
      <c r="H5" s="118" t="s">
        <v>317</v>
      </c>
      <c r="I5" s="62" t="s">
        <v>367</v>
      </c>
      <c r="J5" s="75" t="s">
        <v>441</v>
      </c>
      <c r="K5" s="222" t="s">
        <v>322</v>
      </c>
      <c r="L5" s="223"/>
      <c r="M5" s="118" t="s">
        <v>317</v>
      </c>
      <c r="N5" s="62" t="s">
        <v>367</v>
      </c>
      <c r="O5" s="75" t="s">
        <v>441</v>
      </c>
      <c r="P5" s="224" t="s">
        <v>337</v>
      </c>
      <c r="Q5" s="225"/>
      <c r="R5" s="118" t="s">
        <v>317</v>
      </c>
    </row>
    <row r="6" spans="2:21" ht="16.5" customHeight="1" x14ac:dyDescent="0.2">
      <c r="B6" s="221" t="s">
        <v>276</v>
      </c>
      <c r="C6" s="221"/>
      <c r="D6" s="34">
        <v>912</v>
      </c>
      <c r="E6" s="35">
        <v>6.3451701601397099</v>
      </c>
      <c r="F6" s="35">
        <v>5.9333822031134105</v>
      </c>
      <c r="G6" s="35">
        <v>6.7569581171660102</v>
      </c>
      <c r="H6" s="63"/>
      <c r="I6" s="34">
        <v>2900</v>
      </c>
      <c r="J6" s="26">
        <v>20.833399186031901</v>
      </c>
      <c r="K6" s="26">
        <v>20.075277536807</v>
      </c>
      <c r="L6" s="26">
        <v>21.591520835256802</v>
      </c>
      <c r="M6" s="64"/>
      <c r="N6" s="34">
        <v>3812</v>
      </c>
      <c r="O6" s="26">
        <v>13.4732529949978</v>
      </c>
      <c r="P6" s="26">
        <v>13.045588749697199</v>
      </c>
      <c r="Q6" s="26">
        <v>13.9009172402983</v>
      </c>
      <c r="R6" s="64"/>
    </row>
    <row r="7" spans="2:21" ht="16.5" customHeight="1" x14ac:dyDescent="0.2">
      <c r="B7" s="213" t="s">
        <v>419</v>
      </c>
      <c r="C7" s="70" t="s">
        <v>172</v>
      </c>
      <c r="D7" s="33">
        <v>76</v>
      </c>
      <c r="E7" s="56">
        <v>11.0760446869307</v>
      </c>
      <c r="F7" s="56">
        <v>8.5343528141057607</v>
      </c>
      <c r="G7" s="56">
        <v>13.6177365597557</v>
      </c>
      <c r="H7" s="64" t="s">
        <v>370</v>
      </c>
      <c r="I7" s="33">
        <v>208</v>
      </c>
      <c r="J7" s="56">
        <v>32.486082654357901</v>
      </c>
      <c r="K7" s="56">
        <v>27.989350271380701</v>
      </c>
      <c r="L7" s="56">
        <v>36.982815037335101</v>
      </c>
      <c r="M7" s="64" t="s">
        <v>370</v>
      </c>
      <c r="N7" s="33">
        <v>284</v>
      </c>
      <c r="O7" s="64">
        <v>21.238585022585902</v>
      </c>
      <c r="P7" s="64">
        <v>18.7088050383128</v>
      </c>
      <c r="Q7" s="64">
        <v>23.768365006859</v>
      </c>
      <c r="R7" s="64" t="s">
        <v>370</v>
      </c>
      <c r="S7" s="27"/>
      <c r="U7" s="27"/>
    </row>
    <row r="8" spans="2:21" ht="16.5" customHeight="1" x14ac:dyDescent="0.2">
      <c r="B8" s="213"/>
      <c r="C8" s="70" t="s">
        <v>171</v>
      </c>
      <c r="D8" s="33">
        <v>58</v>
      </c>
      <c r="E8" s="56">
        <v>7.8392720869351491</v>
      </c>
      <c r="F8" s="56">
        <v>5.8104362521469204</v>
      </c>
      <c r="G8" s="56">
        <v>9.8681079217233805</v>
      </c>
      <c r="H8" s="64" t="s">
        <v>369</v>
      </c>
      <c r="I8" s="33">
        <v>192</v>
      </c>
      <c r="J8" s="56">
        <v>27.270481028731101</v>
      </c>
      <c r="K8" s="56">
        <v>23.3693334215722</v>
      </c>
      <c r="L8" s="56">
        <v>31.171628635890102</v>
      </c>
      <c r="M8" s="64" t="s">
        <v>370</v>
      </c>
      <c r="N8" s="33">
        <v>250</v>
      </c>
      <c r="O8" s="64">
        <v>17.173276874234702</v>
      </c>
      <c r="P8" s="64">
        <v>15.013481329015301</v>
      </c>
      <c r="Q8" s="64">
        <v>19.333072419454201</v>
      </c>
      <c r="R8" s="64" t="s">
        <v>370</v>
      </c>
      <c r="S8" s="27"/>
      <c r="U8" s="27"/>
    </row>
    <row r="9" spans="2:21" ht="16.5" customHeight="1" x14ac:dyDescent="0.2">
      <c r="B9" s="213"/>
      <c r="C9" s="70" t="s">
        <v>168</v>
      </c>
      <c r="D9" s="33">
        <v>71</v>
      </c>
      <c r="E9" s="56">
        <v>9.0479314848607615</v>
      </c>
      <c r="F9" s="56">
        <v>6.9015950420620005</v>
      </c>
      <c r="G9" s="56">
        <v>11.194267927659499</v>
      </c>
      <c r="H9" s="64" t="s">
        <v>370</v>
      </c>
      <c r="I9" s="33">
        <v>193</v>
      </c>
      <c r="J9" s="56">
        <v>26.119275073756498</v>
      </c>
      <c r="K9" s="56">
        <v>22.342905167001099</v>
      </c>
      <c r="L9" s="56">
        <v>29.8956449805119</v>
      </c>
      <c r="M9" s="64" t="s">
        <v>370</v>
      </c>
      <c r="N9" s="33">
        <v>264</v>
      </c>
      <c r="O9" s="64">
        <v>17.159226534706001</v>
      </c>
      <c r="P9" s="64">
        <v>15.031914179201701</v>
      </c>
      <c r="Q9" s="64">
        <v>19.286538890210299</v>
      </c>
      <c r="R9" s="64" t="s">
        <v>370</v>
      </c>
      <c r="S9" s="27"/>
      <c r="U9" s="27"/>
    </row>
    <row r="10" spans="2:21" ht="16.5" customHeight="1" x14ac:dyDescent="0.2">
      <c r="B10" s="213"/>
      <c r="C10" s="70" t="s">
        <v>169</v>
      </c>
      <c r="D10" s="33">
        <v>108</v>
      </c>
      <c r="E10" s="56">
        <v>7.3977930216454997</v>
      </c>
      <c r="F10" s="56">
        <v>5.9699141789085601</v>
      </c>
      <c r="G10" s="56">
        <v>8.8256718643824392</v>
      </c>
      <c r="H10" s="64" t="s">
        <v>369</v>
      </c>
      <c r="I10" s="33">
        <v>362</v>
      </c>
      <c r="J10" s="56">
        <v>26.8670181737732</v>
      </c>
      <c r="K10" s="56">
        <v>24.033827840277901</v>
      </c>
      <c r="L10" s="56">
        <v>29.700208507268602</v>
      </c>
      <c r="M10" s="64" t="s">
        <v>370</v>
      </c>
      <c r="N10" s="33">
        <v>470</v>
      </c>
      <c r="O10" s="64">
        <v>16.5655994133487</v>
      </c>
      <c r="P10" s="64">
        <v>15.026942244045999</v>
      </c>
      <c r="Q10" s="64">
        <v>18.104256582651502</v>
      </c>
      <c r="R10" s="64" t="s">
        <v>370</v>
      </c>
      <c r="S10" s="27"/>
      <c r="U10" s="27"/>
    </row>
    <row r="11" spans="2:21" ht="16.5" customHeight="1" x14ac:dyDescent="0.2">
      <c r="B11" s="213"/>
      <c r="C11" s="70" t="s">
        <v>167</v>
      </c>
      <c r="D11" s="33">
        <v>43</v>
      </c>
      <c r="E11" s="56">
        <v>7.0705717896945997</v>
      </c>
      <c r="F11" s="56">
        <v>4.9317301126606701</v>
      </c>
      <c r="G11" s="56">
        <v>9.209413466728531</v>
      </c>
      <c r="H11" s="64" t="s">
        <v>369</v>
      </c>
      <c r="I11" s="33">
        <v>154</v>
      </c>
      <c r="J11" s="56">
        <v>25.376725242244699</v>
      </c>
      <c r="K11" s="56">
        <v>21.297902495486699</v>
      </c>
      <c r="L11" s="56">
        <v>29.4555479890026</v>
      </c>
      <c r="M11" s="64" t="s">
        <v>369</v>
      </c>
      <c r="N11" s="33">
        <v>197</v>
      </c>
      <c r="O11" s="64">
        <v>15.853199588247302</v>
      </c>
      <c r="P11" s="64">
        <v>13.5903031598019</v>
      </c>
      <c r="Q11" s="64">
        <v>18.116096016692602</v>
      </c>
      <c r="R11" s="64" t="s">
        <v>369</v>
      </c>
      <c r="S11" s="27"/>
      <c r="U11" s="27"/>
    </row>
    <row r="12" spans="2:21" ht="16.5" customHeight="1" x14ac:dyDescent="0.2">
      <c r="B12" s="213"/>
      <c r="C12" s="70" t="s">
        <v>173</v>
      </c>
      <c r="D12" s="33">
        <v>64</v>
      </c>
      <c r="E12" s="56">
        <v>5.76264099855136</v>
      </c>
      <c r="F12" s="56">
        <v>4.3167511674866201</v>
      </c>
      <c r="G12" s="56">
        <v>7.2085308296161008</v>
      </c>
      <c r="H12" s="64" t="s">
        <v>369</v>
      </c>
      <c r="I12" s="33">
        <v>274</v>
      </c>
      <c r="J12" s="56">
        <v>25.005361932677502</v>
      </c>
      <c r="K12" s="56">
        <v>21.956514692772501</v>
      </c>
      <c r="L12" s="56">
        <v>28.0542091725825</v>
      </c>
      <c r="M12" s="64" t="s">
        <v>370</v>
      </c>
      <c r="N12" s="33">
        <v>338</v>
      </c>
      <c r="O12" s="64">
        <v>15.107328426061699</v>
      </c>
      <c r="P12" s="64">
        <v>13.441833113745901</v>
      </c>
      <c r="Q12" s="64">
        <v>16.772823738377401</v>
      </c>
      <c r="R12" s="64" t="s">
        <v>369</v>
      </c>
      <c r="S12" s="27"/>
      <c r="U12" s="27"/>
    </row>
    <row r="13" spans="2:21" ht="16.5" customHeight="1" x14ac:dyDescent="0.2">
      <c r="B13" s="213"/>
      <c r="C13" s="70" t="s">
        <v>166</v>
      </c>
      <c r="D13" s="33">
        <v>24</v>
      </c>
      <c r="E13" s="56">
        <v>4.7106164889302207</v>
      </c>
      <c r="F13" s="56">
        <v>2.7695745295346899</v>
      </c>
      <c r="G13" s="56">
        <v>6.6516584483257502</v>
      </c>
      <c r="H13" s="64" t="s">
        <v>369</v>
      </c>
      <c r="I13" s="33">
        <v>123</v>
      </c>
      <c r="J13" s="56">
        <v>25.4497980818267</v>
      </c>
      <c r="K13" s="56">
        <v>20.866351689378401</v>
      </c>
      <c r="L13" s="56">
        <v>30.033244474275097</v>
      </c>
      <c r="M13" s="64" t="s">
        <v>369</v>
      </c>
      <c r="N13" s="33">
        <v>147</v>
      </c>
      <c r="O13" s="64">
        <v>14.796218329650099</v>
      </c>
      <c r="P13" s="64">
        <v>12.3399415639461</v>
      </c>
      <c r="Q13" s="64">
        <v>17.252495095354</v>
      </c>
      <c r="R13" s="64" t="s">
        <v>369</v>
      </c>
      <c r="S13" s="27"/>
      <c r="U13" s="27"/>
    </row>
    <row r="14" spans="2:21" ht="16.5" customHeight="1" x14ac:dyDescent="0.2">
      <c r="B14" s="213"/>
      <c r="C14" s="70" t="s">
        <v>170</v>
      </c>
      <c r="D14" s="33">
        <v>71</v>
      </c>
      <c r="E14" s="56">
        <v>5.6226721055262905</v>
      </c>
      <c r="F14" s="56">
        <v>4.2981724745259502</v>
      </c>
      <c r="G14" s="56">
        <v>6.9471717365266201</v>
      </c>
      <c r="H14" s="64" t="s">
        <v>369</v>
      </c>
      <c r="I14" s="33">
        <v>276</v>
      </c>
      <c r="J14" s="56">
        <v>22.633783189343699</v>
      </c>
      <c r="K14" s="56">
        <v>19.889835660143202</v>
      </c>
      <c r="L14" s="56">
        <v>25.377730718544203</v>
      </c>
      <c r="M14" s="64" t="s">
        <v>369</v>
      </c>
      <c r="N14" s="33">
        <v>347</v>
      </c>
      <c r="O14" s="64">
        <v>13.7466038806822</v>
      </c>
      <c r="P14" s="64">
        <v>12.258567760512799</v>
      </c>
      <c r="Q14" s="64">
        <v>15.234640000851702</v>
      </c>
      <c r="R14" s="64" t="s">
        <v>369</v>
      </c>
      <c r="S14" s="27"/>
      <c r="U14" s="27"/>
    </row>
    <row r="15" spans="2:21" ht="16.5" customHeight="1" x14ac:dyDescent="0.2">
      <c r="B15" s="213"/>
      <c r="C15" s="70" t="s">
        <v>292</v>
      </c>
      <c r="D15" s="33">
        <v>44</v>
      </c>
      <c r="E15" s="56">
        <v>6.2757697107260597</v>
      </c>
      <c r="F15" s="56">
        <v>4.2946763163778403</v>
      </c>
      <c r="G15" s="56">
        <v>8.2568631050742702</v>
      </c>
      <c r="H15" s="64" t="s">
        <v>369</v>
      </c>
      <c r="I15" s="33">
        <v>128</v>
      </c>
      <c r="J15" s="56">
        <v>19.2609656327914</v>
      </c>
      <c r="K15" s="56">
        <v>15.7553470299995</v>
      </c>
      <c r="L15" s="56">
        <v>22.766584235583302</v>
      </c>
      <c r="M15" s="64" t="s">
        <v>369</v>
      </c>
      <c r="N15" s="33">
        <v>172</v>
      </c>
      <c r="O15" s="64">
        <v>12.609582386052001</v>
      </c>
      <c r="P15" s="64">
        <v>10.6123739404067</v>
      </c>
      <c r="Q15" s="64">
        <v>14.606790831697401</v>
      </c>
      <c r="R15" s="64" t="s">
        <v>369</v>
      </c>
      <c r="S15" s="27"/>
      <c r="U15" s="27"/>
    </row>
    <row r="16" spans="2:21" ht="16.5" customHeight="1" x14ac:dyDescent="0.2">
      <c r="B16" s="213"/>
      <c r="C16" s="70" t="s">
        <v>175</v>
      </c>
      <c r="D16" s="33">
        <v>86</v>
      </c>
      <c r="E16" s="56">
        <v>6.4281310941455896</v>
      </c>
      <c r="F16" s="56">
        <v>5.0575491014673704</v>
      </c>
      <c r="G16" s="56">
        <v>7.7987130868238106</v>
      </c>
      <c r="H16" s="64" t="s">
        <v>369</v>
      </c>
      <c r="I16" s="33">
        <v>236</v>
      </c>
      <c r="J16" s="56">
        <v>17.884057780502101</v>
      </c>
      <c r="K16" s="56">
        <v>15.552607911492901</v>
      </c>
      <c r="L16" s="56">
        <v>20.215507649511402</v>
      </c>
      <c r="M16" s="64" t="s">
        <v>369</v>
      </c>
      <c r="N16" s="33">
        <v>322</v>
      </c>
      <c r="O16" s="64">
        <v>11.9914592570309</v>
      </c>
      <c r="P16" s="64">
        <v>10.652798542289499</v>
      </c>
      <c r="Q16" s="64">
        <v>13.3301199717723</v>
      </c>
      <c r="R16" s="64" t="s">
        <v>369</v>
      </c>
      <c r="S16" s="27"/>
      <c r="U16" s="27"/>
    </row>
    <row r="17" spans="2:21" ht="16.5" customHeight="1" x14ac:dyDescent="0.2">
      <c r="B17" s="213"/>
      <c r="C17" s="70" t="s">
        <v>165</v>
      </c>
      <c r="D17" s="33">
        <v>119</v>
      </c>
      <c r="E17" s="56">
        <v>5.7770103367956605</v>
      </c>
      <c r="F17" s="56">
        <v>4.7109527407913596</v>
      </c>
      <c r="G17" s="56">
        <v>6.8430679327999497</v>
      </c>
      <c r="H17" s="64" t="s">
        <v>369</v>
      </c>
      <c r="I17" s="33">
        <v>362</v>
      </c>
      <c r="J17" s="56">
        <v>17.71386164494</v>
      </c>
      <c r="K17" s="56">
        <v>15.8440170098088</v>
      </c>
      <c r="L17" s="56">
        <v>19.583706280071102</v>
      </c>
      <c r="M17" s="64" t="s">
        <v>368</v>
      </c>
      <c r="N17" s="33">
        <v>481</v>
      </c>
      <c r="O17" s="64">
        <v>11.6203777736368</v>
      </c>
      <c r="P17" s="64">
        <v>10.5513228910121</v>
      </c>
      <c r="Q17" s="64">
        <v>12.689432656261598</v>
      </c>
      <c r="R17" s="64" t="s">
        <v>368</v>
      </c>
      <c r="S17" s="27"/>
      <c r="U17" s="27"/>
    </row>
    <row r="18" spans="2:21" ht="16.5" customHeight="1" x14ac:dyDescent="0.2">
      <c r="B18" s="213"/>
      <c r="C18" s="70" t="s">
        <v>174</v>
      </c>
      <c r="D18" s="33">
        <v>45</v>
      </c>
      <c r="E18" s="56">
        <v>4.9252416448340499</v>
      </c>
      <c r="F18" s="56">
        <v>3.3841864200999501</v>
      </c>
      <c r="G18" s="56">
        <v>6.4662968695681498</v>
      </c>
      <c r="H18" s="64" t="s">
        <v>369</v>
      </c>
      <c r="I18" s="33">
        <v>146</v>
      </c>
      <c r="J18" s="56">
        <v>16.953095886665999</v>
      </c>
      <c r="K18" s="56">
        <v>14.1154078392552</v>
      </c>
      <c r="L18" s="56">
        <v>19.790783934076799</v>
      </c>
      <c r="M18" s="64" t="s">
        <v>368</v>
      </c>
      <c r="N18" s="33">
        <v>191</v>
      </c>
      <c r="O18" s="64">
        <v>10.897160403982699</v>
      </c>
      <c r="P18" s="64">
        <v>9.2848667959388305</v>
      </c>
      <c r="Q18" s="64">
        <v>12.509454012026699</v>
      </c>
      <c r="R18" s="64" t="s">
        <v>368</v>
      </c>
      <c r="S18" s="27"/>
      <c r="U18" s="27"/>
    </row>
    <row r="19" spans="2:21" ht="16.5" customHeight="1" x14ac:dyDescent="0.2">
      <c r="B19" s="213"/>
      <c r="C19" s="70" t="s">
        <v>176</v>
      </c>
      <c r="D19" s="33">
        <v>4</v>
      </c>
      <c r="E19" s="56">
        <v>7.44283128079074</v>
      </c>
      <c r="F19" s="56">
        <v>-0.78624997665718899</v>
      </c>
      <c r="G19" s="56">
        <v>15.671912538238701</v>
      </c>
      <c r="H19" s="64" t="s">
        <v>369</v>
      </c>
      <c r="I19" s="33">
        <v>6</v>
      </c>
      <c r="J19" s="56">
        <v>10.3193332024117</v>
      </c>
      <c r="K19" s="56">
        <v>1.71316386408279</v>
      </c>
      <c r="L19" s="56">
        <v>18.925502540740599</v>
      </c>
      <c r="M19" s="64" t="s">
        <v>368</v>
      </c>
      <c r="N19" s="33">
        <v>10</v>
      </c>
      <c r="O19" s="64">
        <v>8.9887178971705399</v>
      </c>
      <c r="P19" s="64">
        <v>2.94285428544165</v>
      </c>
      <c r="Q19" s="64">
        <v>15.034581508899398</v>
      </c>
      <c r="R19" s="64" t="s">
        <v>369</v>
      </c>
      <c r="S19" s="27"/>
      <c r="U19" s="27"/>
    </row>
    <row r="20" spans="2:21" ht="16.5" customHeight="1" x14ac:dyDescent="0.2">
      <c r="B20" s="213"/>
      <c r="C20" s="70" t="s">
        <v>164</v>
      </c>
      <c r="D20" s="33">
        <v>2</v>
      </c>
      <c r="E20" s="56">
        <v>10.9210491496393</v>
      </c>
      <c r="F20" s="56">
        <v>-1.3044715022619799</v>
      </c>
      <c r="G20" s="56">
        <v>23.1465698015407</v>
      </c>
      <c r="H20" s="64" t="s">
        <v>369</v>
      </c>
      <c r="I20" s="33">
        <v>1</v>
      </c>
      <c r="J20" s="56">
        <v>0.86885190821249403</v>
      </c>
      <c r="K20" s="56">
        <v>-1.98576137474977</v>
      </c>
      <c r="L20" s="56">
        <v>3.7234651911747605</v>
      </c>
      <c r="M20" s="64" t="s">
        <v>368</v>
      </c>
      <c r="N20" s="33">
        <v>3</v>
      </c>
      <c r="O20" s="64">
        <v>6.0413290607798702</v>
      </c>
      <c r="P20" s="64">
        <v>-0.37408935126804899</v>
      </c>
      <c r="Q20" s="64">
        <v>12.4567474728278</v>
      </c>
      <c r="R20" s="64" t="s">
        <v>368</v>
      </c>
      <c r="S20" s="27"/>
      <c r="U20" s="27"/>
    </row>
    <row r="21" spans="2:21" ht="16.5" customHeight="1" x14ac:dyDescent="0.2">
      <c r="B21" s="213"/>
      <c r="C21" s="70" t="s">
        <v>231</v>
      </c>
      <c r="D21" s="33">
        <v>0</v>
      </c>
      <c r="E21" s="56">
        <v>0</v>
      </c>
      <c r="F21" s="56">
        <v>0</v>
      </c>
      <c r="G21" s="56">
        <v>0</v>
      </c>
      <c r="H21" s="63" t="s">
        <v>368</v>
      </c>
      <c r="I21" s="33">
        <v>0</v>
      </c>
      <c r="J21" s="56">
        <v>0</v>
      </c>
      <c r="K21" s="56">
        <v>0</v>
      </c>
      <c r="L21" s="56">
        <v>0</v>
      </c>
      <c r="M21" s="64" t="s">
        <v>368</v>
      </c>
      <c r="N21" s="33">
        <v>0</v>
      </c>
      <c r="O21" s="64">
        <v>0</v>
      </c>
      <c r="P21" s="64">
        <v>0</v>
      </c>
      <c r="Q21" s="64">
        <v>0</v>
      </c>
      <c r="R21" s="64" t="s">
        <v>368</v>
      </c>
      <c r="S21" s="27"/>
      <c r="U21" s="27"/>
    </row>
    <row r="22" spans="2:21" ht="16.5" customHeight="1" x14ac:dyDescent="0.2">
      <c r="B22" s="213"/>
      <c r="C22" s="70" t="s">
        <v>421</v>
      </c>
      <c r="D22" s="33">
        <v>4</v>
      </c>
      <c r="E22" s="56">
        <v>2.1339133811000499</v>
      </c>
      <c r="F22" s="56">
        <v>-0.208807033979553</v>
      </c>
      <c r="G22" s="56">
        <v>4.4766337961796498</v>
      </c>
      <c r="H22" s="63" t="s">
        <v>368</v>
      </c>
      <c r="I22" s="33">
        <v>22</v>
      </c>
      <c r="J22" s="56">
        <v>15.170474002386099</v>
      </c>
      <c r="K22" s="56">
        <v>8.5028469136338405</v>
      </c>
      <c r="L22" s="56">
        <v>21.838101091138398</v>
      </c>
      <c r="M22" s="64" t="s">
        <v>369</v>
      </c>
      <c r="N22" s="33">
        <v>26</v>
      </c>
      <c r="O22" s="64">
        <v>8.2175974730234298</v>
      </c>
      <c r="P22" s="64">
        <v>4.8614784781842406</v>
      </c>
      <c r="Q22" s="64">
        <v>11.573716467862599</v>
      </c>
      <c r="R22" s="65" t="s">
        <v>368</v>
      </c>
      <c r="S22" s="27"/>
      <c r="U22" s="27"/>
    </row>
    <row r="23" spans="2:21" ht="16.5" customHeight="1" x14ac:dyDescent="0.2">
      <c r="B23" s="213"/>
      <c r="C23" s="70" t="s">
        <v>162</v>
      </c>
      <c r="D23" s="33">
        <v>4</v>
      </c>
      <c r="E23" s="56">
        <v>3.3679350481036203</v>
      </c>
      <c r="F23" s="56">
        <v>-0.23638487081840401</v>
      </c>
      <c r="G23" s="56">
        <v>6.9722549670256395</v>
      </c>
      <c r="H23" s="64" t="s">
        <v>369</v>
      </c>
      <c r="I23" s="33">
        <v>13</v>
      </c>
      <c r="J23" s="56">
        <v>10.0906400132027</v>
      </c>
      <c r="K23" s="56">
        <v>3.8095045652415598</v>
      </c>
      <c r="L23" s="56">
        <v>16.371775461163899</v>
      </c>
      <c r="M23" s="65" t="s">
        <v>368</v>
      </c>
      <c r="N23" s="33">
        <v>17</v>
      </c>
      <c r="O23" s="64">
        <v>6.6167544159055396</v>
      </c>
      <c r="P23" s="64">
        <v>3.0054099204185403</v>
      </c>
      <c r="Q23" s="64">
        <v>10.2280989113925</v>
      </c>
      <c r="R23" s="65" t="s">
        <v>368</v>
      </c>
      <c r="S23" s="27"/>
      <c r="U23" s="27"/>
    </row>
    <row r="24" spans="2:21" ht="16.5" customHeight="1" x14ac:dyDescent="0.2">
      <c r="B24" s="213"/>
      <c r="C24" s="70" t="s">
        <v>163</v>
      </c>
      <c r="D24" s="33">
        <v>4</v>
      </c>
      <c r="E24" s="56">
        <v>3.1968687752027201</v>
      </c>
      <c r="F24" s="56">
        <v>-2.1908475456566299E-2</v>
      </c>
      <c r="G24" s="56">
        <v>6.41564602586201</v>
      </c>
      <c r="H24" s="64" t="s">
        <v>369</v>
      </c>
      <c r="I24" s="33">
        <v>11</v>
      </c>
      <c r="J24" s="56">
        <v>9.06525989693003</v>
      </c>
      <c r="K24" s="56">
        <v>3.5870236980101002</v>
      </c>
      <c r="L24" s="56">
        <v>14.543496095850001</v>
      </c>
      <c r="M24" s="65" t="s">
        <v>368</v>
      </c>
      <c r="N24" s="33">
        <v>15</v>
      </c>
      <c r="O24" s="64">
        <v>6.1298185949970208</v>
      </c>
      <c r="P24" s="64">
        <v>2.9261616772157102</v>
      </c>
      <c r="Q24" s="64">
        <v>9.3334755127783211</v>
      </c>
      <c r="R24" s="65" t="s">
        <v>368</v>
      </c>
      <c r="S24" s="27"/>
      <c r="U24" s="27"/>
    </row>
    <row r="25" spans="2:21" ht="16.5" customHeight="1" x14ac:dyDescent="0.2">
      <c r="B25" s="213"/>
      <c r="C25" s="71" t="s">
        <v>374</v>
      </c>
      <c r="D25" s="33">
        <v>0</v>
      </c>
      <c r="E25" s="56">
        <v>0</v>
      </c>
      <c r="F25" s="56">
        <v>0</v>
      </c>
      <c r="G25" s="56">
        <v>0</v>
      </c>
      <c r="H25" s="63" t="s">
        <v>368</v>
      </c>
      <c r="I25" s="33">
        <v>3</v>
      </c>
      <c r="J25" s="56">
        <v>10.997084730565801</v>
      </c>
      <c r="K25" s="56">
        <v>-4.1133318771228602</v>
      </c>
      <c r="L25" s="56">
        <v>26.107501338254501</v>
      </c>
      <c r="M25" s="65" t="s">
        <v>369</v>
      </c>
      <c r="N25" s="33">
        <v>3</v>
      </c>
      <c r="O25" s="64">
        <v>5.49284007985269</v>
      </c>
      <c r="P25" s="64">
        <v>-2.2441247440149099</v>
      </c>
      <c r="Q25" s="64">
        <v>13.2298049037203</v>
      </c>
      <c r="R25" s="65" t="s">
        <v>369</v>
      </c>
      <c r="S25" s="27"/>
      <c r="U25" s="27"/>
    </row>
    <row r="26" spans="2:21" ht="16.5" customHeight="1" x14ac:dyDescent="0.2">
      <c r="B26" s="214" t="s">
        <v>420</v>
      </c>
      <c r="C26" s="70" t="s">
        <v>118</v>
      </c>
      <c r="D26" s="33">
        <v>44</v>
      </c>
      <c r="E26" s="56">
        <v>6.7890434707698297</v>
      </c>
      <c r="F26" s="56">
        <v>4.6941780942587599</v>
      </c>
      <c r="G26" s="56">
        <v>8.8839088472809102</v>
      </c>
      <c r="H26" s="64" t="s">
        <v>369</v>
      </c>
      <c r="I26" s="33">
        <v>95</v>
      </c>
      <c r="J26" s="56">
        <v>13.890057927298502</v>
      </c>
      <c r="K26" s="56">
        <v>10.9652984949493</v>
      </c>
      <c r="L26" s="56">
        <v>16.814817359647801</v>
      </c>
      <c r="M26" s="65" t="s">
        <v>368</v>
      </c>
      <c r="N26" s="33">
        <v>139</v>
      </c>
      <c r="O26" s="64">
        <v>10.2608818764026</v>
      </c>
      <c r="P26" s="64">
        <v>8.4760603497075397</v>
      </c>
      <c r="Q26" s="64">
        <v>12.045703403097599</v>
      </c>
      <c r="R26" s="65" t="s">
        <v>368</v>
      </c>
      <c r="S26" s="27"/>
      <c r="U26" s="27"/>
    </row>
    <row r="27" spans="2:21" ht="16.5" customHeight="1" x14ac:dyDescent="0.2">
      <c r="B27" s="215"/>
      <c r="C27" s="70" t="s">
        <v>238</v>
      </c>
      <c r="D27" s="33">
        <v>25</v>
      </c>
      <c r="E27" s="56">
        <v>2.9315215564131898</v>
      </c>
      <c r="F27" s="56">
        <v>1.7182128645611301</v>
      </c>
      <c r="G27" s="56">
        <v>4.1448302482652597</v>
      </c>
      <c r="H27" s="63" t="s">
        <v>368</v>
      </c>
      <c r="I27" s="33">
        <v>61</v>
      </c>
      <c r="J27" s="56">
        <v>13.760215618762599</v>
      </c>
      <c r="K27" s="56">
        <v>5.88984643308605</v>
      </c>
      <c r="L27" s="56">
        <v>21.630584804439099</v>
      </c>
      <c r="M27" s="64" t="s">
        <v>369</v>
      </c>
      <c r="N27" s="33">
        <v>86</v>
      </c>
      <c r="O27" s="65">
        <v>8.42300746457747</v>
      </c>
      <c r="P27" s="65">
        <v>4.4623822604884102</v>
      </c>
      <c r="Q27" s="65">
        <v>12.3836326686665</v>
      </c>
      <c r="R27" s="65" t="s">
        <v>368</v>
      </c>
      <c r="S27" s="27"/>
      <c r="U27" s="27"/>
    </row>
    <row r="28" spans="2:21" ht="17.45" customHeight="1" x14ac:dyDescent="0.2">
      <c r="B28" s="215"/>
      <c r="C28" s="70" t="s">
        <v>122</v>
      </c>
      <c r="D28" s="33">
        <v>3</v>
      </c>
      <c r="E28" s="56">
        <v>2.9750791751666998</v>
      </c>
      <c r="F28" s="56">
        <v>-0.67314835312827193</v>
      </c>
      <c r="G28" s="56">
        <v>6.6233067034616697</v>
      </c>
      <c r="H28" s="64" t="s">
        <v>369</v>
      </c>
      <c r="I28" s="33">
        <v>7</v>
      </c>
      <c r="J28" s="56">
        <v>10.0744048661379</v>
      </c>
      <c r="K28" s="56">
        <v>2.3884509962863403</v>
      </c>
      <c r="L28" s="56">
        <v>17.760358735989403</v>
      </c>
      <c r="M28" s="64" t="s">
        <v>368</v>
      </c>
      <c r="N28" s="33">
        <v>10</v>
      </c>
      <c r="O28" s="64">
        <v>6.0657002705284402</v>
      </c>
      <c r="P28" s="64">
        <v>1.9519147099685301</v>
      </c>
      <c r="Q28" s="64">
        <v>10.1794858310884</v>
      </c>
      <c r="R28" s="65" t="s">
        <v>368</v>
      </c>
      <c r="S28" s="27"/>
      <c r="U28" s="27"/>
    </row>
    <row r="29" spans="2:21" ht="16.5" customHeight="1" x14ac:dyDescent="0.2">
      <c r="B29" s="215"/>
      <c r="C29" s="70" t="s">
        <v>239</v>
      </c>
      <c r="D29" s="33">
        <v>7</v>
      </c>
      <c r="E29" s="56">
        <v>5.4392930003386901</v>
      </c>
      <c r="F29" s="56">
        <v>0.49513820445859302</v>
      </c>
      <c r="G29" s="56">
        <v>10.3834477962188</v>
      </c>
      <c r="H29" s="64" t="s">
        <v>369</v>
      </c>
      <c r="I29" s="33">
        <v>7</v>
      </c>
      <c r="J29" s="56">
        <v>6.1742736391900701</v>
      </c>
      <c r="K29" s="56">
        <v>0.58870938632429703</v>
      </c>
      <c r="L29" s="56">
        <v>11.759837892055799</v>
      </c>
      <c r="M29" s="64" t="s">
        <v>368</v>
      </c>
      <c r="N29" s="33">
        <v>14</v>
      </c>
      <c r="O29" s="64">
        <v>5.7595855396265598</v>
      </c>
      <c r="P29" s="64">
        <v>2.0885326825932098</v>
      </c>
      <c r="Q29" s="64">
        <v>9.4306383966599192</v>
      </c>
      <c r="R29" s="65" t="s">
        <v>368</v>
      </c>
      <c r="S29" s="27"/>
      <c r="U29" s="27"/>
    </row>
    <row r="30" spans="2:21" ht="16.5" customHeight="1" x14ac:dyDescent="0.2">
      <c r="B30" s="215"/>
      <c r="C30" s="70" t="s">
        <v>275</v>
      </c>
      <c r="D30" s="33">
        <v>6</v>
      </c>
      <c r="E30" s="56">
        <v>2.0952226831956402</v>
      </c>
      <c r="F30" s="56">
        <v>0.29928557209311002</v>
      </c>
      <c r="G30" s="56">
        <v>3.8911597942981704</v>
      </c>
      <c r="H30" s="63" t="s">
        <v>368</v>
      </c>
      <c r="I30" s="33">
        <v>20</v>
      </c>
      <c r="J30" s="56">
        <v>5.7596747497259901</v>
      </c>
      <c r="K30" s="56">
        <v>2.76935738439898</v>
      </c>
      <c r="L30" s="56">
        <v>8.7499921150529989</v>
      </c>
      <c r="M30" s="64" t="s">
        <v>368</v>
      </c>
      <c r="N30" s="33">
        <v>26</v>
      </c>
      <c r="O30" s="64">
        <v>3.8249301262190798</v>
      </c>
      <c r="P30" s="64">
        <v>2.0969064233870198</v>
      </c>
      <c r="Q30" s="64">
        <v>5.5529538290511393</v>
      </c>
      <c r="R30" s="65" t="s">
        <v>368</v>
      </c>
      <c r="S30" s="27"/>
      <c r="U30" s="27"/>
    </row>
    <row r="31" spans="2:21" ht="16.5" customHeight="1" x14ac:dyDescent="0.2">
      <c r="B31" s="216"/>
      <c r="C31" s="70" t="s">
        <v>17</v>
      </c>
      <c r="D31" s="33">
        <v>0</v>
      </c>
      <c r="E31" s="56">
        <v>0</v>
      </c>
      <c r="F31" s="56">
        <v>0</v>
      </c>
      <c r="G31" s="56">
        <v>0</v>
      </c>
      <c r="H31" s="63" t="s">
        <v>368</v>
      </c>
      <c r="I31" s="33">
        <v>0</v>
      </c>
      <c r="J31" s="56">
        <v>0</v>
      </c>
      <c r="K31" s="56">
        <v>0</v>
      </c>
      <c r="L31" s="56">
        <v>0</v>
      </c>
      <c r="M31" s="64" t="s">
        <v>368</v>
      </c>
      <c r="N31" s="33">
        <v>0</v>
      </c>
      <c r="O31" s="64">
        <v>0</v>
      </c>
      <c r="P31" s="64">
        <v>0</v>
      </c>
      <c r="Q31" s="64">
        <v>0</v>
      </c>
      <c r="R31" s="65" t="s">
        <v>368</v>
      </c>
      <c r="S31" s="27"/>
      <c r="U31" s="27"/>
    </row>
    <row r="32" spans="2:21" ht="16.5" customHeight="1" x14ac:dyDescent="0.2">
      <c r="C32" s="14"/>
      <c r="D32" s="14"/>
      <c r="E32" s="14"/>
      <c r="F32" s="14"/>
      <c r="G32" s="14"/>
      <c r="H32" s="14"/>
      <c r="I32" s="14"/>
      <c r="J32" s="14"/>
      <c r="K32" s="14"/>
      <c r="L32" s="14"/>
      <c r="M32" s="14"/>
      <c r="N32" s="14"/>
      <c r="O32" s="14"/>
      <c r="P32" s="14"/>
      <c r="Q32" s="14"/>
      <c r="S32" s="27"/>
      <c r="U32" s="27"/>
    </row>
    <row r="33" spans="2:21" ht="16.5" customHeight="1" x14ac:dyDescent="0.2">
      <c r="B33" s="120" t="s">
        <v>422</v>
      </c>
      <c r="C33" s="76"/>
      <c r="D33" s="77"/>
      <c r="E33" s="78"/>
      <c r="F33" s="78"/>
      <c r="G33" s="78"/>
      <c r="H33" s="79"/>
      <c r="I33" s="77"/>
      <c r="J33" s="78"/>
      <c r="K33" s="38"/>
      <c r="L33" s="38"/>
      <c r="M33" s="39"/>
      <c r="N33" s="37"/>
      <c r="O33" s="39"/>
      <c r="P33" s="39"/>
      <c r="Q33" s="39"/>
      <c r="R33" s="39"/>
      <c r="S33" s="27"/>
      <c r="U33" s="27"/>
    </row>
    <row r="34" spans="2:21" ht="66.599999999999994" customHeight="1" x14ac:dyDescent="0.2">
      <c r="B34" s="211" t="s">
        <v>497</v>
      </c>
      <c r="C34" s="212"/>
      <c r="D34" s="212"/>
      <c r="E34" s="212"/>
      <c r="F34" s="212"/>
      <c r="G34" s="212"/>
      <c r="H34" s="212"/>
      <c r="I34" s="9"/>
      <c r="J34" s="9"/>
      <c r="K34" s="9"/>
      <c r="L34" s="9"/>
      <c r="M34" s="40"/>
      <c r="N34" s="9"/>
      <c r="O34" s="9"/>
      <c r="P34" s="9"/>
      <c r="Q34" s="9"/>
    </row>
    <row r="35" spans="2:21" ht="14.1" customHeight="1" x14ac:dyDescent="0.2">
      <c r="B35" s="10"/>
      <c r="C35" s="14"/>
      <c r="D35" s="11"/>
      <c r="E35" s="11"/>
      <c r="F35" s="11"/>
      <c r="G35" s="11"/>
      <c r="H35" s="11"/>
      <c r="I35" s="11"/>
      <c r="J35" s="11"/>
      <c r="K35" s="11"/>
      <c r="L35" s="11"/>
      <c r="M35" s="40"/>
      <c r="N35" s="188"/>
      <c r="O35" s="188"/>
      <c r="P35" s="188"/>
      <c r="Q35" s="188"/>
    </row>
    <row r="36" spans="2:21" ht="15" customHeight="1" x14ac:dyDescent="0.2">
      <c r="B36" s="73"/>
      <c r="C36" s="14"/>
      <c r="D36" s="72"/>
      <c r="E36" s="72"/>
      <c r="F36" s="72"/>
      <c r="G36" s="72"/>
      <c r="H36" s="72"/>
      <c r="I36" s="72"/>
      <c r="J36" s="72"/>
      <c r="K36" s="72"/>
      <c r="L36" s="72"/>
      <c r="M36" s="72"/>
      <c r="N36" s="72"/>
      <c r="O36" s="72"/>
      <c r="P36" s="72"/>
      <c r="Q36" s="72"/>
    </row>
    <row r="37" spans="2:21" ht="15" customHeight="1" x14ac:dyDescent="0.2">
      <c r="B37" s="74"/>
      <c r="C37" s="14"/>
      <c r="D37" s="72"/>
      <c r="E37" s="72"/>
      <c r="F37" s="72"/>
      <c r="G37" s="72"/>
      <c r="H37" s="72"/>
      <c r="I37" s="72"/>
      <c r="J37" s="72"/>
      <c r="K37" s="72"/>
      <c r="L37" s="72"/>
      <c r="M37" s="40"/>
      <c r="N37" s="9"/>
      <c r="O37" s="9"/>
      <c r="P37" s="9"/>
      <c r="Q37" s="9"/>
    </row>
    <row r="38" spans="2:21" x14ac:dyDescent="0.2">
      <c r="C38" s="14"/>
      <c r="D38" s="14"/>
      <c r="E38" s="14"/>
      <c r="F38" s="14"/>
      <c r="G38" s="14"/>
      <c r="H38" s="14"/>
      <c r="I38" s="14"/>
      <c r="J38" s="14"/>
      <c r="K38" s="14"/>
      <c r="L38" s="14"/>
      <c r="M38" s="14"/>
      <c r="N38" s="14"/>
      <c r="O38" s="14"/>
      <c r="P38" s="14"/>
      <c r="Q38" s="14"/>
    </row>
    <row r="39" spans="2:21" x14ac:dyDescent="0.2">
      <c r="C39" s="14"/>
      <c r="D39" s="14"/>
      <c r="E39" s="14"/>
      <c r="F39" s="14"/>
      <c r="G39" s="14"/>
      <c r="H39" s="14"/>
      <c r="I39" s="14"/>
      <c r="J39" s="14"/>
      <c r="K39" s="14"/>
      <c r="L39" s="14"/>
      <c r="M39" s="14"/>
      <c r="N39" s="14"/>
      <c r="O39" s="14"/>
      <c r="P39" s="14"/>
      <c r="Q39" s="14"/>
    </row>
    <row r="40" spans="2:21" x14ac:dyDescent="0.2">
      <c r="C40" s="14"/>
      <c r="D40" s="14"/>
      <c r="E40" s="14"/>
      <c r="F40" s="14"/>
      <c r="G40" s="14"/>
      <c r="H40" s="14"/>
      <c r="I40" s="14"/>
      <c r="J40" s="14"/>
      <c r="K40" s="14"/>
      <c r="L40" s="14"/>
      <c r="M40" s="14"/>
      <c r="N40" s="14"/>
      <c r="O40" s="14"/>
      <c r="P40" s="14"/>
      <c r="Q40" s="14"/>
    </row>
    <row r="41" spans="2:21" x14ac:dyDescent="0.2">
      <c r="C41" s="14"/>
      <c r="D41" s="14"/>
      <c r="E41" s="14"/>
      <c r="F41" s="14"/>
      <c r="G41" s="14"/>
      <c r="H41" s="14"/>
      <c r="I41" s="14"/>
      <c r="J41" s="14"/>
      <c r="K41" s="14"/>
      <c r="L41" s="14"/>
      <c r="M41" s="14"/>
      <c r="N41" s="14"/>
      <c r="O41" s="14"/>
      <c r="P41" s="14"/>
      <c r="Q41" s="14"/>
    </row>
    <row r="42" spans="2:21" x14ac:dyDescent="0.2">
      <c r="C42" s="14"/>
      <c r="D42" s="14"/>
      <c r="E42" s="14"/>
      <c r="F42" s="14"/>
      <c r="G42" s="14"/>
      <c r="H42" s="14"/>
      <c r="I42" s="14"/>
      <c r="J42" s="14"/>
      <c r="K42" s="14"/>
      <c r="L42" s="14"/>
      <c r="M42" s="14"/>
      <c r="N42" s="14"/>
      <c r="O42" s="14"/>
      <c r="P42" s="14"/>
      <c r="Q42" s="14"/>
    </row>
    <row r="43" spans="2:21" x14ac:dyDescent="0.2">
      <c r="C43" s="14"/>
      <c r="D43" s="14"/>
      <c r="E43" s="14"/>
      <c r="F43" s="14"/>
      <c r="G43" s="14"/>
      <c r="H43" s="14"/>
      <c r="I43" s="14"/>
      <c r="J43" s="14"/>
      <c r="K43" s="14"/>
      <c r="L43" s="14"/>
      <c r="M43" s="14"/>
      <c r="N43" s="14"/>
      <c r="O43" s="14"/>
      <c r="P43" s="14"/>
      <c r="Q43" s="14"/>
    </row>
    <row r="44" spans="2:21" x14ac:dyDescent="0.2">
      <c r="C44" s="14"/>
      <c r="D44" s="14"/>
      <c r="E44" s="14"/>
      <c r="F44" s="14"/>
      <c r="G44" s="14"/>
      <c r="H44" s="14"/>
      <c r="I44" s="14"/>
      <c r="J44" s="14"/>
      <c r="K44" s="14"/>
      <c r="L44" s="14"/>
      <c r="M44" s="14"/>
      <c r="N44" s="14"/>
      <c r="O44" s="14"/>
      <c r="P44" s="14"/>
      <c r="Q44" s="14"/>
    </row>
    <row r="45" spans="2:21" x14ac:dyDescent="0.2">
      <c r="C45" s="14"/>
      <c r="D45" s="14"/>
      <c r="E45" s="14"/>
      <c r="F45" s="14"/>
      <c r="G45" s="14"/>
      <c r="H45" s="14"/>
      <c r="I45" s="14"/>
      <c r="J45" s="14"/>
      <c r="K45" s="14"/>
      <c r="L45" s="14"/>
      <c r="M45" s="14"/>
      <c r="N45" s="14"/>
      <c r="O45" s="14"/>
      <c r="P45" s="14"/>
      <c r="Q45" s="14"/>
    </row>
    <row r="46" spans="2:21" x14ac:dyDescent="0.2">
      <c r="C46" s="14"/>
      <c r="D46" s="14"/>
      <c r="E46" s="14"/>
      <c r="F46" s="14"/>
      <c r="G46" s="14"/>
      <c r="H46" s="14"/>
      <c r="I46" s="14"/>
      <c r="J46" s="14"/>
      <c r="K46" s="14"/>
      <c r="L46" s="14"/>
      <c r="M46" s="14"/>
      <c r="N46" s="14"/>
      <c r="O46" s="14"/>
      <c r="P46" s="14"/>
      <c r="Q46" s="14"/>
    </row>
    <row r="47" spans="2:21" x14ac:dyDescent="0.2">
      <c r="C47" s="14"/>
      <c r="D47" s="14"/>
      <c r="E47" s="14"/>
      <c r="F47" s="14"/>
      <c r="G47" s="14"/>
      <c r="H47" s="14"/>
      <c r="I47" s="14"/>
      <c r="J47" s="14"/>
      <c r="K47" s="14"/>
      <c r="L47" s="14"/>
      <c r="M47" s="14"/>
      <c r="N47" s="14"/>
      <c r="O47" s="14"/>
      <c r="P47" s="14"/>
      <c r="Q47" s="14"/>
    </row>
    <row r="48" spans="2:21" x14ac:dyDescent="0.2">
      <c r="C48" s="14"/>
      <c r="D48" s="14"/>
      <c r="E48" s="14"/>
      <c r="F48" s="14"/>
      <c r="G48" s="14"/>
      <c r="H48" s="14"/>
      <c r="I48" s="14"/>
      <c r="J48" s="14"/>
      <c r="K48" s="14"/>
      <c r="L48" s="14"/>
      <c r="M48" s="14"/>
      <c r="N48" s="14"/>
      <c r="O48" s="14"/>
      <c r="P48" s="14"/>
      <c r="Q48" s="14"/>
    </row>
  </sheetData>
  <sortState xmlns:xlrd2="http://schemas.microsoft.com/office/spreadsheetml/2017/richdata2" ref="C2:R32">
    <sortCondition ref="E7:E32"/>
  </sortState>
  <mergeCells count="12">
    <mergeCell ref="N35:Q35"/>
    <mergeCell ref="B34:H34"/>
    <mergeCell ref="B7:B25"/>
    <mergeCell ref="B26:B31"/>
    <mergeCell ref="D4:H4"/>
    <mergeCell ref="I4:M4"/>
    <mergeCell ref="N4:R4"/>
    <mergeCell ref="B4:C5"/>
    <mergeCell ref="B6:C6"/>
    <mergeCell ref="F5:G5"/>
    <mergeCell ref="K5:L5"/>
    <mergeCell ref="P5:Q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7A1E-F829-48FF-8CE9-6D6E657020C0}">
  <dimension ref="B1:Y145"/>
  <sheetViews>
    <sheetView showGridLines="0" zoomScaleNormal="100" workbookViewId="0"/>
  </sheetViews>
  <sheetFormatPr baseColWidth="10" defaultColWidth="11.42578125" defaultRowHeight="11.25" x14ac:dyDescent="0.2"/>
  <cols>
    <col min="1" max="1" width="3.7109375" style="24" customWidth="1"/>
    <col min="2" max="2" width="45.85546875" style="37" customWidth="1"/>
    <col min="3" max="3" width="36.42578125" style="36" customWidth="1"/>
    <col min="4" max="5" width="14.5703125" style="24" customWidth="1"/>
    <col min="6" max="6" width="20.42578125" style="24" customWidth="1"/>
    <col min="7" max="8" width="14.5703125" style="24" customWidth="1"/>
    <col min="9" max="9" width="17.28515625" style="24" customWidth="1"/>
    <col min="10" max="13" width="14.5703125" style="24" customWidth="1"/>
    <col min="14" max="14" width="40.28515625" style="24" customWidth="1"/>
    <col min="15" max="15" width="38.7109375" style="24" customWidth="1"/>
    <col min="16" max="20" width="14.5703125" style="24" customWidth="1"/>
    <col min="21" max="21" width="20.140625" style="24" customWidth="1"/>
    <col min="22" max="24" width="14.5703125" style="24" customWidth="1"/>
    <col min="25" max="16384" width="11.42578125" style="24"/>
  </cols>
  <sheetData>
    <row r="1" spans="2:25" s="14" customFormat="1" x14ac:dyDescent="0.2">
      <c r="B1" s="37"/>
      <c r="C1" s="36"/>
      <c r="E1" s="151"/>
      <c r="F1" s="151"/>
    </row>
    <row r="2" spans="2:25" s="14" customFormat="1" x14ac:dyDescent="0.2">
      <c r="B2" s="46" t="s">
        <v>476</v>
      </c>
      <c r="C2" s="36"/>
    </row>
    <row r="3" spans="2:25" s="14" customFormat="1" x14ac:dyDescent="0.2">
      <c r="B3" s="37"/>
      <c r="C3" s="36"/>
    </row>
    <row r="4" spans="2:25" s="14" customFormat="1" ht="15" customHeight="1" x14ac:dyDescent="0.2">
      <c r="B4" s="239" t="s">
        <v>448</v>
      </c>
      <c r="C4" s="239"/>
      <c r="D4" s="205" t="s">
        <v>10</v>
      </c>
      <c r="E4" s="205"/>
      <c r="F4" s="205"/>
      <c r="G4" s="205"/>
      <c r="H4" s="205"/>
      <c r="I4" s="205"/>
      <c r="J4" s="205"/>
      <c r="K4" s="205"/>
      <c r="L4" s="205"/>
      <c r="M4" s="205"/>
      <c r="N4" s="239" t="s">
        <v>448</v>
      </c>
      <c r="O4" s="239"/>
      <c r="P4" s="205" t="s">
        <v>11</v>
      </c>
      <c r="Q4" s="205"/>
      <c r="R4" s="205"/>
      <c r="S4" s="205"/>
      <c r="T4" s="205"/>
      <c r="U4" s="205"/>
      <c r="V4" s="205"/>
      <c r="W4" s="205"/>
      <c r="X4" s="205"/>
      <c r="Y4" s="205"/>
    </row>
    <row r="5" spans="2:25" s="47" customFormat="1" ht="33.75" x14ac:dyDescent="0.2">
      <c r="B5" s="239"/>
      <c r="C5" s="239"/>
      <c r="D5" s="173" t="s">
        <v>320</v>
      </c>
      <c r="E5" s="173" t="s">
        <v>333</v>
      </c>
      <c r="F5" s="173" t="s">
        <v>343</v>
      </c>
      <c r="G5" s="229" t="s">
        <v>356</v>
      </c>
      <c r="H5" s="230"/>
      <c r="I5" s="173" t="s">
        <v>503</v>
      </c>
      <c r="J5" s="173" t="s">
        <v>245</v>
      </c>
      <c r="K5" s="229" t="s">
        <v>356</v>
      </c>
      <c r="L5" s="230"/>
      <c r="M5" s="173" t="s">
        <v>139</v>
      </c>
      <c r="N5" s="239"/>
      <c r="O5" s="239"/>
      <c r="P5" s="173" t="s">
        <v>320</v>
      </c>
      <c r="Q5" s="173" t="s">
        <v>333</v>
      </c>
      <c r="R5" s="173" t="s">
        <v>343</v>
      </c>
      <c r="S5" s="229" t="s">
        <v>356</v>
      </c>
      <c r="T5" s="230"/>
      <c r="U5" s="173" t="s">
        <v>503</v>
      </c>
      <c r="V5" s="173" t="s">
        <v>245</v>
      </c>
      <c r="W5" s="229" t="s">
        <v>356</v>
      </c>
      <c r="X5" s="230"/>
      <c r="Y5" s="173" t="s">
        <v>139</v>
      </c>
    </row>
    <row r="6" spans="2:25" s="14" customFormat="1" ht="15" customHeight="1" x14ac:dyDescent="0.2">
      <c r="B6" s="231" t="s">
        <v>10</v>
      </c>
      <c r="C6" s="232"/>
      <c r="D6" s="136">
        <v>912</v>
      </c>
      <c r="E6" s="136">
        <v>14337147</v>
      </c>
      <c r="F6" s="103">
        <v>6.2971979475073603</v>
      </c>
      <c r="G6" s="103">
        <v>5.8810755117581195</v>
      </c>
      <c r="H6" s="103">
        <v>6.7133203832566002</v>
      </c>
      <c r="I6" s="103"/>
      <c r="J6" s="86">
        <v>6.2971979475073603</v>
      </c>
      <c r="K6" s="86">
        <v>5.8810755117581195</v>
      </c>
      <c r="L6" s="86">
        <v>6.7133203832566002</v>
      </c>
      <c r="M6" s="139"/>
      <c r="N6" s="231" t="s">
        <v>11</v>
      </c>
      <c r="O6" s="232"/>
      <c r="P6" s="136">
        <v>2900</v>
      </c>
      <c r="Q6" s="136">
        <v>13878907</v>
      </c>
      <c r="R6" s="103">
        <v>20.488040986545101</v>
      </c>
      <c r="S6" s="103">
        <v>19.727439917893399</v>
      </c>
      <c r="T6" s="103">
        <v>21.2486420551969</v>
      </c>
      <c r="U6" s="86"/>
      <c r="V6" s="86">
        <v>20.488040986545098</v>
      </c>
      <c r="W6" s="86">
        <v>19.727439917893399</v>
      </c>
      <c r="X6" s="86">
        <v>21.2486420551969</v>
      </c>
      <c r="Y6" s="139"/>
    </row>
    <row r="7" spans="2:25" s="14" customFormat="1" x14ac:dyDescent="0.2">
      <c r="B7" s="236" t="s">
        <v>398</v>
      </c>
      <c r="C7" s="140" t="s">
        <v>109</v>
      </c>
      <c r="D7" s="141">
        <v>32</v>
      </c>
      <c r="E7" s="141">
        <v>3331954</v>
      </c>
      <c r="F7" s="142">
        <v>1.07223337533998</v>
      </c>
      <c r="G7" s="142">
        <v>0.68490424433825603</v>
      </c>
      <c r="H7" s="142">
        <v>1.4595625063417101</v>
      </c>
      <c r="I7" s="142" t="s">
        <v>368</v>
      </c>
      <c r="J7" s="142"/>
      <c r="K7" s="142"/>
      <c r="L7" s="142"/>
      <c r="M7" s="143" t="s">
        <v>18</v>
      </c>
      <c r="N7" s="236" t="s">
        <v>398</v>
      </c>
      <c r="O7" s="140" t="s">
        <v>109</v>
      </c>
      <c r="P7" s="141">
        <v>100</v>
      </c>
      <c r="Q7" s="141">
        <v>3486280</v>
      </c>
      <c r="R7" s="142">
        <v>3.2000264585349099</v>
      </c>
      <c r="S7" s="142">
        <v>2.5492963598621201</v>
      </c>
      <c r="T7" s="142">
        <v>3.8507565572076898</v>
      </c>
      <c r="U7" s="142" t="str">
        <f>IF(T7="-","-",IF(T7&lt;$S$6,"B",IF(S7&gt;$T$6,"H","NS")))</f>
        <v>B</v>
      </c>
      <c r="V7" s="142"/>
      <c r="W7" s="142"/>
      <c r="X7" s="142"/>
      <c r="Y7" s="143" t="s">
        <v>18</v>
      </c>
    </row>
    <row r="8" spans="2:25" s="14" customFormat="1" x14ac:dyDescent="0.2">
      <c r="B8" s="237"/>
      <c r="C8" s="137" t="s">
        <v>110</v>
      </c>
      <c r="D8" s="136">
        <v>64</v>
      </c>
      <c r="E8" s="136">
        <v>1892926</v>
      </c>
      <c r="F8" s="103">
        <v>3.21264023728498</v>
      </c>
      <c r="G8" s="103">
        <v>2.3822281666703899</v>
      </c>
      <c r="H8" s="103">
        <v>4.0430523078995799</v>
      </c>
      <c r="I8" s="103" t="s">
        <v>368</v>
      </c>
      <c r="J8" s="103"/>
      <c r="K8" s="103"/>
      <c r="L8" s="103"/>
      <c r="M8" s="138" t="s">
        <v>18</v>
      </c>
      <c r="N8" s="237"/>
      <c r="O8" s="137" t="s">
        <v>110</v>
      </c>
      <c r="P8" s="136">
        <v>274</v>
      </c>
      <c r="Q8" s="136">
        <v>1907488</v>
      </c>
      <c r="R8" s="103">
        <v>14.267563191470799</v>
      </c>
      <c r="S8" s="103">
        <v>12.503961189063</v>
      </c>
      <c r="T8" s="103">
        <v>16.031165193878699</v>
      </c>
      <c r="U8" s="103" t="str">
        <f t="shared" ref="U8:U71" si="0">IF(T8="-","-",IF(T8&lt;$S$6,"B",IF(S8&gt;$T$6,"H","NS")))</f>
        <v>B</v>
      </c>
      <c r="V8" s="103"/>
      <c r="W8" s="103"/>
      <c r="X8" s="103"/>
      <c r="Y8" s="138" t="s">
        <v>18</v>
      </c>
    </row>
    <row r="9" spans="2:25" s="14" customFormat="1" x14ac:dyDescent="0.2">
      <c r="B9" s="237"/>
      <c r="C9" s="137" t="s">
        <v>111</v>
      </c>
      <c r="D9" s="136">
        <v>116</v>
      </c>
      <c r="E9" s="136">
        <v>1976088</v>
      </c>
      <c r="F9" s="103">
        <v>5.6567257786097098</v>
      </c>
      <c r="G9" s="103">
        <v>4.5904774400256603</v>
      </c>
      <c r="H9" s="103">
        <v>6.7229741171937496</v>
      </c>
      <c r="I9" s="103" t="s">
        <v>369</v>
      </c>
      <c r="J9" s="103"/>
      <c r="K9" s="103"/>
      <c r="L9" s="103"/>
      <c r="M9" s="138" t="s">
        <v>18</v>
      </c>
      <c r="N9" s="237"/>
      <c r="O9" s="137" t="s">
        <v>111</v>
      </c>
      <c r="P9" s="136">
        <v>431</v>
      </c>
      <c r="Q9" s="136">
        <v>2028390</v>
      </c>
      <c r="R9" s="103">
        <v>20.690478048533201</v>
      </c>
      <c r="S9" s="103">
        <v>18.662377335962901</v>
      </c>
      <c r="T9" s="103">
        <v>22.718578761103402</v>
      </c>
      <c r="U9" s="103" t="str">
        <f t="shared" si="0"/>
        <v>NS</v>
      </c>
      <c r="V9" s="103"/>
      <c r="W9" s="103"/>
      <c r="X9" s="103"/>
      <c r="Y9" s="138" t="s">
        <v>18</v>
      </c>
    </row>
    <row r="10" spans="2:25" s="14" customFormat="1" x14ac:dyDescent="0.2">
      <c r="B10" s="237"/>
      <c r="C10" s="137" t="s">
        <v>112</v>
      </c>
      <c r="D10" s="136">
        <v>201</v>
      </c>
      <c r="E10" s="136">
        <v>2025418</v>
      </c>
      <c r="F10" s="103">
        <v>9.7867630488566402</v>
      </c>
      <c r="G10" s="103">
        <v>8.4075817334806313</v>
      </c>
      <c r="H10" s="103">
        <v>11.165944364232701</v>
      </c>
      <c r="I10" s="103" t="s">
        <v>370</v>
      </c>
      <c r="J10" s="103"/>
      <c r="K10" s="103"/>
      <c r="L10" s="103"/>
      <c r="M10" s="138" t="s">
        <v>18</v>
      </c>
      <c r="N10" s="237"/>
      <c r="O10" s="137" t="s">
        <v>112</v>
      </c>
      <c r="P10" s="136">
        <v>606</v>
      </c>
      <c r="Q10" s="136">
        <v>2071878</v>
      </c>
      <c r="R10" s="103">
        <v>28.888669608775398</v>
      </c>
      <c r="S10" s="103">
        <v>26.534776150936601</v>
      </c>
      <c r="T10" s="103">
        <v>31.242563066614302</v>
      </c>
      <c r="U10" s="103" t="str">
        <f t="shared" si="0"/>
        <v>H</v>
      </c>
      <c r="V10" s="103"/>
      <c r="W10" s="103"/>
      <c r="X10" s="103"/>
      <c r="Y10" s="138" t="s">
        <v>18</v>
      </c>
    </row>
    <row r="11" spans="2:25" s="14" customFormat="1" x14ac:dyDescent="0.2">
      <c r="B11" s="237"/>
      <c r="C11" s="137" t="s">
        <v>113</v>
      </c>
      <c r="D11" s="136">
        <v>166</v>
      </c>
      <c r="E11" s="136">
        <v>1877104</v>
      </c>
      <c r="F11" s="103">
        <v>8.8077685143992088</v>
      </c>
      <c r="G11" s="103">
        <v>7.4536026554958799</v>
      </c>
      <c r="H11" s="103">
        <v>10.1619343733025</v>
      </c>
      <c r="I11" s="103" t="s">
        <v>370</v>
      </c>
      <c r="J11" s="103"/>
      <c r="K11" s="103"/>
      <c r="L11" s="103"/>
      <c r="M11" s="138" t="s">
        <v>18</v>
      </c>
      <c r="N11" s="237"/>
      <c r="O11" s="137" t="s">
        <v>113</v>
      </c>
      <c r="P11" s="136">
        <v>509</v>
      </c>
      <c r="Q11" s="136">
        <v>1837809</v>
      </c>
      <c r="R11" s="103">
        <v>27.189211264937299</v>
      </c>
      <c r="S11" s="103">
        <v>24.779007306806399</v>
      </c>
      <c r="T11" s="103">
        <v>29.599415223068199</v>
      </c>
      <c r="U11" s="103" t="str">
        <f t="shared" si="0"/>
        <v>H</v>
      </c>
      <c r="V11" s="103"/>
      <c r="W11" s="103"/>
      <c r="X11" s="103"/>
      <c r="Y11" s="138" t="s">
        <v>18</v>
      </c>
    </row>
    <row r="12" spans="2:25" s="14" customFormat="1" x14ac:dyDescent="0.2">
      <c r="B12" s="237"/>
      <c r="C12" s="137" t="s">
        <v>114</v>
      </c>
      <c r="D12" s="136">
        <v>160</v>
      </c>
      <c r="E12" s="136">
        <v>1535209</v>
      </c>
      <c r="F12" s="103">
        <v>10.3292875362859</v>
      </c>
      <c r="G12" s="103">
        <v>8.7104858000838004</v>
      </c>
      <c r="H12" s="103">
        <v>11.9480892724879</v>
      </c>
      <c r="I12" s="103" t="s">
        <v>370</v>
      </c>
      <c r="J12" s="103"/>
      <c r="K12" s="103"/>
      <c r="L12" s="103"/>
      <c r="M12" s="138" t="s">
        <v>18</v>
      </c>
      <c r="N12" s="237"/>
      <c r="O12" s="137" t="s">
        <v>114</v>
      </c>
      <c r="P12" s="136">
        <v>400</v>
      </c>
      <c r="Q12" s="136">
        <v>1429977</v>
      </c>
      <c r="R12" s="103">
        <v>27.901208109726998</v>
      </c>
      <c r="S12" s="103">
        <v>25.144073843530599</v>
      </c>
      <c r="T12" s="103">
        <v>30.6583423759234</v>
      </c>
      <c r="U12" s="103" t="str">
        <f t="shared" si="0"/>
        <v>H</v>
      </c>
      <c r="V12" s="103"/>
      <c r="W12" s="103"/>
      <c r="X12" s="103"/>
      <c r="Y12" s="138" t="s">
        <v>18</v>
      </c>
    </row>
    <row r="13" spans="2:25" s="14" customFormat="1" x14ac:dyDescent="0.2">
      <c r="B13" s="237"/>
      <c r="C13" s="137" t="s">
        <v>115</v>
      </c>
      <c r="D13" s="136">
        <v>101</v>
      </c>
      <c r="E13" s="136">
        <v>1017226</v>
      </c>
      <c r="F13" s="103">
        <v>10.087969019203999</v>
      </c>
      <c r="G13" s="103">
        <v>8.1238160854066503</v>
      </c>
      <c r="H13" s="103">
        <v>12.0521219530014</v>
      </c>
      <c r="I13" s="103" t="s">
        <v>370</v>
      </c>
      <c r="J13" s="103"/>
      <c r="K13" s="103"/>
      <c r="L13" s="103"/>
      <c r="M13" s="138" t="s">
        <v>18</v>
      </c>
      <c r="N13" s="237"/>
      <c r="O13" s="137" t="s">
        <v>115</v>
      </c>
      <c r="P13" s="136">
        <v>314</v>
      </c>
      <c r="Q13" s="136">
        <v>787465</v>
      </c>
      <c r="R13" s="103">
        <v>41.216450053285598</v>
      </c>
      <c r="S13" s="103">
        <v>36.7029906242377</v>
      </c>
      <c r="T13" s="103">
        <v>45.729909482333603</v>
      </c>
      <c r="U13" s="103" t="str">
        <f t="shared" si="0"/>
        <v>H</v>
      </c>
      <c r="V13" s="103"/>
      <c r="W13" s="103"/>
      <c r="X13" s="103"/>
      <c r="Y13" s="138" t="s">
        <v>18</v>
      </c>
    </row>
    <row r="14" spans="2:25" s="14" customFormat="1" x14ac:dyDescent="0.2">
      <c r="B14" s="238"/>
      <c r="C14" s="144" t="s">
        <v>395</v>
      </c>
      <c r="D14" s="145">
        <v>72</v>
      </c>
      <c r="E14" s="145">
        <v>681222</v>
      </c>
      <c r="F14" s="146">
        <v>10.926014429072801</v>
      </c>
      <c r="G14" s="146">
        <v>8.4246594781428499</v>
      </c>
      <c r="H14" s="146">
        <v>13.4273693800028</v>
      </c>
      <c r="I14" s="146" t="s">
        <v>370</v>
      </c>
      <c r="J14" s="146"/>
      <c r="K14" s="146"/>
      <c r="L14" s="146"/>
      <c r="M14" s="147" t="s">
        <v>18</v>
      </c>
      <c r="N14" s="238"/>
      <c r="O14" s="144" t="s">
        <v>395</v>
      </c>
      <c r="P14" s="145">
        <v>266</v>
      </c>
      <c r="Q14" s="145">
        <v>329620</v>
      </c>
      <c r="R14" s="146">
        <v>83.520058140104297</v>
      </c>
      <c r="S14" s="146">
        <v>73.563781886783403</v>
      </c>
      <c r="T14" s="146">
        <v>93.476334393425105</v>
      </c>
      <c r="U14" s="146" t="str">
        <f t="shared" si="0"/>
        <v>H</v>
      </c>
      <c r="V14" s="146"/>
      <c r="W14" s="146"/>
      <c r="X14" s="146"/>
      <c r="Y14" s="147" t="s">
        <v>18</v>
      </c>
    </row>
    <row r="15" spans="2:25" s="14" customFormat="1" x14ac:dyDescent="0.2">
      <c r="B15" s="226" t="s">
        <v>479</v>
      </c>
      <c r="C15" s="122" t="s">
        <v>0</v>
      </c>
      <c r="D15" s="121">
        <v>0</v>
      </c>
      <c r="E15" s="121">
        <v>31158</v>
      </c>
      <c r="F15" s="102" t="s">
        <v>18</v>
      </c>
      <c r="G15" s="102" t="s">
        <v>18</v>
      </c>
      <c r="H15" s="102" t="s">
        <v>18</v>
      </c>
      <c r="I15" s="102" t="s">
        <v>18</v>
      </c>
      <c r="J15" s="102" t="s">
        <v>18</v>
      </c>
      <c r="K15" s="102" t="s">
        <v>18</v>
      </c>
      <c r="L15" s="102" t="s">
        <v>18</v>
      </c>
      <c r="M15" s="123" t="s">
        <v>18</v>
      </c>
      <c r="N15" s="226" t="s">
        <v>479</v>
      </c>
      <c r="O15" s="122" t="s">
        <v>0</v>
      </c>
      <c r="P15" s="121">
        <v>19</v>
      </c>
      <c r="Q15" s="121">
        <v>54880</v>
      </c>
      <c r="R15" s="102">
        <v>68.775335021691902</v>
      </c>
      <c r="S15" s="102">
        <v>36.106340581023296</v>
      </c>
      <c r="T15" s="102">
        <v>101.44432946235999</v>
      </c>
      <c r="U15" s="102" t="str">
        <f t="shared" si="0"/>
        <v>H</v>
      </c>
      <c r="V15" s="102">
        <v>63.188545781885303</v>
      </c>
      <c r="W15" s="102">
        <v>29.227145149033301</v>
      </c>
      <c r="X15" s="102">
        <v>97.1499464147374</v>
      </c>
      <c r="Y15" s="123" t="s">
        <v>370</v>
      </c>
    </row>
    <row r="16" spans="2:25" s="14" customFormat="1" x14ac:dyDescent="0.2">
      <c r="B16" s="227"/>
      <c r="C16" s="122" t="s">
        <v>282</v>
      </c>
      <c r="D16" s="121">
        <v>123</v>
      </c>
      <c r="E16" s="121">
        <v>1498996</v>
      </c>
      <c r="F16" s="102">
        <v>8.2702005699519194</v>
      </c>
      <c r="G16" s="102">
        <v>6.7568541774453701</v>
      </c>
      <c r="H16" s="102">
        <v>9.7835469624584803</v>
      </c>
      <c r="I16" s="102" t="s">
        <v>370</v>
      </c>
      <c r="J16" s="102">
        <v>8.9998004735810699</v>
      </c>
      <c r="K16" s="102">
        <v>7.2778588986717496</v>
      </c>
      <c r="L16" s="102">
        <v>10.7217420484904</v>
      </c>
      <c r="M16" s="123" t="s">
        <v>370</v>
      </c>
      <c r="N16" s="227"/>
      <c r="O16" s="122" t="s">
        <v>282</v>
      </c>
      <c r="P16" s="121">
        <v>345</v>
      </c>
      <c r="Q16" s="121">
        <v>1465996</v>
      </c>
      <c r="R16" s="102">
        <v>22.974908628841099</v>
      </c>
      <c r="S16" s="102">
        <v>20.4558264973316</v>
      </c>
      <c r="T16" s="102">
        <v>25.493990760350599</v>
      </c>
      <c r="U16" s="102" t="str">
        <f t="shared" si="0"/>
        <v>NS</v>
      </c>
      <c r="V16" s="102">
        <v>25.699010155669601</v>
      </c>
      <c r="W16" s="102">
        <v>22.749365762335902</v>
      </c>
      <c r="X16" s="102">
        <v>28.6486545490033</v>
      </c>
      <c r="Y16" s="123" t="s">
        <v>370</v>
      </c>
    </row>
    <row r="17" spans="2:25" s="14" customFormat="1" x14ac:dyDescent="0.2">
      <c r="B17" s="227"/>
      <c r="C17" s="122" t="s">
        <v>179</v>
      </c>
      <c r="D17" s="121">
        <v>114</v>
      </c>
      <c r="E17" s="121">
        <v>1503143</v>
      </c>
      <c r="F17" s="102">
        <v>7.4089575344521297</v>
      </c>
      <c r="G17" s="102">
        <v>6.0099691261733801</v>
      </c>
      <c r="H17" s="102">
        <v>8.8079459427308713</v>
      </c>
      <c r="I17" s="102" t="s">
        <v>369</v>
      </c>
      <c r="J17" s="102">
        <v>8.2604305574815093</v>
      </c>
      <c r="K17" s="102">
        <v>6.6791481475752095</v>
      </c>
      <c r="L17" s="102">
        <v>9.8417129673878101</v>
      </c>
      <c r="M17" s="123" t="s">
        <v>369</v>
      </c>
      <c r="N17" s="227"/>
      <c r="O17" s="122" t="s">
        <v>179</v>
      </c>
      <c r="P17" s="121">
        <v>316</v>
      </c>
      <c r="Q17" s="121">
        <v>1330983</v>
      </c>
      <c r="R17" s="102">
        <v>22.9978888020112</v>
      </c>
      <c r="S17" s="102">
        <v>20.376733880168899</v>
      </c>
      <c r="T17" s="102">
        <v>25.619043723853498</v>
      </c>
      <c r="U17" s="102" t="str">
        <f t="shared" si="0"/>
        <v>NS</v>
      </c>
      <c r="V17" s="102">
        <v>26.055867907419302</v>
      </c>
      <c r="W17" s="102">
        <v>23.073932391629999</v>
      </c>
      <c r="X17" s="102">
        <v>29.037803423208601</v>
      </c>
      <c r="Y17" s="123" t="s">
        <v>370</v>
      </c>
    </row>
    <row r="18" spans="2:25" s="14" customFormat="1" x14ac:dyDescent="0.2">
      <c r="B18" s="227"/>
      <c r="C18" s="122" t="s">
        <v>180</v>
      </c>
      <c r="D18" s="121">
        <v>133</v>
      </c>
      <c r="E18" s="121">
        <v>1476384</v>
      </c>
      <c r="F18" s="102">
        <v>8.68556062623116</v>
      </c>
      <c r="G18" s="102">
        <v>7.1719184653869599</v>
      </c>
      <c r="H18" s="102">
        <v>10.1992027870754</v>
      </c>
      <c r="I18" s="102" t="s">
        <v>370</v>
      </c>
      <c r="J18" s="102">
        <v>8.9904206880135913</v>
      </c>
      <c r="K18" s="102">
        <v>7.3921618011046997</v>
      </c>
      <c r="L18" s="102">
        <v>10.5886795749225</v>
      </c>
      <c r="M18" s="123" t="s">
        <v>370</v>
      </c>
      <c r="N18" s="227"/>
      <c r="O18" s="122" t="s">
        <v>180</v>
      </c>
      <c r="P18" s="121">
        <v>375</v>
      </c>
      <c r="Q18" s="121">
        <v>1330868</v>
      </c>
      <c r="R18" s="102">
        <v>27.780591308976998</v>
      </c>
      <c r="S18" s="102">
        <v>24.923392747053303</v>
      </c>
      <c r="T18" s="102">
        <v>30.637789870900701</v>
      </c>
      <c r="U18" s="102" t="str">
        <f t="shared" si="0"/>
        <v>H</v>
      </c>
      <c r="V18" s="102">
        <v>28.776812125000802</v>
      </c>
      <c r="W18" s="102">
        <v>25.780870315179801</v>
      </c>
      <c r="X18" s="102">
        <v>31.7727539348219</v>
      </c>
      <c r="Y18" s="123" t="s">
        <v>370</v>
      </c>
    </row>
    <row r="19" spans="2:25" s="14" customFormat="1" x14ac:dyDescent="0.2">
      <c r="B19" s="227"/>
      <c r="C19" s="122" t="s">
        <v>181</v>
      </c>
      <c r="D19" s="121">
        <v>101</v>
      </c>
      <c r="E19" s="121">
        <v>1444196</v>
      </c>
      <c r="F19" s="102">
        <v>7.1211209215917997</v>
      </c>
      <c r="G19" s="102">
        <v>5.7307594780633595</v>
      </c>
      <c r="H19" s="102">
        <v>8.5114823651202407</v>
      </c>
      <c r="I19" s="102" t="s">
        <v>369</v>
      </c>
      <c r="J19" s="102">
        <v>7.1935100734003399</v>
      </c>
      <c r="K19" s="102">
        <v>5.7684125547533993</v>
      </c>
      <c r="L19" s="102">
        <v>8.6186075920472902</v>
      </c>
      <c r="M19" s="123" t="s">
        <v>369</v>
      </c>
      <c r="N19" s="227"/>
      <c r="O19" s="122" t="s">
        <v>181</v>
      </c>
      <c r="P19" s="121">
        <v>330</v>
      </c>
      <c r="Q19" s="121">
        <v>1346166</v>
      </c>
      <c r="R19" s="102">
        <v>24.152440731946502</v>
      </c>
      <c r="S19" s="102">
        <v>21.512965285840902</v>
      </c>
      <c r="T19" s="102">
        <v>26.791916178052098</v>
      </c>
      <c r="U19" s="102" t="str">
        <f t="shared" si="0"/>
        <v>H</v>
      </c>
      <c r="V19" s="102">
        <v>24.8187644658829</v>
      </c>
      <c r="W19" s="102">
        <v>22.081237644508199</v>
      </c>
      <c r="X19" s="102">
        <v>27.5562912872577</v>
      </c>
      <c r="Y19" s="123" t="s">
        <v>370</v>
      </c>
    </row>
    <row r="20" spans="2:25" s="14" customFormat="1" x14ac:dyDescent="0.2">
      <c r="B20" s="227"/>
      <c r="C20" s="122" t="s">
        <v>182</v>
      </c>
      <c r="D20" s="121">
        <v>78</v>
      </c>
      <c r="E20" s="121">
        <v>1417123</v>
      </c>
      <c r="F20" s="102">
        <v>5.3708580659726</v>
      </c>
      <c r="G20" s="102">
        <v>4.1510354524472497</v>
      </c>
      <c r="H20" s="102">
        <v>6.5906806794979502</v>
      </c>
      <c r="I20" s="102" t="s">
        <v>369</v>
      </c>
      <c r="J20" s="102">
        <v>5.35398682332284</v>
      </c>
      <c r="K20" s="102">
        <v>4.1313263900025596</v>
      </c>
      <c r="L20" s="102">
        <v>6.5766472566431302</v>
      </c>
      <c r="M20" s="123" t="s">
        <v>369</v>
      </c>
      <c r="N20" s="227"/>
      <c r="O20" s="122" t="s">
        <v>182</v>
      </c>
      <c r="P20" s="121">
        <v>304</v>
      </c>
      <c r="Q20" s="121">
        <v>1364931</v>
      </c>
      <c r="R20" s="102">
        <v>21.641338286401098</v>
      </c>
      <c r="S20" s="102">
        <v>19.172470949832398</v>
      </c>
      <c r="T20" s="102">
        <v>24.110205622969801</v>
      </c>
      <c r="U20" s="102" t="str">
        <f t="shared" si="0"/>
        <v>NS</v>
      </c>
      <c r="V20" s="102">
        <v>21.596631850527501</v>
      </c>
      <c r="W20" s="102">
        <v>19.117666165887702</v>
      </c>
      <c r="X20" s="102">
        <v>24.0755975351674</v>
      </c>
      <c r="Y20" s="123" t="s">
        <v>369</v>
      </c>
    </row>
    <row r="21" spans="2:25" s="14" customFormat="1" x14ac:dyDescent="0.2">
      <c r="B21" s="227"/>
      <c r="C21" s="122" t="s">
        <v>183</v>
      </c>
      <c r="D21" s="121">
        <v>78</v>
      </c>
      <c r="E21" s="121">
        <v>1407423</v>
      </c>
      <c r="F21" s="102">
        <v>5.55568707402466</v>
      </c>
      <c r="G21" s="102">
        <v>4.3196660341028101</v>
      </c>
      <c r="H21" s="102">
        <v>6.7917081139465099</v>
      </c>
      <c r="I21" s="102" t="s">
        <v>369</v>
      </c>
      <c r="J21" s="102">
        <v>5.5265827823657094</v>
      </c>
      <c r="K21" s="102">
        <v>4.29349713912318</v>
      </c>
      <c r="L21" s="102">
        <v>6.7596684256082398</v>
      </c>
      <c r="M21" s="123" t="s">
        <v>369</v>
      </c>
      <c r="N21" s="227"/>
      <c r="O21" s="122" t="s">
        <v>183</v>
      </c>
      <c r="P21" s="121">
        <v>288</v>
      </c>
      <c r="Q21" s="121">
        <v>1370752</v>
      </c>
      <c r="R21" s="102">
        <v>21.102997495116</v>
      </c>
      <c r="S21" s="102">
        <v>18.659796480727902</v>
      </c>
      <c r="T21" s="102">
        <v>23.546198509504102</v>
      </c>
      <c r="U21" s="102" t="str">
        <f t="shared" si="0"/>
        <v>NS</v>
      </c>
      <c r="V21" s="102">
        <v>20.8551188180918</v>
      </c>
      <c r="W21" s="102">
        <v>18.430494535592498</v>
      </c>
      <c r="X21" s="102">
        <v>23.279743100590998</v>
      </c>
      <c r="Y21" s="123" t="s">
        <v>369</v>
      </c>
    </row>
    <row r="22" spans="2:25" s="14" customFormat="1" x14ac:dyDescent="0.2">
      <c r="B22" s="227"/>
      <c r="C22" s="122" t="s">
        <v>184</v>
      </c>
      <c r="D22" s="121">
        <v>75</v>
      </c>
      <c r="E22" s="121">
        <v>1398754</v>
      </c>
      <c r="F22" s="102">
        <v>5.2338537640999503</v>
      </c>
      <c r="G22" s="102">
        <v>4.0270670566239302</v>
      </c>
      <c r="H22" s="102">
        <v>6.4406404715759704</v>
      </c>
      <c r="I22" s="102" t="s">
        <v>369</v>
      </c>
      <c r="J22" s="102">
        <v>5.0659443957559898</v>
      </c>
      <c r="K22" s="102">
        <v>3.8938356465233301</v>
      </c>
      <c r="L22" s="102">
        <v>6.2380531449886494</v>
      </c>
      <c r="M22" s="123" t="s">
        <v>369</v>
      </c>
      <c r="N22" s="227"/>
      <c r="O22" s="122" t="s">
        <v>184</v>
      </c>
      <c r="P22" s="121">
        <v>280</v>
      </c>
      <c r="Q22" s="121">
        <v>1384328</v>
      </c>
      <c r="R22" s="102">
        <v>20.176042911925599</v>
      </c>
      <c r="S22" s="102">
        <v>17.808647690635599</v>
      </c>
      <c r="T22" s="102">
        <v>22.543438133215499</v>
      </c>
      <c r="U22" s="102" t="str">
        <f t="shared" si="0"/>
        <v>NS</v>
      </c>
      <c r="V22" s="102">
        <v>19.730840891705398</v>
      </c>
      <c r="W22" s="102">
        <v>17.410771091293903</v>
      </c>
      <c r="X22" s="102">
        <v>22.050910692116901</v>
      </c>
      <c r="Y22" s="123" t="s">
        <v>369</v>
      </c>
    </row>
    <row r="23" spans="2:25" s="14" customFormat="1" x14ac:dyDescent="0.2">
      <c r="B23" s="227"/>
      <c r="C23" s="122" t="s">
        <v>185</v>
      </c>
      <c r="D23" s="121">
        <v>78</v>
      </c>
      <c r="E23" s="121">
        <v>1396745</v>
      </c>
      <c r="F23" s="102">
        <v>5.5768902476840996</v>
      </c>
      <c r="G23" s="102">
        <v>4.3246119749605301</v>
      </c>
      <c r="H23" s="102">
        <v>6.8291685204076602</v>
      </c>
      <c r="I23" s="102" t="s">
        <v>369</v>
      </c>
      <c r="J23" s="102">
        <v>5.4541189950326201</v>
      </c>
      <c r="K23" s="102">
        <v>4.2136087828560402</v>
      </c>
      <c r="L23" s="102">
        <v>6.6946292072091991</v>
      </c>
      <c r="M23" s="123" t="s">
        <v>369</v>
      </c>
      <c r="N23" s="227"/>
      <c r="O23" s="122" t="s">
        <v>185</v>
      </c>
      <c r="P23" s="121">
        <v>251</v>
      </c>
      <c r="Q23" s="121">
        <v>1392936</v>
      </c>
      <c r="R23" s="102">
        <v>17.776835719821502</v>
      </c>
      <c r="S23" s="102">
        <v>15.54980696728</v>
      </c>
      <c r="T23" s="102">
        <v>20.003864472362899</v>
      </c>
      <c r="U23" s="102" t="str">
        <f t="shared" si="0"/>
        <v>NS</v>
      </c>
      <c r="V23" s="102">
        <v>17.147604416860101</v>
      </c>
      <c r="W23" s="102">
        <v>14.978953967246902</v>
      </c>
      <c r="X23" s="102">
        <v>19.316254866473301</v>
      </c>
      <c r="Y23" s="123" t="s">
        <v>368</v>
      </c>
    </row>
    <row r="24" spans="2:25" s="14" customFormat="1" x14ac:dyDescent="0.2">
      <c r="B24" s="227"/>
      <c r="C24" s="122" t="s">
        <v>186</v>
      </c>
      <c r="D24" s="121">
        <v>68</v>
      </c>
      <c r="E24" s="121">
        <v>1392104</v>
      </c>
      <c r="F24" s="102">
        <v>4.8971055304948399</v>
      </c>
      <c r="G24" s="102">
        <v>3.7239669640028796</v>
      </c>
      <c r="H24" s="102">
        <v>6.0702440969867899</v>
      </c>
      <c r="I24" s="102" t="s">
        <v>369</v>
      </c>
      <c r="J24" s="102">
        <v>4.5774449980770795</v>
      </c>
      <c r="K24" s="102">
        <v>3.4562540964416004</v>
      </c>
      <c r="L24" s="102">
        <v>5.6986358997125501</v>
      </c>
      <c r="M24" s="123" t="s">
        <v>368</v>
      </c>
      <c r="N24" s="227"/>
      <c r="O24" s="122" t="s">
        <v>186</v>
      </c>
      <c r="P24" s="121">
        <v>208</v>
      </c>
      <c r="Q24" s="121">
        <v>1401945</v>
      </c>
      <c r="R24" s="102">
        <v>14.642391209855599</v>
      </c>
      <c r="S24" s="102">
        <v>12.631321031382098</v>
      </c>
      <c r="T24" s="102">
        <v>16.653461388329198</v>
      </c>
      <c r="U24" s="102" t="str">
        <f t="shared" si="0"/>
        <v>B</v>
      </c>
      <c r="V24" s="102">
        <v>13.401874759783999</v>
      </c>
      <c r="W24" s="102">
        <v>11.5328259889989</v>
      </c>
      <c r="X24" s="102">
        <v>15.270923530569101</v>
      </c>
      <c r="Y24" s="123" t="s">
        <v>368</v>
      </c>
    </row>
    <row r="25" spans="2:25" s="14" customFormat="1" x14ac:dyDescent="0.2">
      <c r="B25" s="228"/>
      <c r="C25" s="122" t="s">
        <v>283</v>
      </c>
      <c r="D25" s="121">
        <v>64</v>
      </c>
      <c r="E25" s="121">
        <v>1371121</v>
      </c>
      <c r="F25" s="102">
        <v>4.6943964951910298</v>
      </c>
      <c r="G25" s="102">
        <v>3.5390907717793501</v>
      </c>
      <c r="H25" s="102">
        <v>5.8497022186027197</v>
      </c>
      <c r="I25" s="102" t="s">
        <v>368</v>
      </c>
      <c r="J25" s="102">
        <v>4.0958443262104796</v>
      </c>
      <c r="K25" s="102">
        <v>3.0537675598184699</v>
      </c>
      <c r="L25" s="102">
        <v>5.1379210926024896</v>
      </c>
      <c r="M25" s="123" t="s">
        <v>368</v>
      </c>
      <c r="N25" s="228"/>
      <c r="O25" s="122" t="s">
        <v>283</v>
      </c>
      <c r="P25" s="121">
        <v>184</v>
      </c>
      <c r="Q25" s="121">
        <v>1435122</v>
      </c>
      <c r="R25" s="102">
        <v>12.592004645382799</v>
      </c>
      <c r="S25" s="102">
        <v>10.746499740986399</v>
      </c>
      <c r="T25" s="102">
        <v>14.437509549779199</v>
      </c>
      <c r="U25" s="102" t="str">
        <f t="shared" si="0"/>
        <v>B</v>
      </c>
      <c r="V25" s="102">
        <v>11.327380080544501</v>
      </c>
      <c r="W25" s="102">
        <v>9.6084118262493199</v>
      </c>
      <c r="X25" s="102">
        <v>13.0463483348396</v>
      </c>
      <c r="Y25" s="123" t="s">
        <v>368</v>
      </c>
    </row>
    <row r="26" spans="2:25" s="14" customFormat="1" x14ac:dyDescent="0.2">
      <c r="B26" s="226" t="s">
        <v>480</v>
      </c>
      <c r="C26" s="131" t="s">
        <v>0</v>
      </c>
      <c r="D26" s="130">
        <v>0</v>
      </c>
      <c r="E26" s="130">
        <v>31158</v>
      </c>
      <c r="F26" s="132">
        <v>0</v>
      </c>
      <c r="G26" s="132">
        <v>0</v>
      </c>
      <c r="H26" s="132">
        <v>0</v>
      </c>
      <c r="I26" s="132" t="s">
        <v>368</v>
      </c>
      <c r="J26" s="132">
        <v>0</v>
      </c>
      <c r="K26" s="132">
        <v>0</v>
      </c>
      <c r="L26" s="132">
        <v>0</v>
      </c>
      <c r="M26" s="133" t="s">
        <v>368</v>
      </c>
      <c r="N26" s="226" t="s">
        <v>480</v>
      </c>
      <c r="O26" s="131" t="s">
        <v>0</v>
      </c>
      <c r="P26" s="130">
        <v>19</v>
      </c>
      <c r="Q26" s="130">
        <v>54880</v>
      </c>
      <c r="R26" s="132">
        <v>68.775335021691902</v>
      </c>
      <c r="S26" s="132">
        <v>36.106340581023296</v>
      </c>
      <c r="T26" s="132">
        <v>101.44432946235999</v>
      </c>
      <c r="U26" s="132" t="str">
        <f t="shared" si="0"/>
        <v>H</v>
      </c>
      <c r="V26" s="132">
        <v>63.188545781885303</v>
      </c>
      <c r="W26" s="132">
        <v>29.227145149033301</v>
      </c>
      <c r="X26" s="132">
        <v>97.1499464147374</v>
      </c>
      <c r="Y26" s="133" t="s">
        <v>370</v>
      </c>
    </row>
    <row r="27" spans="2:25" s="14" customFormat="1" x14ac:dyDescent="0.2">
      <c r="B27" s="227"/>
      <c r="C27" s="122" t="s">
        <v>47</v>
      </c>
      <c r="D27" s="121">
        <v>237</v>
      </c>
      <c r="E27" s="121">
        <v>3002139</v>
      </c>
      <c r="F27" s="102">
        <v>7.8284949654082094</v>
      </c>
      <c r="G27" s="102">
        <v>6.7998306810947007</v>
      </c>
      <c r="H27" s="102">
        <v>8.8571592497217111</v>
      </c>
      <c r="I27" s="102" t="s">
        <v>370</v>
      </c>
      <c r="J27" s="102">
        <v>8.8336083863134789</v>
      </c>
      <c r="K27" s="102">
        <v>7.6524105085649605</v>
      </c>
      <c r="L27" s="102">
        <v>10.014806264062001</v>
      </c>
      <c r="M27" s="123" t="s">
        <v>370</v>
      </c>
      <c r="N27" s="227"/>
      <c r="O27" s="122" t="s">
        <v>47</v>
      </c>
      <c r="P27" s="121">
        <v>661</v>
      </c>
      <c r="Q27" s="121">
        <v>2796979</v>
      </c>
      <c r="R27" s="102">
        <v>22.986206695702599</v>
      </c>
      <c r="S27" s="102">
        <v>21.168552025422798</v>
      </c>
      <c r="T27" s="102">
        <v>24.8038613659823</v>
      </c>
      <c r="U27" s="102" t="str">
        <f t="shared" si="0"/>
        <v>NS</v>
      </c>
      <c r="V27" s="102">
        <v>26.068182746100003</v>
      </c>
      <c r="W27" s="102">
        <v>23.978269157920103</v>
      </c>
      <c r="X27" s="102">
        <v>28.1580963342799</v>
      </c>
      <c r="Y27" s="123" t="s">
        <v>370</v>
      </c>
    </row>
    <row r="28" spans="2:25" s="14" customFormat="1" x14ac:dyDescent="0.2">
      <c r="B28" s="227"/>
      <c r="C28" s="122" t="s">
        <v>48</v>
      </c>
      <c r="D28" s="121">
        <v>234</v>
      </c>
      <c r="E28" s="121">
        <v>2920580</v>
      </c>
      <c r="F28" s="102">
        <v>7.9098439686950108</v>
      </c>
      <c r="G28" s="102">
        <v>6.8812444578433007</v>
      </c>
      <c r="H28" s="102">
        <v>8.9384434795467307</v>
      </c>
      <c r="I28" s="102" t="s">
        <v>370</v>
      </c>
      <c r="J28" s="102">
        <v>8.0795985358068609</v>
      </c>
      <c r="K28" s="102">
        <v>7.0104041073828602</v>
      </c>
      <c r="L28" s="102">
        <v>9.1487929642308696</v>
      </c>
      <c r="M28" s="123" t="s">
        <v>370</v>
      </c>
      <c r="N28" s="227"/>
      <c r="O28" s="122" t="s">
        <v>48</v>
      </c>
      <c r="P28" s="121">
        <v>705</v>
      </c>
      <c r="Q28" s="121">
        <v>2677034</v>
      </c>
      <c r="R28" s="102">
        <v>25.947957364062301</v>
      </c>
      <c r="S28" s="102">
        <v>24.0047359074401</v>
      </c>
      <c r="T28" s="102">
        <v>27.891178820684601</v>
      </c>
      <c r="U28" s="102" t="str">
        <f t="shared" si="0"/>
        <v>H</v>
      </c>
      <c r="V28" s="102">
        <v>26.7965024549143</v>
      </c>
      <c r="W28" s="102">
        <v>24.769100899912402</v>
      </c>
      <c r="X28" s="102">
        <v>28.823904009916301</v>
      </c>
      <c r="Y28" s="123" t="s">
        <v>370</v>
      </c>
    </row>
    <row r="29" spans="2:25" s="14" customFormat="1" x14ac:dyDescent="0.2">
      <c r="B29" s="227"/>
      <c r="C29" s="122" t="s">
        <v>49</v>
      </c>
      <c r="D29" s="121">
        <v>156</v>
      </c>
      <c r="E29" s="121">
        <v>2824546</v>
      </c>
      <c r="F29" s="102">
        <v>5.4630717413390704</v>
      </c>
      <c r="G29" s="102">
        <v>4.5948370882381102</v>
      </c>
      <c r="H29" s="102">
        <v>6.3313063944400199</v>
      </c>
      <c r="I29" s="102" t="s">
        <v>369</v>
      </c>
      <c r="J29" s="102">
        <v>5.4288618898539305</v>
      </c>
      <c r="K29" s="102">
        <v>4.5626469752529895</v>
      </c>
      <c r="L29" s="102">
        <v>6.2950768044548804</v>
      </c>
      <c r="M29" s="123" t="s">
        <v>369</v>
      </c>
      <c r="N29" s="227"/>
      <c r="O29" s="122" t="s">
        <v>49</v>
      </c>
      <c r="P29" s="121">
        <v>592</v>
      </c>
      <c r="Q29" s="121">
        <v>2735683</v>
      </c>
      <c r="R29" s="102">
        <v>21.370934562099798</v>
      </c>
      <c r="S29" s="102">
        <v>19.634089828531899</v>
      </c>
      <c r="T29" s="102">
        <v>23.107779295667697</v>
      </c>
      <c r="U29" s="102" t="str">
        <f t="shared" si="0"/>
        <v>NS</v>
      </c>
      <c r="V29" s="102">
        <v>21.193438483562201</v>
      </c>
      <c r="W29" s="102">
        <v>19.463083222606901</v>
      </c>
      <c r="X29" s="102">
        <v>22.9237937445175</v>
      </c>
      <c r="Y29" s="123" t="s">
        <v>369</v>
      </c>
    </row>
    <row r="30" spans="2:25" s="14" customFormat="1" x14ac:dyDescent="0.2">
      <c r="B30" s="227"/>
      <c r="C30" s="122" t="s">
        <v>50</v>
      </c>
      <c r="D30" s="121">
        <v>153</v>
      </c>
      <c r="E30" s="121">
        <v>2795499</v>
      </c>
      <c r="F30" s="102">
        <v>5.4055245153365199</v>
      </c>
      <c r="G30" s="102">
        <v>4.5359003266230298</v>
      </c>
      <c r="H30" s="102">
        <v>6.2751487040499994</v>
      </c>
      <c r="I30" s="102" t="s">
        <v>369</v>
      </c>
      <c r="J30" s="102">
        <v>5.2651433792092899</v>
      </c>
      <c r="K30" s="102">
        <v>4.4118703926853104</v>
      </c>
      <c r="L30" s="102">
        <v>6.1184163657332808</v>
      </c>
      <c r="M30" s="123" t="s">
        <v>369</v>
      </c>
      <c r="N30" s="227"/>
      <c r="O30" s="122" t="s">
        <v>50</v>
      </c>
      <c r="P30" s="121">
        <v>531</v>
      </c>
      <c r="Q30" s="121">
        <v>2777264</v>
      </c>
      <c r="R30" s="102">
        <v>18.971263201075001</v>
      </c>
      <c r="S30" s="102">
        <v>17.346399316400401</v>
      </c>
      <c r="T30" s="102">
        <v>20.5961270857496</v>
      </c>
      <c r="U30" s="102" t="str">
        <f t="shared" si="0"/>
        <v>NS</v>
      </c>
      <c r="V30" s="102">
        <v>18.411420099066699</v>
      </c>
      <c r="W30" s="102">
        <v>16.827312217783298</v>
      </c>
      <c r="X30" s="102">
        <v>19.995527980350101</v>
      </c>
      <c r="Y30" s="123" t="s">
        <v>369</v>
      </c>
    </row>
    <row r="31" spans="2:25" s="14" customFormat="1" x14ac:dyDescent="0.2">
      <c r="B31" s="228"/>
      <c r="C31" s="134" t="s">
        <v>51</v>
      </c>
      <c r="D31" s="126">
        <v>132</v>
      </c>
      <c r="E31" s="126">
        <v>2763225</v>
      </c>
      <c r="F31" s="105">
        <v>4.7965873361808802</v>
      </c>
      <c r="G31" s="105">
        <v>3.9732592241093099</v>
      </c>
      <c r="H31" s="105">
        <v>5.6199154482524394</v>
      </c>
      <c r="I31" s="105" t="s">
        <v>368</v>
      </c>
      <c r="J31" s="105">
        <v>4.3512416890014602</v>
      </c>
      <c r="K31" s="105">
        <v>3.5851173299357502</v>
      </c>
      <c r="L31" s="105">
        <v>5.1173660480671703</v>
      </c>
      <c r="M31" s="128" t="s">
        <v>368</v>
      </c>
      <c r="N31" s="228"/>
      <c r="O31" s="134" t="s">
        <v>51</v>
      </c>
      <c r="P31" s="126">
        <v>392</v>
      </c>
      <c r="Q31" s="126">
        <v>2837067</v>
      </c>
      <c r="R31" s="105">
        <v>13.606798002503199</v>
      </c>
      <c r="S31" s="105">
        <v>12.243053547236201</v>
      </c>
      <c r="T31" s="105">
        <v>14.970542457770099</v>
      </c>
      <c r="U31" s="105" t="str">
        <f t="shared" si="0"/>
        <v>B</v>
      </c>
      <c r="V31" s="105">
        <v>12.294377003427401</v>
      </c>
      <c r="W31" s="105">
        <v>11.033840553383799</v>
      </c>
      <c r="X31" s="105">
        <v>13.554913453471102</v>
      </c>
      <c r="Y31" s="128" t="s">
        <v>368</v>
      </c>
    </row>
    <row r="32" spans="2:25" s="14" customFormat="1" x14ac:dyDescent="0.2">
      <c r="B32" s="226" t="s">
        <v>451</v>
      </c>
      <c r="C32" s="131" t="s">
        <v>0</v>
      </c>
      <c r="D32" s="130">
        <v>22</v>
      </c>
      <c r="E32" s="130">
        <v>195541</v>
      </c>
      <c r="F32" s="132">
        <v>17.299221949240099</v>
      </c>
      <c r="G32" s="132">
        <v>9.7221382281411106</v>
      </c>
      <c r="H32" s="132">
        <v>24.8763056703391</v>
      </c>
      <c r="I32" s="132" t="s">
        <v>370</v>
      </c>
      <c r="J32" s="132">
        <v>21.6085446849664</v>
      </c>
      <c r="K32" s="132">
        <v>10.486266986543701</v>
      </c>
      <c r="L32" s="132">
        <v>32.730822383389004</v>
      </c>
      <c r="M32" s="133" t="s">
        <v>370</v>
      </c>
      <c r="N32" s="226" t="s">
        <v>451</v>
      </c>
      <c r="O32" s="131" t="s">
        <v>0</v>
      </c>
      <c r="P32" s="130">
        <v>77</v>
      </c>
      <c r="Q32" s="130">
        <v>255189</v>
      </c>
      <c r="R32" s="132">
        <v>37.267903311482002</v>
      </c>
      <c r="S32" s="132">
        <v>27.852503895560599</v>
      </c>
      <c r="T32" s="132">
        <v>46.683302727403401</v>
      </c>
      <c r="U32" s="132" t="str">
        <f t="shared" si="0"/>
        <v>H</v>
      </c>
      <c r="V32" s="132">
        <v>39.929143324321601</v>
      </c>
      <c r="W32" s="132">
        <v>27.803400549200298</v>
      </c>
      <c r="X32" s="132">
        <v>52.054886099442996</v>
      </c>
      <c r="Y32" s="133" t="s">
        <v>370</v>
      </c>
    </row>
    <row r="33" spans="2:25" s="14" customFormat="1" x14ac:dyDescent="0.2">
      <c r="B33" s="227"/>
      <c r="C33" s="122" t="s">
        <v>13</v>
      </c>
      <c r="D33" s="121">
        <v>790</v>
      </c>
      <c r="E33" s="121">
        <v>13710876</v>
      </c>
      <c r="F33" s="102">
        <v>5.69528924953228</v>
      </c>
      <c r="G33" s="102">
        <v>5.2915402200352499</v>
      </c>
      <c r="H33" s="102">
        <v>6.0990382790293101</v>
      </c>
      <c r="I33" s="102" t="s">
        <v>369</v>
      </c>
      <c r="J33" s="102">
        <v>5.7048992887165495</v>
      </c>
      <c r="K33" s="102">
        <v>5.30045414870039</v>
      </c>
      <c r="L33" s="102">
        <v>6.1093444287327099</v>
      </c>
      <c r="M33" s="123" t="s">
        <v>369</v>
      </c>
      <c r="N33" s="227"/>
      <c r="O33" s="122" t="s">
        <v>13</v>
      </c>
      <c r="P33" s="121">
        <v>2650</v>
      </c>
      <c r="Q33" s="121">
        <v>13154097</v>
      </c>
      <c r="R33" s="102">
        <v>19.788878973521502</v>
      </c>
      <c r="S33" s="102">
        <v>19.023634533108801</v>
      </c>
      <c r="T33" s="102">
        <v>20.5541234139342</v>
      </c>
      <c r="U33" s="102" t="str">
        <f t="shared" si="0"/>
        <v>NS</v>
      </c>
      <c r="V33" s="102">
        <v>19.8065053715818</v>
      </c>
      <c r="W33" s="102">
        <v>19.0404901349604</v>
      </c>
      <c r="X33" s="102">
        <v>20.572520608203099</v>
      </c>
      <c r="Y33" s="123" t="s">
        <v>369</v>
      </c>
    </row>
    <row r="34" spans="2:25" s="14" customFormat="1" x14ac:dyDescent="0.2">
      <c r="B34" s="228"/>
      <c r="C34" s="134" t="s">
        <v>14</v>
      </c>
      <c r="D34" s="126">
        <v>100</v>
      </c>
      <c r="E34" s="126">
        <v>430730</v>
      </c>
      <c r="F34" s="105">
        <v>22.7059324242665</v>
      </c>
      <c r="G34" s="105">
        <v>18.159622799377001</v>
      </c>
      <c r="H34" s="105">
        <v>27.252242049155896</v>
      </c>
      <c r="I34" s="105" t="s">
        <v>370</v>
      </c>
      <c r="J34" s="105">
        <v>19.5867379732118</v>
      </c>
      <c r="K34" s="105">
        <v>15.284745542055301</v>
      </c>
      <c r="L34" s="105">
        <v>23.888730404368399</v>
      </c>
      <c r="M34" s="128" t="s">
        <v>370</v>
      </c>
      <c r="N34" s="228"/>
      <c r="O34" s="134" t="s">
        <v>14</v>
      </c>
      <c r="P34" s="126">
        <v>173</v>
      </c>
      <c r="Q34" s="126">
        <v>469621</v>
      </c>
      <c r="R34" s="105">
        <v>35.558043558264302</v>
      </c>
      <c r="S34" s="105">
        <v>30.097765899287801</v>
      </c>
      <c r="T34" s="105">
        <v>41.018321217240697</v>
      </c>
      <c r="U34" s="105" t="str">
        <f t="shared" si="0"/>
        <v>H</v>
      </c>
      <c r="V34" s="105">
        <v>31.853686011489302</v>
      </c>
      <c r="W34" s="105">
        <v>26.400681904099699</v>
      </c>
      <c r="X34" s="105">
        <v>37.306690118879004</v>
      </c>
      <c r="Y34" s="128" t="s">
        <v>370</v>
      </c>
    </row>
    <row r="35" spans="2:25" s="14" customFormat="1" x14ac:dyDescent="0.2">
      <c r="B35" s="226" t="s">
        <v>188</v>
      </c>
      <c r="C35" s="131" t="s">
        <v>0</v>
      </c>
      <c r="D35" s="130">
        <v>15</v>
      </c>
      <c r="E35" s="130">
        <v>183665</v>
      </c>
      <c r="F35" s="132">
        <v>9.6617210340659607</v>
      </c>
      <c r="G35" s="132">
        <v>4.6263426434605401</v>
      </c>
      <c r="H35" s="132">
        <v>14.6970994246714</v>
      </c>
      <c r="I35" s="132" t="s">
        <v>369</v>
      </c>
      <c r="J35" s="132">
        <v>8.61809020434365</v>
      </c>
      <c r="K35" s="132">
        <v>3.3705323777901901</v>
      </c>
      <c r="L35" s="132">
        <v>13.8656480308971</v>
      </c>
      <c r="M35" s="133" t="s">
        <v>369</v>
      </c>
      <c r="N35" s="226" t="s">
        <v>188</v>
      </c>
      <c r="O35" s="131" t="s">
        <v>0</v>
      </c>
      <c r="P35" s="130">
        <v>67</v>
      </c>
      <c r="Q35" s="130">
        <v>240637</v>
      </c>
      <c r="R35" s="132">
        <v>29.650557711146803</v>
      </c>
      <c r="S35" s="132">
        <v>21.6109795575357</v>
      </c>
      <c r="T35" s="132">
        <v>37.690135864757899</v>
      </c>
      <c r="U35" s="132" t="str">
        <f t="shared" si="0"/>
        <v>H</v>
      </c>
      <c r="V35" s="132">
        <v>27.836169693667003</v>
      </c>
      <c r="W35" s="132">
        <v>20.176474876408001</v>
      </c>
      <c r="X35" s="132">
        <v>35.495864510925998</v>
      </c>
      <c r="Y35" s="133" t="s">
        <v>369</v>
      </c>
    </row>
    <row r="36" spans="2:25" s="14" customFormat="1" x14ac:dyDescent="0.2">
      <c r="B36" s="227"/>
      <c r="C36" s="122" t="s">
        <v>13</v>
      </c>
      <c r="D36" s="121">
        <v>881</v>
      </c>
      <c r="E36" s="121">
        <v>13889784</v>
      </c>
      <c r="F36" s="102">
        <v>6.2760097365400496</v>
      </c>
      <c r="G36" s="102">
        <v>5.8544296837692595</v>
      </c>
      <c r="H36" s="102">
        <v>6.6975897893108405</v>
      </c>
      <c r="I36" s="102" t="s">
        <v>369</v>
      </c>
      <c r="J36" s="102">
        <v>6.2760176386120001</v>
      </c>
      <c r="K36" s="102">
        <v>5.8544028600373998</v>
      </c>
      <c r="L36" s="102">
        <v>6.6976324171866004</v>
      </c>
      <c r="M36" s="123" t="s">
        <v>369</v>
      </c>
      <c r="N36" s="227"/>
      <c r="O36" s="122" t="s">
        <v>13</v>
      </c>
      <c r="P36" s="121">
        <v>2759</v>
      </c>
      <c r="Q36" s="121">
        <v>13336521</v>
      </c>
      <c r="R36" s="102">
        <v>20.317070560307901</v>
      </c>
      <c r="S36" s="102">
        <v>19.5464079091347</v>
      </c>
      <c r="T36" s="102">
        <v>21.087733211481098</v>
      </c>
      <c r="U36" s="102" t="str">
        <f t="shared" si="0"/>
        <v>NS</v>
      </c>
      <c r="V36" s="102">
        <v>20.323842202621602</v>
      </c>
      <c r="W36" s="102">
        <v>19.552854597969201</v>
      </c>
      <c r="X36" s="102">
        <v>21.094829807273999</v>
      </c>
      <c r="Y36" s="123" t="s">
        <v>369</v>
      </c>
    </row>
    <row r="37" spans="2:25" s="14" customFormat="1" x14ac:dyDescent="0.2">
      <c r="B37" s="228"/>
      <c r="C37" s="134" t="s">
        <v>14</v>
      </c>
      <c r="D37" s="126">
        <v>16</v>
      </c>
      <c r="E37" s="126">
        <v>263698</v>
      </c>
      <c r="F37" s="105">
        <v>5.9742673101341497</v>
      </c>
      <c r="G37" s="105">
        <v>3.0363970054829901</v>
      </c>
      <c r="H37" s="105">
        <v>8.9121376147853102</v>
      </c>
      <c r="I37" s="105" t="s">
        <v>369</v>
      </c>
      <c r="J37" s="105">
        <v>5.4624866761323796</v>
      </c>
      <c r="K37" s="105">
        <v>2.6252866781538398</v>
      </c>
      <c r="L37" s="105">
        <v>8.2996866741109105</v>
      </c>
      <c r="M37" s="128" t="s">
        <v>369</v>
      </c>
      <c r="N37" s="228"/>
      <c r="O37" s="134" t="s">
        <v>14</v>
      </c>
      <c r="P37" s="126">
        <v>74</v>
      </c>
      <c r="Q37" s="126">
        <v>301749</v>
      </c>
      <c r="R37" s="105">
        <v>24.142759306414199</v>
      </c>
      <c r="S37" s="105">
        <v>18.5914942070062</v>
      </c>
      <c r="T37" s="105">
        <v>29.694024405822301</v>
      </c>
      <c r="U37" s="105" t="str">
        <f t="shared" si="0"/>
        <v>NS</v>
      </c>
      <c r="V37" s="105">
        <v>23.988285571528902</v>
      </c>
      <c r="W37" s="105">
        <v>18.265156300482502</v>
      </c>
      <c r="X37" s="105">
        <v>29.711414842575401</v>
      </c>
      <c r="Y37" s="128" t="s">
        <v>369</v>
      </c>
    </row>
    <row r="38" spans="2:25" s="14" customFormat="1" x14ac:dyDescent="0.2">
      <c r="B38" s="226" t="s">
        <v>189</v>
      </c>
      <c r="C38" s="131" t="s">
        <v>0</v>
      </c>
      <c r="D38" s="130">
        <v>15</v>
      </c>
      <c r="E38" s="130">
        <v>183665</v>
      </c>
      <c r="F38" s="132">
        <v>9.6617210340659607</v>
      </c>
      <c r="G38" s="132">
        <v>4.6263426434605401</v>
      </c>
      <c r="H38" s="132">
        <v>14.6970994246714</v>
      </c>
      <c r="I38" s="132" t="s">
        <v>369</v>
      </c>
      <c r="J38" s="132">
        <v>8.61809020434365</v>
      </c>
      <c r="K38" s="132">
        <v>3.3705323777901901</v>
      </c>
      <c r="L38" s="132">
        <v>13.8656480308971</v>
      </c>
      <c r="M38" s="133" t="s">
        <v>369</v>
      </c>
      <c r="N38" s="226" t="s">
        <v>189</v>
      </c>
      <c r="O38" s="131" t="s">
        <v>0</v>
      </c>
      <c r="P38" s="130">
        <v>67</v>
      </c>
      <c r="Q38" s="130">
        <v>240637</v>
      </c>
      <c r="R38" s="132">
        <v>29.650557711146803</v>
      </c>
      <c r="S38" s="132">
        <v>21.6109795575357</v>
      </c>
      <c r="T38" s="132">
        <v>37.690135864757899</v>
      </c>
      <c r="U38" s="132" t="str">
        <f t="shared" si="0"/>
        <v>H</v>
      </c>
      <c r="V38" s="132">
        <v>27.836169693667003</v>
      </c>
      <c r="W38" s="132">
        <v>20.176474876408001</v>
      </c>
      <c r="X38" s="132">
        <v>35.495864510925998</v>
      </c>
      <c r="Y38" s="133" t="s">
        <v>369</v>
      </c>
    </row>
    <row r="39" spans="2:25" s="14" customFormat="1" x14ac:dyDescent="0.2">
      <c r="B39" s="227"/>
      <c r="C39" s="122" t="s">
        <v>13</v>
      </c>
      <c r="D39" s="121">
        <v>754</v>
      </c>
      <c r="E39" s="121">
        <v>11237029</v>
      </c>
      <c r="F39" s="102">
        <v>6.6534338264194703</v>
      </c>
      <c r="G39" s="102">
        <v>6.1711759328611793</v>
      </c>
      <c r="H39" s="102">
        <v>7.1356917199777499</v>
      </c>
      <c r="I39" s="102" t="s">
        <v>369</v>
      </c>
      <c r="J39" s="102">
        <v>6.3437890497469098</v>
      </c>
      <c r="K39" s="102">
        <v>5.8808210991433905</v>
      </c>
      <c r="L39" s="102">
        <v>6.8067570003504398</v>
      </c>
      <c r="M39" s="123" t="s">
        <v>369</v>
      </c>
      <c r="N39" s="227"/>
      <c r="O39" s="122" t="s">
        <v>13</v>
      </c>
      <c r="P39" s="121">
        <v>2286</v>
      </c>
      <c r="Q39" s="121">
        <v>10554440</v>
      </c>
      <c r="R39" s="102">
        <v>21.327692784469498</v>
      </c>
      <c r="S39" s="102">
        <v>20.4418331478672</v>
      </c>
      <c r="T39" s="102">
        <v>22.2135524210718</v>
      </c>
      <c r="U39" s="102" t="str">
        <f t="shared" si="0"/>
        <v>NS</v>
      </c>
      <c r="V39" s="102">
        <v>20.239464884667502</v>
      </c>
      <c r="W39" s="102">
        <v>19.3908858461606</v>
      </c>
      <c r="X39" s="102">
        <v>21.0880439231744</v>
      </c>
      <c r="Y39" s="123" t="s">
        <v>369</v>
      </c>
    </row>
    <row r="40" spans="2:25" s="14" customFormat="1" x14ac:dyDescent="0.2">
      <c r="B40" s="228"/>
      <c r="C40" s="122" t="s">
        <v>14</v>
      </c>
      <c r="D40" s="121">
        <v>143</v>
      </c>
      <c r="E40" s="121">
        <v>2916453</v>
      </c>
      <c r="F40" s="102">
        <v>4.7517611646135398</v>
      </c>
      <c r="G40" s="102">
        <v>3.9531542143478302</v>
      </c>
      <c r="H40" s="102">
        <v>5.5503681148792499</v>
      </c>
      <c r="I40" s="102" t="s">
        <v>368</v>
      </c>
      <c r="J40" s="102">
        <v>5.48820782914426</v>
      </c>
      <c r="K40" s="102">
        <v>4.0822854026207702</v>
      </c>
      <c r="L40" s="102">
        <v>6.8941302556677497</v>
      </c>
      <c r="M40" s="123" t="s">
        <v>369</v>
      </c>
      <c r="N40" s="228"/>
      <c r="O40" s="122" t="s">
        <v>14</v>
      </c>
      <c r="P40" s="121">
        <v>547</v>
      </c>
      <c r="Q40" s="121">
        <v>3083830</v>
      </c>
      <c r="R40" s="102">
        <v>17.134063306931598</v>
      </c>
      <c r="S40" s="102">
        <v>15.656110013068</v>
      </c>
      <c r="T40" s="102">
        <v>18.612016600795201</v>
      </c>
      <c r="U40" s="102" t="str">
        <f t="shared" si="0"/>
        <v>B</v>
      </c>
      <c r="V40" s="102">
        <v>17.5658487677394</v>
      </c>
      <c r="W40" s="102">
        <v>15.579438925966199</v>
      </c>
      <c r="X40" s="102">
        <v>19.552258609512499</v>
      </c>
      <c r="Y40" s="123" t="s">
        <v>368</v>
      </c>
    </row>
    <row r="41" spans="2:25" s="14" customFormat="1" x14ac:dyDescent="0.2">
      <c r="B41" s="226" t="s">
        <v>190</v>
      </c>
      <c r="C41" s="131" t="s">
        <v>0</v>
      </c>
      <c r="D41" s="130">
        <v>22</v>
      </c>
      <c r="E41" s="130">
        <v>195541</v>
      </c>
      <c r="F41" s="132">
        <v>17.299221949240099</v>
      </c>
      <c r="G41" s="132">
        <v>9.7221382281411106</v>
      </c>
      <c r="H41" s="132">
        <v>24.8763056703391</v>
      </c>
      <c r="I41" s="132" t="s">
        <v>370</v>
      </c>
      <c r="J41" s="132">
        <v>21.6085446849664</v>
      </c>
      <c r="K41" s="132">
        <v>10.486266986543701</v>
      </c>
      <c r="L41" s="132">
        <v>32.730822383389004</v>
      </c>
      <c r="M41" s="133" t="s">
        <v>370</v>
      </c>
      <c r="N41" s="226" t="s">
        <v>190</v>
      </c>
      <c r="O41" s="131" t="s">
        <v>0</v>
      </c>
      <c r="P41" s="130">
        <v>77</v>
      </c>
      <c r="Q41" s="130">
        <v>255189</v>
      </c>
      <c r="R41" s="132">
        <v>37.267903311482002</v>
      </c>
      <c r="S41" s="132">
        <v>27.852503895560599</v>
      </c>
      <c r="T41" s="132">
        <v>46.683302727403401</v>
      </c>
      <c r="U41" s="132" t="str">
        <f t="shared" si="0"/>
        <v>H</v>
      </c>
      <c r="V41" s="132">
        <v>39.929143324321601</v>
      </c>
      <c r="W41" s="132">
        <v>27.803400549200298</v>
      </c>
      <c r="X41" s="132">
        <v>52.054886099442996</v>
      </c>
      <c r="Y41" s="133" t="s">
        <v>370</v>
      </c>
    </row>
    <row r="42" spans="2:25" s="14" customFormat="1" x14ac:dyDescent="0.2">
      <c r="B42" s="227"/>
      <c r="C42" s="122" t="s">
        <v>13</v>
      </c>
      <c r="D42" s="121">
        <v>496</v>
      </c>
      <c r="E42" s="121">
        <v>6641975</v>
      </c>
      <c r="F42" s="102">
        <v>7.4861972312628602</v>
      </c>
      <c r="G42" s="102">
        <v>6.8212217406670304</v>
      </c>
      <c r="H42" s="102">
        <v>8.1511727218586998</v>
      </c>
      <c r="I42" s="102" t="s">
        <v>370</v>
      </c>
      <c r="J42" s="102">
        <v>5.6974799402162901</v>
      </c>
      <c r="K42" s="102">
        <v>5.1218618864851395</v>
      </c>
      <c r="L42" s="102">
        <v>6.2730979939474496</v>
      </c>
      <c r="M42" s="123" t="s">
        <v>369</v>
      </c>
      <c r="N42" s="227"/>
      <c r="O42" s="122" t="s">
        <v>13</v>
      </c>
      <c r="P42" s="121">
        <v>1766</v>
      </c>
      <c r="Q42" s="121">
        <v>6533319</v>
      </c>
      <c r="R42" s="102">
        <v>26.861370088482502</v>
      </c>
      <c r="S42" s="102">
        <v>25.592698249023801</v>
      </c>
      <c r="T42" s="102">
        <v>28.130041927941299</v>
      </c>
      <c r="U42" s="102" t="str">
        <f t="shared" si="0"/>
        <v>H</v>
      </c>
      <c r="V42" s="102">
        <v>20.771677402102799</v>
      </c>
      <c r="W42" s="102">
        <v>19.701388486028399</v>
      </c>
      <c r="X42" s="102">
        <v>21.841966318177199</v>
      </c>
      <c r="Y42" s="123" t="s">
        <v>369</v>
      </c>
    </row>
    <row r="43" spans="2:25" s="14" customFormat="1" x14ac:dyDescent="0.2">
      <c r="B43" s="228"/>
      <c r="C43" s="134" t="s">
        <v>14</v>
      </c>
      <c r="D43" s="126">
        <v>394</v>
      </c>
      <c r="E43" s="126">
        <v>7499631</v>
      </c>
      <c r="F43" s="105">
        <v>5.0539642533546099</v>
      </c>
      <c r="G43" s="105">
        <v>4.5412958452768297</v>
      </c>
      <c r="H43" s="105">
        <v>5.56663266143239</v>
      </c>
      <c r="I43" s="105" t="s">
        <v>368</v>
      </c>
      <c r="J43" s="105">
        <v>7.1981536425884496</v>
      </c>
      <c r="K43" s="105">
        <v>6.31299166661291</v>
      </c>
      <c r="L43" s="105">
        <v>8.0833156185639794</v>
      </c>
      <c r="M43" s="128" t="s">
        <v>369</v>
      </c>
      <c r="N43" s="228"/>
      <c r="O43" s="134" t="s">
        <v>14</v>
      </c>
      <c r="P43" s="126">
        <v>1057</v>
      </c>
      <c r="Q43" s="126">
        <v>7090399</v>
      </c>
      <c r="R43" s="105">
        <v>14.342648175460701</v>
      </c>
      <c r="S43" s="105">
        <v>13.457541454452599</v>
      </c>
      <c r="T43" s="105">
        <v>15.227754896468801</v>
      </c>
      <c r="U43" s="105" t="str">
        <f t="shared" si="0"/>
        <v>B</v>
      </c>
      <c r="V43" s="105">
        <v>19.409001926338899</v>
      </c>
      <c r="W43" s="105">
        <v>17.957259214674899</v>
      </c>
      <c r="X43" s="105">
        <v>20.860744638002899</v>
      </c>
      <c r="Y43" s="128" t="s">
        <v>369</v>
      </c>
    </row>
    <row r="44" spans="2:25" s="14" customFormat="1" x14ac:dyDescent="0.2">
      <c r="B44" s="226" t="s">
        <v>244</v>
      </c>
      <c r="C44" s="131" t="s">
        <v>0</v>
      </c>
      <c r="D44" s="130">
        <v>21</v>
      </c>
      <c r="E44" s="130">
        <v>195424</v>
      </c>
      <c r="F44" s="132">
        <v>16.483448363913698</v>
      </c>
      <c r="G44" s="132">
        <v>9.0401747367744889</v>
      </c>
      <c r="H44" s="132">
        <v>23.926721991052901</v>
      </c>
      <c r="I44" s="132" t="s">
        <v>370</v>
      </c>
      <c r="J44" s="132">
        <v>20.305622147502902</v>
      </c>
      <c r="K44" s="132">
        <v>9.4191925540910191</v>
      </c>
      <c r="L44" s="132">
        <v>31.192051740914696</v>
      </c>
      <c r="M44" s="133" t="s">
        <v>370</v>
      </c>
      <c r="N44" s="226" t="s">
        <v>244</v>
      </c>
      <c r="O44" s="131" t="s">
        <v>0</v>
      </c>
      <c r="P44" s="130">
        <v>75</v>
      </c>
      <c r="Q44" s="130">
        <v>255147</v>
      </c>
      <c r="R44" s="132">
        <v>36.049977602374504</v>
      </c>
      <c r="S44" s="132">
        <v>26.759039882670397</v>
      </c>
      <c r="T44" s="132">
        <v>45.340915322078502</v>
      </c>
      <c r="U44" s="132" t="str">
        <f t="shared" si="0"/>
        <v>H</v>
      </c>
      <c r="V44" s="132">
        <v>38.7341269532944</v>
      </c>
      <c r="W44" s="132">
        <v>26.705544414809602</v>
      </c>
      <c r="X44" s="132">
        <v>50.762709491779205</v>
      </c>
      <c r="Y44" s="133" t="s">
        <v>370</v>
      </c>
    </row>
    <row r="45" spans="2:25" s="14" customFormat="1" x14ac:dyDescent="0.2">
      <c r="B45" s="227"/>
      <c r="C45" s="122" t="s">
        <v>13</v>
      </c>
      <c r="D45" s="121">
        <v>655</v>
      </c>
      <c r="E45" s="121">
        <v>11296327</v>
      </c>
      <c r="F45" s="102">
        <v>5.7459344415217197</v>
      </c>
      <c r="G45" s="102">
        <v>5.2999792398539203</v>
      </c>
      <c r="H45" s="102">
        <v>6.1918896431895103</v>
      </c>
      <c r="I45" s="102" t="s">
        <v>369</v>
      </c>
      <c r="J45" s="102">
        <v>5.5036613800508798</v>
      </c>
      <c r="K45" s="102">
        <v>5.0750157149048398</v>
      </c>
      <c r="L45" s="102">
        <v>5.93230704519691</v>
      </c>
      <c r="M45" s="123" t="s">
        <v>369</v>
      </c>
      <c r="N45" s="227"/>
      <c r="O45" s="122" t="s">
        <v>13</v>
      </c>
      <c r="P45" s="121">
        <v>2278</v>
      </c>
      <c r="Q45" s="121">
        <v>10947150</v>
      </c>
      <c r="R45" s="102">
        <v>20.4902427612151</v>
      </c>
      <c r="S45" s="102">
        <v>19.638467798663999</v>
      </c>
      <c r="T45" s="102">
        <v>21.342017723766098</v>
      </c>
      <c r="U45" s="102" t="str">
        <f t="shared" si="0"/>
        <v>NS</v>
      </c>
      <c r="V45" s="102">
        <v>19.687484636700802</v>
      </c>
      <c r="W45" s="102">
        <v>18.865777254595198</v>
      </c>
      <c r="X45" s="102">
        <v>20.509192018806299</v>
      </c>
      <c r="Y45" s="123" t="s">
        <v>369</v>
      </c>
    </row>
    <row r="46" spans="2:25" s="14" customFormat="1" x14ac:dyDescent="0.2">
      <c r="B46" s="228"/>
      <c r="C46" s="134" t="s">
        <v>14</v>
      </c>
      <c r="D46" s="126">
        <v>236</v>
      </c>
      <c r="E46" s="126">
        <v>2845396</v>
      </c>
      <c r="F46" s="105">
        <v>8.1312804088076795</v>
      </c>
      <c r="G46" s="105">
        <v>7.0677986095728906</v>
      </c>
      <c r="H46" s="105">
        <v>9.1947622080424694</v>
      </c>
      <c r="I46" s="105" t="s">
        <v>370</v>
      </c>
      <c r="J46" s="105">
        <v>9.14003085490749</v>
      </c>
      <c r="K46" s="105">
        <v>7.7923052045900905</v>
      </c>
      <c r="L46" s="105">
        <v>10.487756505224899</v>
      </c>
      <c r="M46" s="128" t="s">
        <v>370</v>
      </c>
      <c r="N46" s="228"/>
      <c r="O46" s="134" t="s">
        <v>14</v>
      </c>
      <c r="P46" s="126">
        <v>547</v>
      </c>
      <c r="Q46" s="126">
        <v>2676610</v>
      </c>
      <c r="R46" s="105">
        <v>19.6491768840079</v>
      </c>
      <c r="S46" s="105">
        <v>17.950784158040701</v>
      </c>
      <c r="T46" s="105">
        <v>21.3475696099751</v>
      </c>
      <c r="U46" s="105" t="str">
        <f t="shared" si="0"/>
        <v>NS</v>
      </c>
      <c r="V46" s="105">
        <v>21.907743118039701</v>
      </c>
      <c r="W46" s="105">
        <v>19.817097670892402</v>
      </c>
      <c r="X46" s="105">
        <v>23.998388565187</v>
      </c>
      <c r="Y46" s="128" t="s">
        <v>369</v>
      </c>
    </row>
    <row r="47" spans="2:25" s="14" customFormat="1" x14ac:dyDescent="0.2">
      <c r="B47" s="226" t="s">
        <v>452</v>
      </c>
      <c r="C47" s="131" t="s">
        <v>203</v>
      </c>
      <c r="D47" s="130">
        <v>593</v>
      </c>
      <c r="E47" s="130">
        <v>9862209</v>
      </c>
      <c r="F47" s="132">
        <v>5.9371537653070598</v>
      </c>
      <c r="G47" s="132">
        <v>5.4486077538962903</v>
      </c>
      <c r="H47" s="132">
        <v>6.4256997767178303</v>
      </c>
      <c r="I47" s="132" t="s">
        <v>369</v>
      </c>
      <c r="J47" s="132">
        <v>6.2869771812827908</v>
      </c>
      <c r="K47" s="132">
        <v>5.7631813108377399</v>
      </c>
      <c r="L47" s="132">
        <v>6.81077305172784</v>
      </c>
      <c r="M47" s="133" t="s">
        <v>369</v>
      </c>
      <c r="N47" s="226" t="s">
        <v>408</v>
      </c>
      <c r="O47" s="131" t="s">
        <v>236</v>
      </c>
      <c r="P47" s="130">
        <v>1507</v>
      </c>
      <c r="Q47" s="130">
        <v>9822519</v>
      </c>
      <c r="R47" s="132">
        <v>14.772570193416401</v>
      </c>
      <c r="S47" s="132">
        <v>14.0013246308541</v>
      </c>
      <c r="T47" s="132">
        <v>15.543815755978802</v>
      </c>
      <c r="U47" s="132" t="str">
        <f t="shared" si="0"/>
        <v>B</v>
      </c>
      <c r="V47" s="132">
        <v>16.415070632828602</v>
      </c>
      <c r="W47" s="132">
        <v>15.548353163598701</v>
      </c>
      <c r="X47" s="132">
        <v>17.2817881020584</v>
      </c>
      <c r="Y47" s="133" t="s">
        <v>368</v>
      </c>
    </row>
    <row r="48" spans="2:25" s="14" customFormat="1" x14ac:dyDescent="0.2">
      <c r="B48" s="227"/>
      <c r="C48" s="122" t="s">
        <v>400</v>
      </c>
      <c r="D48" s="121">
        <v>93</v>
      </c>
      <c r="E48" s="121">
        <v>936291</v>
      </c>
      <c r="F48" s="102">
        <v>9.5747498334364796</v>
      </c>
      <c r="G48" s="102">
        <v>7.5990416934803395</v>
      </c>
      <c r="H48" s="102">
        <v>11.5504579733926</v>
      </c>
      <c r="I48" s="102" t="s">
        <v>370</v>
      </c>
      <c r="J48" s="102">
        <v>9.4195329208423804</v>
      </c>
      <c r="K48" s="102">
        <v>6.4001209821699403</v>
      </c>
      <c r="L48" s="102">
        <v>12.438944859514802</v>
      </c>
      <c r="M48" s="123" t="s">
        <v>369</v>
      </c>
      <c r="N48" s="227"/>
      <c r="O48" s="122" t="s">
        <v>400</v>
      </c>
      <c r="P48" s="121">
        <v>310</v>
      </c>
      <c r="Q48" s="121">
        <v>913717</v>
      </c>
      <c r="R48" s="102">
        <v>32.688663096558003</v>
      </c>
      <c r="S48" s="102">
        <v>28.979185643149197</v>
      </c>
      <c r="T48" s="102">
        <v>36.398140549966698</v>
      </c>
      <c r="U48" s="102" t="str">
        <f t="shared" si="0"/>
        <v>H</v>
      </c>
      <c r="V48" s="102">
        <v>27.861869293373399</v>
      </c>
      <c r="W48" s="102">
        <v>23.9574761488836</v>
      </c>
      <c r="X48" s="102">
        <v>31.766262437863301</v>
      </c>
      <c r="Y48" s="123" t="s">
        <v>370</v>
      </c>
    </row>
    <row r="49" spans="2:25" s="14" customFormat="1" x14ac:dyDescent="0.2">
      <c r="B49" s="227"/>
      <c r="C49" s="122" t="s">
        <v>401</v>
      </c>
      <c r="D49" s="121">
        <v>65</v>
      </c>
      <c r="E49" s="121">
        <v>2538460</v>
      </c>
      <c r="F49" s="102">
        <v>2.5101880303420701</v>
      </c>
      <c r="G49" s="102">
        <v>1.8909017509436099</v>
      </c>
      <c r="H49" s="102">
        <v>3.12947430974052</v>
      </c>
      <c r="I49" s="102" t="s">
        <v>368</v>
      </c>
      <c r="J49" s="102">
        <v>5.7952276993426901</v>
      </c>
      <c r="K49" s="102">
        <v>7.6150238962422692E-2</v>
      </c>
      <c r="L49" s="102">
        <v>11.514305159723</v>
      </c>
      <c r="M49" s="123" t="s">
        <v>369</v>
      </c>
      <c r="N49" s="227"/>
      <c r="O49" s="122" t="s">
        <v>401</v>
      </c>
      <c r="P49" s="121">
        <v>270</v>
      </c>
      <c r="Q49" s="121">
        <v>2601720</v>
      </c>
      <c r="R49" s="102">
        <v>10.373349185144999</v>
      </c>
      <c r="S49" s="102">
        <v>9.1313320080971607</v>
      </c>
      <c r="T49" s="102">
        <v>11.6153663621928</v>
      </c>
      <c r="U49" s="102" t="str">
        <f t="shared" si="0"/>
        <v>B</v>
      </c>
      <c r="V49" s="102">
        <v>10.896108628878499</v>
      </c>
      <c r="W49" s="102">
        <v>8.7823832212983906</v>
      </c>
      <c r="X49" s="102">
        <v>13.009834036458601</v>
      </c>
      <c r="Y49" s="123" t="s">
        <v>368</v>
      </c>
    </row>
    <row r="50" spans="2:25" s="14" customFormat="1" x14ac:dyDescent="0.2">
      <c r="B50" s="228"/>
      <c r="C50" s="134" t="s">
        <v>4</v>
      </c>
      <c r="D50" s="126">
        <v>161</v>
      </c>
      <c r="E50" s="126">
        <v>1000187</v>
      </c>
      <c r="F50" s="105">
        <v>16.2204341991138</v>
      </c>
      <c r="G50" s="105">
        <v>13.704251749599502</v>
      </c>
      <c r="H50" s="105">
        <v>18.7366166486281</v>
      </c>
      <c r="I50" s="105" t="s">
        <v>370</v>
      </c>
      <c r="J50" s="105">
        <v>19.991851259618098</v>
      </c>
      <c r="K50" s="105">
        <v>13.425942335768001</v>
      </c>
      <c r="L50" s="105">
        <v>26.557760183468304</v>
      </c>
      <c r="M50" s="128" t="s">
        <v>370</v>
      </c>
      <c r="N50" s="228"/>
      <c r="O50" s="134" t="s">
        <v>4</v>
      </c>
      <c r="P50" s="126">
        <v>813</v>
      </c>
      <c r="Q50" s="126">
        <v>540951</v>
      </c>
      <c r="R50" s="105">
        <v>151.077725738966</v>
      </c>
      <c r="S50" s="105">
        <v>140.64134629876901</v>
      </c>
      <c r="T50" s="105">
        <v>161.51410517916401</v>
      </c>
      <c r="U50" s="105" t="str">
        <f t="shared" si="0"/>
        <v>H</v>
      </c>
      <c r="V50" s="105">
        <v>282.89161778372898</v>
      </c>
      <c r="W50" s="105">
        <v>234.409089037938</v>
      </c>
      <c r="X50" s="105">
        <v>331.37414652952003</v>
      </c>
      <c r="Y50" s="128" t="s">
        <v>370</v>
      </c>
    </row>
    <row r="51" spans="2:25" s="14" customFormat="1" x14ac:dyDescent="0.2">
      <c r="B51" s="226" t="s">
        <v>194</v>
      </c>
      <c r="C51" s="122" t="s">
        <v>0</v>
      </c>
      <c r="D51" s="121">
        <v>15</v>
      </c>
      <c r="E51" s="121">
        <v>183730</v>
      </c>
      <c r="F51" s="102">
        <v>9.6567580072660011</v>
      </c>
      <c r="G51" s="102">
        <v>4.6237677691177499</v>
      </c>
      <c r="H51" s="102">
        <v>14.689748245414201</v>
      </c>
      <c r="I51" s="102" t="s">
        <v>369</v>
      </c>
      <c r="J51" s="102">
        <v>8.61427827106324</v>
      </c>
      <c r="K51" s="102">
        <v>3.36874752304964</v>
      </c>
      <c r="L51" s="102">
        <v>13.859809019076799</v>
      </c>
      <c r="M51" s="123" t="s">
        <v>369</v>
      </c>
      <c r="N51" s="226" t="s">
        <v>194</v>
      </c>
      <c r="O51" s="122" t="s">
        <v>0</v>
      </c>
      <c r="P51" s="121">
        <v>67</v>
      </c>
      <c r="Q51" s="121">
        <v>240693</v>
      </c>
      <c r="R51" s="102">
        <v>29.640690618500301</v>
      </c>
      <c r="S51" s="102">
        <v>21.603713098573401</v>
      </c>
      <c r="T51" s="102">
        <v>37.677668138427201</v>
      </c>
      <c r="U51" s="102" t="str">
        <f t="shared" si="0"/>
        <v>H</v>
      </c>
      <c r="V51" s="102">
        <v>27.833970535681299</v>
      </c>
      <c r="W51" s="102">
        <v>20.1746600738539</v>
      </c>
      <c r="X51" s="102">
        <v>35.493280997508798</v>
      </c>
      <c r="Y51" s="123" t="s">
        <v>369</v>
      </c>
    </row>
    <row r="52" spans="2:25" s="14" customFormat="1" x14ac:dyDescent="0.2">
      <c r="B52" s="227"/>
      <c r="C52" s="122" t="s">
        <v>2</v>
      </c>
      <c r="D52" s="121">
        <v>214</v>
      </c>
      <c r="E52" s="121">
        <v>3127137</v>
      </c>
      <c r="F52" s="102">
        <v>6.7856972154524993</v>
      </c>
      <c r="G52" s="102">
        <v>5.8663691752311093</v>
      </c>
      <c r="H52" s="102">
        <v>7.7050252556738901</v>
      </c>
      <c r="I52" s="102" t="s">
        <v>369</v>
      </c>
      <c r="J52" s="102">
        <v>6.8200981037574202</v>
      </c>
      <c r="K52" s="102">
        <v>5.8946433881933702</v>
      </c>
      <c r="L52" s="102">
        <v>7.7455528193214693</v>
      </c>
      <c r="M52" s="123" t="s">
        <v>369</v>
      </c>
      <c r="N52" s="227"/>
      <c r="O52" s="122" t="s">
        <v>2</v>
      </c>
      <c r="P52" s="121">
        <v>862</v>
      </c>
      <c r="Q52" s="121">
        <v>3170978</v>
      </c>
      <c r="R52" s="102">
        <v>26.247014061951301</v>
      </c>
      <c r="S52" s="102">
        <v>24.460612836286099</v>
      </c>
      <c r="T52" s="102">
        <v>28.033415287616499</v>
      </c>
      <c r="U52" s="102" t="str">
        <f t="shared" si="0"/>
        <v>H</v>
      </c>
      <c r="V52" s="102">
        <v>25.892639292559299</v>
      </c>
      <c r="W52" s="102">
        <v>24.1235939952665</v>
      </c>
      <c r="X52" s="102">
        <v>27.6616845898522</v>
      </c>
      <c r="Y52" s="123" t="s">
        <v>370</v>
      </c>
    </row>
    <row r="53" spans="2:25" s="14" customFormat="1" x14ac:dyDescent="0.2">
      <c r="B53" s="227"/>
      <c r="C53" s="122" t="s">
        <v>449</v>
      </c>
      <c r="D53" s="121">
        <v>108</v>
      </c>
      <c r="E53" s="121">
        <v>1770645</v>
      </c>
      <c r="F53" s="102">
        <v>6.0907764683296897</v>
      </c>
      <c r="G53" s="102">
        <v>4.9348114385856903</v>
      </c>
      <c r="H53" s="102">
        <v>7.2467414980736899</v>
      </c>
      <c r="I53" s="102" t="s">
        <v>369</v>
      </c>
      <c r="J53" s="102">
        <v>6.0064121498624701</v>
      </c>
      <c r="K53" s="102">
        <v>4.8648686705363895</v>
      </c>
      <c r="L53" s="102">
        <v>7.1479556291885507</v>
      </c>
      <c r="M53" s="123" t="s">
        <v>369</v>
      </c>
      <c r="N53" s="227"/>
      <c r="O53" s="122" t="s">
        <v>449</v>
      </c>
      <c r="P53" s="121">
        <v>480</v>
      </c>
      <c r="Q53" s="121">
        <v>1717398</v>
      </c>
      <c r="R53" s="102">
        <v>27.331717921466499</v>
      </c>
      <c r="S53" s="102">
        <v>24.8478170036541</v>
      </c>
      <c r="T53" s="102">
        <v>29.815618839278901</v>
      </c>
      <c r="U53" s="102" t="str">
        <f t="shared" si="0"/>
        <v>H</v>
      </c>
      <c r="V53" s="102">
        <v>26.968215430717699</v>
      </c>
      <c r="W53" s="102">
        <v>24.5138255532386</v>
      </c>
      <c r="X53" s="102">
        <v>29.4226053081968</v>
      </c>
      <c r="Y53" s="123" t="s">
        <v>370</v>
      </c>
    </row>
    <row r="54" spans="2:25" s="14" customFormat="1" x14ac:dyDescent="0.2">
      <c r="B54" s="227"/>
      <c r="C54" s="122" t="s">
        <v>195</v>
      </c>
      <c r="D54" s="121">
        <v>139</v>
      </c>
      <c r="E54" s="121">
        <v>1664158</v>
      </c>
      <c r="F54" s="102">
        <v>8.3065844560419713</v>
      </c>
      <c r="G54" s="102">
        <v>6.9006726397755598</v>
      </c>
      <c r="H54" s="102">
        <v>9.7124962723083694</v>
      </c>
      <c r="I54" s="102" t="s">
        <v>370</v>
      </c>
      <c r="J54" s="102">
        <v>7.9643883603895507</v>
      </c>
      <c r="K54" s="102">
        <v>6.6124484843839308</v>
      </c>
      <c r="L54" s="102">
        <v>9.3163282363951687</v>
      </c>
      <c r="M54" s="123" t="s">
        <v>369</v>
      </c>
      <c r="N54" s="227"/>
      <c r="O54" s="122" t="s">
        <v>195</v>
      </c>
      <c r="P54" s="121">
        <v>394</v>
      </c>
      <c r="Q54" s="121">
        <v>1576508</v>
      </c>
      <c r="R54" s="102">
        <v>24.226924045394998</v>
      </c>
      <c r="S54" s="102">
        <v>21.784061979874402</v>
      </c>
      <c r="T54" s="102">
        <v>26.669786110915602</v>
      </c>
      <c r="U54" s="102" t="str">
        <f t="shared" si="0"/>
        <v>H</v>
      </c>
      <c r="V54" s="102">
        <v>23.6113683858134</v>
      </c>
      <c r="W54" s="102">
        <v>21.224111766846001</v>
      </c>
      <c r="X54" s="102">
        <v>25.998625004780802</v>
      </c>
      <c r="Y54" s="123" t="s">
        <v>369</v>
      </c>
    </row>
    <row r="55" spans="2:25" s="14" customFormat="1" x14ac:dyDescent="0.2">
      <c r="B55" s="227"/>
      <c r="C55" s="122" t="s">
        <v>196</v>
      </c>
      <c r="D55" s="121">
        <v>128</v>
      </c>
      <c r="E55" s="121">
        <v>1924769</v>
      </c>
      <c r="F55" s="102">
        <v>6.6699023651444795</v>
      </c>
      <c r="G55" s="102">
        <v>5.4991676581134099</v>
      </c>
      <c r="H55" s="102">
        <v>7.8406370721755492</v>
      </c>
      <c r="I55" s="102" t="s">
        <v>369</v>
      </c>
      <c r="J55" s="102">
        <v>6.4781645510127799</v>
      </c>
      <c r="K55" s="102">
        <v>5.3395570732488098</v>
      </c>
      <c r="L55" s="102">
        <v>7.6167720287767393</v>
      </c>
      <c r="M55" s="123" t="s">
        <v>369</v>
      </c>
      <c r="N55" s="227"/>
      <c r="O55" s="122" t="s">
        <v>196</v>
      </c>
      <c r="P55" s="121">
        <v>363</v>
      </c>
      <c r="Q55" s="121">
        <v>1783513</v>
      </c>
      <c r="R55" s="102">
        <v>19.780801268901101</v>
      </c>
      <c r="S55" s="102">
        <v>17.703014341270801</v>
      </c>
      <c r="T55" s="102">
        <v>21.8585881965315</v>
      </c>
      <c r="U55" s="102" t="str">
        <f t="shared" si="0"/>
        <v>NS</v>
      </c>
      <c r="V55" s="102">
        <v>19.409809398089401</v>
      </c>
      <c r="W55" s="102">
        <v>17.3697693196793</v>
      </c>
      <c r="X55" s="102">
        <v>21.449849476499502</v>
      </c>
      <c r="Y55" s="123" t="s">
        <v>369</v>
      </c>
    </row>
    <row r="56" spans="2:25" s="14" customFormat="1" x14ac:dyDescent="0.2">
      <c r="B56" s="227"/>
      <c r="C56" s="122" t="s">
        <v>450</v>
      </c>
      <c r="D56" s="121">
        <v>215</v>
      </c>
      <c r="E56" s="121">
        <v>3391115</v>
      </c>
      <c r="F56" s="102">
        <v>6.1430140521066594</v>
      </c>
      <c r="G56" s="102">
        <v>5.2977855768901296</v>
      </c>
      <c r="H56" s="102">
        <v>6.988242527323191</v>
      </c>
      <c r="I56" s="102" t="s">
        <v>369</v>
      </c>
      <c r="J56" s="102">
        <v>6.1878885087809889</v>
      </c>
      <c r="K56" s="102">
        <v>5.3348904187599402</v>
      </c>
      <c r="L56" s="102">
        <v>7.0408865988020297</v>
      </c>
      <c r="M56" s="123" t="s">
        <v>369</v>
      </c>
      <c r="N56" s="227"/>
      <c r="O56" s="122" t="s">
        <v>450</v>
      </c>
      <c r="P56" s="121">
        <v>514</v>
      </c>
      <c r="Q56" s="121">
        <v>3202221</v>
      </c>
      <c r="R56" s="102">
        <v>15.923946001382999</v>
      </c>
      <c r="S56" s="102">
        <v>14.524463360644299</v>
      </c>
      <c r="T56" s="102">
        <v>17.323428642121698</v>
      </c>
      <c r="U56" s="102" t="str">
        <f t="shared" si="0"/>
        <v>B</v>
      </c>
      <c r="V56" s="102">
        <v>16.068949813727002</v>
      </c>
      <c r="W56" s="102">
        <v>14.6525182688661</v>
      </c>
      <c r="X56" s="102">
        <v>17.485381358587798</v>
      </c>
      <c r="Y56" s="123" t="s">
        <v>368</v>
      </c>
    </row>
    <row r="57" spans="2:25" s="14" customFormat="1" x14ac:dyDescent="0.2">
      <c r="B57" s="228"/>
      <c r="C57" s="122" t="s">
        <v>7</v>
      </c>
      <c r="D57" s="121">
        <v>93</v>
      </c>
      <c r="E57" s="121">
        <v>2275593</v>
      </c>
      <c r="F57" s="102">
        <v>4.0612013884352001</v>
      </c>
      <c r="G57" s="102">
        <v>3.2205743636336495</v>
      </c>
      <c r="H57" s="102">
        <v>4.90182841323674</v>
      </c>
      <c r="I57" s="102" t="s">
        <v>368</v>
      </c>
      <c r="J57" s="102">
        <v>4.3504357027808096</v>
      </c>
      <c r="K57" s="102">
        <v>3.4341336091061998</v>
      </c>
      <c r="L57" s="102">
        <v>5.2667377964554101</v>
      </c>
      <c r="M57" s="123" t="s">
        <v>368</v>
      </c>
      <c r="N57" s="228"/>
      <c r="O57" s="122" t="s">
        <v>7</v>
      </c>
      <c r="P57" s="121">
        <v>220</v>
      </c>
      <c r="Q57" s="121">
        <v>2187596</v>
      </c>
      <c r="R57" s="102">
        <v>10.505319795169401</v>
      </c>
      <c r="S57" s="102">
        <v>9.1321022348426197</v>
      </c>
      <c r="T57" s="102">
        <v>11.8785373554961</v>
      </c>
      <c r="U57" s="102" t="str">
        <f t="shared" si="0"/>
        <v>B</v>
      </c>
      <c r="V57" s="102">
        <v>11.250424786130701</v>
      </c>
      <c r="W57" s="102">
        <v>9.7563575442182202</v>
      </c>
      <c r="X57" s="102">
        <v>12.744492028043199</v>
      </c>
      <c r="Y57" s="123" t="s">
        <v>368</v>
      </c>
    </row>
    <row r="58" spans="2:25" s="14" customFormat="1" x14ac:dyDescent="0.2">
      <c r="B58" s="226" t="s">
        <v>9</v>
      </c>
      <c r="C58" s="131" t="s">
        <v>0</v>
      </c>
      <c r="D58" s="130">
        <v>16</v>
      </c>
      <c r="E58" s="130">
        <v>169264</v>
      </c>
      <c r="F58" s="132">
        <v>10.724551341740399</v>
      </c>
      <c r="G58" s="132">
        <v>5.3341343073512206</v>
      </c>
      <c r="H58" s="132">
        <v>16.1149683761296</v>
      </c>
      <c r="I58" s="132" t="s">
        <v>369</v>
      </c>
      <c r="J58" s="132">
        <v>10.326298161256899</v>
      </c>
      <c r="K58" s="132">
        <v>4.3808484165052599</v>
      </c>
      <c r="L58" s="132">
        <v>16.2717479060085</v>
      </c>
      <c r="M58" s="133" t="s">
        <v>369</v>
      </c>
      <c r="N58" s="226" t="s">
        <v>9</v>
      </c>
      <c r="O58" s="131" t="s">
        <v>0</v>
      </c>
      <c r="P58" s="130">
        <v>64</v>
      </c>
      <c r="Q58" s="130">
        <v>213775</v>
      </c>
      <c r="R58" s="132">
        <v>30.864420827702599</v>
      </c>
      <c r="S58" s="132">
        <v>22.3753387678649</v>
      </c>
      <c r="T58" s="132">
        <v>39.353502887540301</v>
      </c>
      <c r="U58" s="132" t="str">
        <f t="shared" si="0"/>
        <v>H</v>
      </c>
      <c r="V58" s="132">
        <v>29.033569061322002</v>
      </c>
      <c r="W58" s="132">
        <v>20.9716168230573</v>
      </c>
      <c r="X58" s="132">
        <v>37.095521299586601</v>
      </c>
      <c r="Y58" s="133" t="s">
        <v>369</v>
      </c>
    </row>
    <row r="59" spans="2:25" s="14" customFormat="1" x14ac:dyDescent="0.2">
      <c r="B59" s="227"/>
      <c r="C59" s="122" t="s">
        <v>1</v>
      </c>
      <c r="D59" s="121">
        <v>16</v>
      </c>
      <c r="E59" s="121">
        <v>176576</v>
      </c>
      <c r="F59" s="102">
        <v>9.3902416182581305</v>
      </c>
      <c r="G59" s="102">
        <v>4.7518113924362604</v>
      </c>
      <c r="H59" s="102">
        <v>14.028671844080002</v>
      </c>
      <c r="I59" s="102" t="s">
        <v>369</v>
      </c>
      <c r="J59" s="102">
        <v>11.8745387055649</v>
      </c>
      <c r="K59" s="102">
        <v>5.4903866158302197</v>
      </c>
      <c r="L59" s="102">
        <v>18.258690795299501</v>
      </c>
      <c r="M59" s="123" t="s">
        <v>369</v>
      </c>
      <c r="N59" s="227"/>
      <c r="O59" s="122" t="s">
        <v>1</v>
      </c>
      <c r="P59" s="121">
        <v>48</v>
      </c>
      <c r="Q59" s="121">
        <v>244665</v>
      </c>
      <c r="R59" s="102">
        <v>19.229945456480301</v>
      </c>
      <c r="S59" s="102">
        <v>13.5465444703229</v>
      </c>
      <c r="T59" s="102">
        <v>24.9133464426377</v>
      </c>
      <c r="U59" s="102" t="str">
        <f t="shared" si="0"/>
        <v>NS</v>
      </c>
      <c r="V59" s="102">
        <v>21.870415881183298</v>
      </c>
      <c r="W59" s="102">
        <v>14.815236572797801</v>
      </c>
      <c r="X59" s="102">
        <v>28.925595189568803</v>
      </c>
      <c r="Y59" s="123" t="s">
        <v>369</v>
      </c>
    </row>
    <row r="60" spans="2:25" s="14" customFormat="1" x14ac:dyDescent="0.2">
      <c r="B60" s="227"/>
      <c r="C60" s="122" t="s">
        <v>402</v>
      </c>
      <c r="D60" s="121">
        <v>54</v>
      </c>
      <c r="E60" s="121">
        <v>542713</v>
      </c>
      <c r="F60" s="102">
        <v>10.1366421505086</v>
      </c>
      <c r="G60" s="102">
        <v>7.3993745461546601</v>
      </c>
      <c r="H60" s="102">
        <v>12.8739097548626</v>
      </c>
      <c r="I60" s="102" t="s">
        <v>370</v>
      </c>
      <c r="J60" s="102">
        <v>10.484007731225999</v>
      </c>
      <c r="K60" s="102">
        <v>7.5325281693224397</v>
      </c>
      <c r="L60" s="102">
        <v>13.435487293129601</v>
      </c>
      <c r="M60" s="123" t="s">
        <v>370</v>
      </c>
      <c r="N60" s="227"/>
      <c r="O60" s="122" t="s">
        <v>453</v>
      </c>
      <c r="P60" s="121">
        <v>153</v>
      </c>
      <c r="Q60" s="121">
        <v>604984</v>
      </c>
      <c r="R60" s="102">
        <v>25.389501858201598</v>
      </c>
      <c r="S60" s="102">
        <v>21.2670559318579</v>
      </c>
      <c r="T60" s="102">
        <v>29.511947784545299</v>
      </c>
      <c r="U60" s="102" t="str">
        <f t="shared" si="0"/>
        <v>H</v>
      </c>
      <c r="V60" s="102">
        <v>25.104439448448897</v>
      </c>
      <c r="W60" s="102">
        <v>20.822108993659199</v>
      </c>
      <c r="X60" s="102">
        <v>29.386769903238498</v>
      </c>
      <c r="Y60" s="123" t="s">
        <v>369</v>
      </c>
    </row>
    <row r="61" spans="2:25" s="14" customFormat="1" x14ac:dyDescent="0.2">
      <c r="B61" s="227"/>
      <c r="C61" s="122" t="s">
        <v>403</v>
      </c>
      <c r="D61" s="121">
        <v>143</v>
      </c>
      <c r="E61" s="121">
        <v>1658982</v>
      </c>
      <c r="F61" s="102">
        <v>8.5334035255093212</v>
      </c>
      <c r="G61" s="102">
        <v>7.1075490287256597</v>
      </c>
      <c r="H61" s="102">
        <v>9.9592580222929694</v>
      </c>
      <c r="I61" s="102" t="s">
        <v>370</v>
      </c>
      <c r="J61" s="102">
        <v>8.3686178730695495</v>
      </c>
      <c r="K61" s="102">
        <v>6.9474512612451598</v>
      </c>
      <c r="L61" s="102">
        <v>9.7897844848939393</v>
      </c>
      <c r="M61" s="123" t="s">
        <v>370</v>
      </c>
      <c r="N61" s="227"/>
      <c r="O61" s="122" t="s">
        <v>454</v>
      </c>
      <c r="P61" s="121">
        <v>389</v>
      </c>
      <c r="Q61" s="121">
        <v>1543163</v>
      </c>
      <c r="R61" s="102">
        <v>25.8503088791545</v>
      </c>
      <c r="S61" s="102">
        <v>23.274166525597501</v>
      </c>
      <c r="T61" s="102">
        <v>28.426451232711599</v>
      </c>
      <c r="U61" s="102" t="str">
        <f t="shared" si="0"/>
        <v>H</v>
      </c>
      <c r="V61" s="102">
        <v>25.804863114838401</v>
      </c>
      <c r="W61" s="102">
        <v>23.155182009970499</v>
      </c>
      <c r="X61" s="102">
        <v>28.454544219706399</v>
      </c>
      <c r="Y61" s="123" t="s">
        <v>370</v>
      </c>
    </row>
    <row r="62" spans="2:25" s="14" customFormat="1" x14ac:dyDescent="0.2">
      <c r="B62" s="227"/>
      <c r="C62" s="122" t="s">
        <v>404</v>
      </c>
      <c r="D62" s="121">
        <v>247</v>
      </c>
      <c r="E62" s="121">
        <v>3373772</v>
      </c>
      <c r="F62" s="102">
        <v>7.1516953461278003</v>
      </c>
      <c r="G62" s="102">
        <v>6.2360689989418105</v>
      </c>
      <c r="H62" s="102">
        <v>8.0673216933137901</v>
      </c>
      <c r="I62" s="102" t="s">
        <v>369</v>
      </c>
      <c r="J62" s="102">
        <v>7.2398765531904399</v>
      </c>
      <c r="K62" s="102">
        <v>6.3050310534972995</v>
      </c>
      <c r="L62" s="102">
        <v>8.1747220528835793</v>
      </c>
      <c r="M62" s="123" t="s">
        <v>369</v>
      </c>
      <c r="N62" s="227"/>
      <c r="O62" s="122" t="s">
        <v>455</v>
      </c>
      <c r="P62" s="121">
        <v>610</v>
      </c>
      <c r="Q62" s="121">
        <v>2989405</v>
      </c>
      <c r="R62" s="102">
        <v>19.983884634897599</v>
      </c>
      <c r="S62" s="102">
        <v>18.3644149470706</v>
      </c>
      <c r="T62" s="102">
        <v>21.603354322724702</v>
      </c>
      <c r="U62" s="102" t="str">
        <f t="shared" si="0"/>
        <v>NS</v>
      </c>
      <c r="V62" s="102">
        <v>20.049221283317802</v>
      </c>
      <c r="W62" s="102">
        <v>18.4058045748666</v>
      </c>
      <c r="X62" s="102">
        <v>21.692637991769001</v>
      </c>
      <c r="Y62" s="123" t="s">
        <v>369</v>
      </c>
    </row>
    <row r="63" spans="2:25" s="14" customFormat="1" x14ac:dyDescent="0.2">
      <c r="B63" s="227"/>
      <c r="C63" s="122" t="s">
        <v>405</v>
      </c>
      <c r="D63" s="121">
        <v>215</v>
      </c>
      <c r="E63" s="121">
        <v>4132310</v>
      </c>
      <c r="F63" s="102">
        <v>5.2256504736891598</v>
      </c>
      <c r="G63" s="102">
        <v>4.5187827480675793</v>
      </c>
      <c r="H63" s="102">
        <v>5.9325181993107394</v>
      </c>
      <c r="I63" s="102" t="s">
        <v>369</v>
      </c>
      <c r="J63" s="102">
        <v>5.2090617225565303</v>
      </c>
      <c r="K63" s="102">
        <v>4.5034236340863503</v>
      </c>
      <c r="L63" s="102">
        <v>5.9146998110267006</v>
      </c>
      <c r="M63" s="123" t="s">
        <v>369</v>
      </c>
      <c r="N63" s="227"/>
      <c r="O63" s="122" t="s">
        <v>456</v>
      </c>
      <c r="P63" s="121">
        <v>859</v>
      </c>
      <c r="Q63" s="121">
        <v>3965862</v>
      </c>
      <c r="R63" s="102">
        <v>21.274953993902198</v>
      </c>
      <c r="S63" s="102">
        <v>19.832858857261499</v>
      </c>
      <c r="T63" s="102">
        <v>22.7170491305429</v>
      </c>
      <c r="U63" s="102" t="str">
        <f t="shared" si="0"/>
        <v>NS</v>
      </c>
      <c r="V63" s="102">
        <v>21.239219756809501</v>
      </c>
      <c r="W63" s="102">
        <v>19.794668776795099</v>
      </c>
      <c r="X63" s="102">
        <v>22.683770736823902</v>
      </c>
      <c r="Y63" s="123" t="s">
        <v>369</v>
      </c>
    </row>
    <row r="64" spans="2:25" s="14" customFormat="1" x14ac:dyDescent="0.2">
      <c r="B64" s="227"/>
      <c r="C64" s="122" t="s">
        <v>406</v>
      </c>
      <c r="D64" s="121">
        <v>154</v>
      </c>
      <c r="E64" s="121">
        <v>2910577</v>
      </c>
      <c r="F64" s="102">
        <v>5.3271741316702901</v>
      </c>
      <c r="G64" s="102">
        <v>4.4816766287202103</v>
      </c>
      <c r="H64" s="102">
        <v>6.1726716346203601</v>
      </c>
      <c r="I64" s="102" t="s">
        <v>369</v>
      </c>
      <c r="J64" s="102">
        <v>5.4075679017673197</v>
      </c>
      <c r="K64" s="102">
        <v>4.5350666044848094</v>
      </c>
      <c r="L64" s="102">
        <v>6.2800691990498194</v>
      </c>
      <c r="M64" s="123" t="s">
        <v>369</v>
      </c>
      <c r="N64" s="227"/>
      <c r="O64" s="122" t="s">
        <v>406</v>
      </c>
      <c r="P64" s="121">
        <v>567</v>
      </c>
      <c r="Q64" s="121">
        <v>2918676</v>
      </c>
      <c r="R64" s="102">
        <v>18.7637823636354</v>
      </c>
      <c r="S64" s="102">
        <v>17.188677081133399</v>
      </c>
      <c r="T64" s="102">
        <v>20.338887646137401</v>
      </c>
      <c r="U64" s="102" t="str">
        <f t="shared" si="0"/>
        <v>NS</v>
      </c>
      <c r="V64" s="102">
        <v>19.213736708093201</v>
      </c>
      <c r="W64" s="102">
        <v>17.578269439084899</v>
      </c>
      <c r="X64" s="102">
        <v>20.8492039771014</v>
      </c>
      <c r="Y64" s="123" t="s">
        <v>369</v>
      </c>
    </row>
    <row r="65" spans="2:25" s="14" customFormat="1" x14ac:dyDescent="0.2">
      <c r="B65" s="228"/>
      <c r="C65" s="134" t="s">
        <v>407</v>
      </c>
      <c r="D65" s="126">
        <v>67</v>
      </c>
      <c r="E65" s="126">
        <v>1372953</v>
      </c>
      <c r="F65" s="105">
        <v>4.7754497674184</v>
      </c>
      <c r="G65" s="105">
        <v>3.6144783584384301</v>
      </c>
      <c r="H65" s="105">
        <v>5.9364211763983699</v>
      </c>
      <c r="I65" s="105" t="s">
        <v>369</v>
      </c>
      <c r="J65" s="105">
        <v>4.7046678555716399</v>
      </c>
      <c r="K65" s="105">
        <v>3.53299965852311</v>
      </c>
      <c r="L65" s="105">
        <v>5.8763360526201804</v>
      </c>
      <c r="M65" s="128" t="s">
        <v>368</v>
      </c>
      <c r="N65" s="228"/>
      <c r="O65" s="134" t="s">
        <v>407</v>
      </c>
      <c r="P65" s="126">
        <v>210</v>
      </c>
      <c r="Q65" s="126">
        <v>1398377</v>
      </c>
      <c r="R65" s="105">
        <v>14.6873787981562</v>
      </c>
      <c r="S65" s="105">
        <v>12.664709288971201</v>
      </c>
      <c r="T65" s="105">
        <v>16.7100483073412</v>
      </c>
      <c r="U65" s="105" t="str">
        <f t="shared" si="0"/>
        <v>B</v>
      </c>
      <c r="V65" s="105">
        <v>15.4534440851188</v>
      </c>
      <c r="W65" s="105">
        <v>13.251734516947199</v>
      </c>
      <c r="X65" s="105">
        <v>17.655153653290402</v>
      </c>
      <c r="Y65" s="128" t="s">
        <v>368</v>
      </c>
    </row>
    <row r="66" spans="2:25" s="14" customFormat="1" x14ac:dyDescent="0.2">
      <c r="B66" s="226" t="s">
        <v>204</v>
      </c>
      <c r="C66" s="131" t="s">
        <v>0</v>
      </c>
      <c r="D66" s="130">
        <v>14</v>
      </c>
      <c r="E66" s="130">
        <v>146262</v>
      </c>
      <c r="F66" s="132">
        <v>10.8352353082063</v>
      </c>
      <c r="G66" s="132">
        <v>4.9813379491325298</v>
      </c>
      <c r="H66" s="132">
        <v>16.689132667280099</v>
      </c>
      <c r="I66" s="132" t="s">
        <v>369</v>
      </c>
      <c r="J66" s="132">
        <v>9.5272596979581703</v>
      </c>
      <c r="K66" s="132">
        <v>3.4670460169328003</v>
      </c>
      <c r="L66" s="132">
        <v>15.587473378983502</v>
      </c>
      <c r="M66" s="133" t="s">
        <v>369</v>
      </c>
      <c r="N66" s="226" t="s">
        <v>204</v>
      </c>
      <c r="O66" s="131" t="s">
        <v>0</v>
      </c>
      <c r="P66" s="130">
        <v>60</v>
      </c>
      <c r="Q66" s="130">
        <v>186854</v>
      </c>
      <c r="R66" s="132">
        <v>34.869340091934703</v>
      </c>
      <c r="S66" s="132">
        <v>25.1146253386325</v>
      </c>
      <c r="T66" s="132">
        <v>44.624054845236998</v>
      </c>
      <c r="U66" s="132" t="str">
        <f t="shared" si="0"/>
        <v>H</v>
      </c>
      <c r="V66" s="132">
        <v>33.051056480851194</v>
      </c>
      <c r="W66" s="132">
        <v>23.684804048331401</v>
      </c>
      <c r="X66" s="132">
        <v>42.417308913370995</v>
      </c>
      <c r="Y66" s="133" t="s">
        <v>370</v>
      </c>
    </row>
    <row r="67" spans="2:25" s="14" customFormat="1" x14ac:dyDescent="0.2">
      <c r="B67" s="227"/>
      <c r="C67" s="122" t="s">
        <v>177</v>
      </c>
      <c r="D67" s="121">
        <v>387</v>
      </c>
      <c r="E67" s="121">
        <v>5481246</v>
      </c>
      <c r="F67" s="102">
        <v>6.9998869503858607</v>
      </c>
      <c r="G67" s="102">
        <v>6.2872611071443005</v>
      </c>
      <c r="H67" s="102">
        <v>7.7125127936274191</v>
      </c>
      <c r="I67" s="102" t="s">
        <v>369</v>
      </c>
      <c r="J67" s="102">
        <v>7.3516038090001699</v>
      </c>
      <c r="K67" s="102">
        <v>6.5919940224355393</v>
      </c>
      <c r="L67" s="102">
        <v>8.1112135955647897</v>
      </c>
      <c r="M67" s="123" t="s">
        <v>369</v>
      </c>
      <c r="N67" s="227"/>
      <c r="O67" s="122" t="s">
        <v>177</v>
      </c>
      <c r="P67" s="121">
        <v>853</v>
      </c>
      <c r="Q67" s="121">
        <v>5064354</v>
      </c>
      <c r="R67" s="102">
        <v>16.6209146818778</v>
      </c>
      <c r="S67" s="102">
        <v>15.480289724213002</v>
      </c>
      <c r="T67" s="102">
        <v>17.761539639542502</v>
      </c>
      <c r="U67" s="102" t="str">
        <f t="shared" si="0"/>
        <v>B</v>
      </c>
      <c r="V67" s="102">
        <v>17.427383189744901</v>
      </c>
      <c r="W67" s="102">
        <v>16.206284796020302</v>
      </c>
      <c r="X67" s="102">
        <v>18.648481583469501</v>
      </c>
      <c r="Y67" s="123" t="s">
        <v>368</v>
      </c>
    </row>
    <row r="68" spans="2:25" s="14" customFormat="1" x14ac:dyDescent="0.2">
      <c r="B68" s="227"/>
      <c r="C68" s="122" t="s">
        <v>17</v>
      </c>
      <c r="D68" s="121">
        <v>2</v>
      </c>
      <c r="E68" s="121">
        <v>29003</v>
      </c>
      <c r="F68" s="102">
        <v>7.8851405343761698</v>
      </c>
      <c r="G68" s="102">
        <v>-2.5428852752400397</v>
      </c>
      <c r="H68" s="102">
        <v>18.3131663439924</v>
      </c>
      <c r="I68" s="102" t="s">
        <v>369</v>
      </c>
      <c r="J68" s="102">
        <v>11.2043251502703</v>
      </c>
      <c r="K68" s="102">
        <v>-3.6174582154577002</v>
      </c>
      <c r="L68" s="102">
        <v>26.026108515998299</v>
      </c>
      <c r="M68" s="123" t="s">
        <v>369</v>
      </c>
      <c r="N68" s="227"/>
      <c r="O68" s="122" t="s">
        <v>17</v>
      </c>
      <c r="P68" s="121">
        <v>8</v>
      </c>
      <c r="Q68" s="121">
        <v>32157</v>
      </c>
      <c r="R68" s="102">
        <v>25.487318361701902</v>
      </c>
      <c r="S68" s="102">
        <v>7.5415248606792105</v>
      </c>
      <c r="T68" s="102">
        <v>43.433111862724601</v>
      </c>
      <c r="U68" s="102" t="str">
        <f t="shared" si="0"/>
        <v>NS</v>
      </c>
      <c r="V68" s="102">
        <v>22.2965375397523</v>
      </c>
      <c r="W68" s="102">
        <v>6.3343560451244505</v>
      </c>
      <c r="X68" s="102">
        <v>38.258719034380199</v>
      </c>
      <c r="Y68" s="123" t="s">
        <v>369</v>
      </c>
    </row>
    <row r="69" spans="2:25" s="14" customFormat="1" x14ac:dyDescent="0.2">
      <c r="B69" s="228"/>
      <c r="C69" s="134" t="s">
        <v>83</v>
      </c>
      <c r="D69" s="126">
        <v>509</v>
      </c>
      <c r="E69" s="126">
        <v>8680636</v>
      </c>
      <c r="F69" s="105">
        <v>5.8145269327482003</v>
      </c>
      <c r="G69" s="105">
        <v>5.3029373839666301</v>
      </c>
      <c r="H69" s="105">
        <v>6.3261164815297803</v>
      </c>
      <c r="I69" s="105" t="s">
        <v>369</v>
      </c>
      <c r="J69" s="105">
        <v>5.6554000114600695</v>
      </c>
      <c r="K69" s="105">
        <v>5.1556379272643298</v>
      </c>
      <c r="L69" s="105">
        <v>6.1551620956558102</v>
      </c>
      <c r="M69" s="128" t="s">
        <v>369</v>
      </c>
      <c r="N69" s="228"/>
      <c r="O69" s="134" t="s">
        <v>83</v>
      </c>
      <c r="P69" s="126">
        <v>1979</v>
      </c>
      <c r="Q69" s="126">
        <v>8595542</v>
      </c>
      <c r="R69" s="105">
        <v>22.4791907982632</v>
      </c>
      <c r="S69" s="105">
        <v>21.474430503747001</v>
      </c>
      <c r="T69" s="105">
        <v>23.4839510927794</v>
      </c>
      <c r="U69" s="105" t="str">
        <f t="shared" si="0"/>
        <v>H</v>
      </c>
      <c r="V69" s="105">
        <v>21.9555408016735</v>
      </c>
      <c r="W69" s="105">
        <v>20.966403024572099</v>
      </c>
      <c r="X69" s="105">
        <v>22.944678578775001</v>
      </c>
      <c r="Y69" s="128" t="s">
        <v>369</v>
      </c>
    </row>
    <row r="70" spans="2:25" s="14" customFormat="1" x14ac:dyDescent="0.2">
      <c r="B70" s="226" t="s">
        <v>291</v>
      </c>
      <c r="C70" s="131" t="s">
        <v>0</v>
      </c>
      <c r="D70" s="130">
        <v>15</v>
      </c>
      <c r="E70" s="130">
        <v>183668</v>
      </c>
      <c r="F70" s="132">
        <v>9.6617003863060393</v>
      </c>
      <c r="G70" s="132">
        <v>4.6263407985049394</v>
      </c>
      <c r="H70" s="132">
        <v>14.6970599741071</v>
      </c>
      <c r="I70" s="132" t="s">
        <v>369</v>
      </c>
      <c r="J70" s="132">
        <v>8.6180441321904198</v>
      </c>
      <c r="K70" s="132">
        <v>3.3705162560018995</v>
      </c>
      <c r="L70" s="132">
        <v>13.8655720083789</v>
      </c>
      <c r="M70" s="133" t="s">
        <v>369</v>
      </c>
      <c r="N70" s="226" t="s">
        <v>291</v>
      </c>
      <c r="O70" s="131" t="s">
        <v>0</v>
      </c>
      <c r="P70" s="130">
        <v>67</v>
      </c>
      <c r="Q70" s="130">
        <v>240642</v>
      </c>
      <c r="R70" s="132">
        <v>29.6500558285883</v>
      </c>
      <c r="S70" s="132">
        <v>21.610627861501001</v>
      </c>
      <c r="T70" s="132">
        <v>37.689483795675699</v>
      </c>
      <c r="U70" s="132" t="str">
        <f t="shared" si="0"/>
        <v>H</v>
      </c>
      <c r="V70" s="132">
        <v>27.835951806640299</v>
      </c>
      <c r="W70" s="132">
        <v>20.176310592223903</v>
      </c>
      <c r="X70" s="132">
        <v>35.495593021056699</v>
      </c>
      <c r="Y70" s="133" t="s">
        <v>369</v>
      </c>
    </row>
    <row r="71" spans="2:25" s="14" customFormat="1" x14ac:dyDescent="0.2">
      <c r="B71" s="227"/>
      <c r="C71" s="122" t="s">
        <v>5</v>
      </c>
      <c r="D71" s="121">
        <v>500</v>
      </c>
      <c r="E71" s="121">
        <v>8664727</v>
      </c>
      <c r="F71" s="102">
        <v>5.74629808276954</v>
      </c>
      <c r="G71" s="102">
        <v>5.2382708117689001</v>
      </c>
      <c r="H71" s="102">
        <v>6.2543253537701808</v>
      </c>
      <c r="I71" s="102" t="s">
        <v>369</v>
      </c>
      <c r="J71" s="102">
        <v>5.31403783726853</v>
      </c>
      <c r="K71" s="102">
        <v>4.8388531142948699</v>
      </c>
      <c r="L71" s="102">
        <v>5.7892225602421901</v>
      </c>
      <c r="M71" s="123" t="s">
        <v>368</v>
      </c>
      <c r="N71" s="227"/>
      <c r="O71" s="122" t="s">
        <v>5</v>
      </c>
      <c r="P71" s="121">
        <v>1792</v>
      </c>
      <c r="Q71" s="121">
        <v>8418438</v>
      </c>
      <c r="R71" s="102">
        <v>20.923339437213102</v>
      </c>
      <c r="S71" s="102">
        <v>19.9445995873788</v>
      </c>
      <c r="T71" s="102">
        <v>21.902079287047499</v>
      </c>
      <c r="U71" s="102" t="str">
        <f t="shared" si="0"/>
        <v>NS</v>
      </c>
      <c r="V71" s="102">
        <v>19.410791945090402</v>
      </c>
      <c r="W71" s="102">
        <v>18.486719537567101</v>
      </c>
      <c r="X71" s="102">
        <v>20.3348643526136</v>
      </c>
      <c r="Y71" s="123" t="s">
        <v>369</v>
      </c>
    </row>
    <row r="72" spans="2:25" s="14" customFormat="1" x14ac:dyDescent="0.2">
      <c r="B72" s="227"/>
      <c r="C72" s="122" t="s">
        <v>192</v>
      </c>
      <c r="D72" s="121">
        <v>132</v>
      </c>
      <c r="E72" s="121">
        <v>2054406</v>
      </c>
      <c r="F72" s="102">
        <v>6.2020588878117202</v>
      </c>
      <c r="G72" s="102">
        <v>5.1119969845885995</v>
      </c>
      <c r="H72" s="102">
        <v>7.29212079103484</v>
      </c>
      <c r="I72" s="102" t="s">
        <v>369</v>
      </c>
      <c r="J72" s="102">
        <v>6.5940750900755907</v>
      </c>
      <c r="K72" s="102">
        <v>5.4175323321866404</v>
      </c>
      <c r="L72" s="102">
        <v>7.7706178479645303</v>
      </c>
      <c r="M72" s="123" t="s">
        <v>369</v>
      </c>
      <c r="N72" s="227"/>
      <c r="O72" s="122" t="s">
        <v>192</v>
      </c>
      <c r="P72" s="121">
        <v>294</v>
      </c>
      <c r="Q72" s="121">
        <v>1810976</v>
      </c>
      <c r="R72" s="102">
        <v>16.171575529122602</v>
      </c>
      <c r="S72" s="102">
        <v>14.3025064981117</v>
      </c>
      <c r="T72" s="102">
        <v>18.040644560133501</v>
      </c>
      <c r="U72" s="102" t="str">
        <f t="shared" ref="U72:U135" si="1">IF(T72="-","-",IF(T72&lt;$S$6,"B",IF(S72&gt;$T$6,"H","NS")))</f>
        <v>B</v>
      </c>
      <c r="V72" s="102">
        <v>18.0318170808285</v>
      </c>
      <c r="W72" s="102">
        <v>15.892605524145301</v>
      </c>
      <c r="X72" s="102">
        <v>20.171028637511601</v>
      </c>
      <c r="Y72" s="123" t="s">
        <v>369</v>
      </c>
    </row>
    <row r="73" spans="2:25" s="14" customFormat="1" x14ac:dyDescent="0.2">
      <c r="B73" s="228"/>
      <c r="C73" s="134" t="s">
        <v>191</v>
      </c>
      <c r="D73" s="126">
        <v>265</v>
      </c>
      <c r="E73" s="126">
        <v>3434346</v>
      </c>
      <c r="F73" s="105">
        <v>7.7115751403224104</v>
      </c>
      <c r="G73" s="105">
        <v>6.7615092628590396</v>
      </c>
      <c r="H73" s="105">
        <v>8.6616410177857794</v>
      </c>
      <c r="I73" s="105" t="s">
        <v>370</v>
      </c>
      <c r="J73" s="105">
        <v>9.1138462440067389</v>
      </c>
      <c r="K73" s="105">
        <v>7.9309787804298093</v>
      </c>
      <c r="L73" s="105">
        <v>10.296713707583701</v>
      </c>
      <c r="M73" s="128" t="s">
        <v>370</v>
      </c>
      <c r="N73" s="228"/>
      <c r="O73" s="134" t="s">
        <v>191</v>
      </c>
      <c r="P73" s="126">
        <v>747</v>
      </c>
      <c r="Q73" s="126">
        <v>3408851</v>
      </c>
      <c r="R73" s="105">
        <v>21.339745522498898</v>
      </c>
      <c r="S73" s="105">
        <v>19.766254488514001</v>
      </c>
      <c r="T73" s="105">
        <v>22.9132365564837</v>
      </c>
      <c r="U73" s="105" t="str">
        <f t="shared" si="1"/>
        <v>NS</v>
      </c>
      <c r="V73" s="105">
        <v>24.566883173328403</v>
      </c>
      <c r="W73" s="105">
        <v>22.616549864909899</v>
      </c>
      <c r="X73" s="105">
        <v>26.517216481746999</v>
      </c>
      <c r="Y73" s="128" t="s">
        <v>370</v>
      </c>
    </row>
    <row r="74" spans="2:25" s="14" customFormat="1" x14ac:dyDescent="0.2">
      <c r="B74" s="226" t="s">
        <v>243</v>
      </c>
      <c r="C74" s="131" t="s">
        <v>0</v>
      </c>
      <c r="D74" s="130">
        <v>305</v>
      </c>
      <c r="E74" s="130">
        <v>457119</v>
      </c>
      <c r="F74" s="132">
        <v>108.33146928458099</v>
      </c>
      <c r="G74" s="132">
        <v>97.31891139665079</v>
      </c>
      <c r="H74" s="132">
        <v>119.34402717251201</v>
      </c>
      <c r="I74" s="132" t="s">
        <v>370</v>
      </c>
      <c r="J74" s="132">
        <v>164.84807820126599</v>
      </c>
      <c r="K74" s="132">
        <v>146.94862860600099</v>
      </c>
      <c r="L74" s="132">
        <v>182.74752779653099</v>
      </c>
      <c r="M74" s="133" t="s">
        <v>370</v>
      </c>
      <c r="N74" s="226" t="s">
        <v>243</v>
      </c>
      <c r="O74" s="131" t="s">
        <v>0</v>
      </c>
      <c r="P74" s="130">
        <v>961</v>
      </c>
      <c r="Q74" s="130">
        <v>533943</v>
      </c>
      <c r="R74" s="132">
        <v>313.96358310294499</v>
      </c>
      <c r="S74" s="132">
        <v>295.89856527963798</v>
      </c>
      <c r="T74" s="132">
        <v>332.02860092625298</v>
      </c>
      <c r="U74" s="132" t="str">
        <f t="shared" si="1"/>
        <v>H</v>
      </c>
      <c r="V74" s="132">
        <v>320.69583439288402</v>
      </c>
      <c r="W74" s="132">
        <v>301.28818617471899</v>
      </c>
      <c r="X74" s="132">
        <v>340.10348261105003</v>
      </c>
      <c r="Y74" s="133" t="s">
        <v>370</v>
      </c>
    </row>
    <row r="75" spans="2:25" s="14" customFormat="1" x14ac:dyDescent="0.2">
      <c r="B75" s="227"/>
      <c r="C75" s="122" t="s">
        <v>13</v>
      </c>
      <c r="D75" s="121">
        <v>574</v>
      </c>
      <c r="E75" s="121">
        <v>12874340</v>
      </c>
      <c r="F75" s="102">
        <v>4.3706239317283</v>
      </c>
      <c r="G75" s="102">
        <v>4.0069771421299407</v>
      </c>
      <c r="H75" s="102">
        <v>4.7342707213266602</v>
      </c>
      <c r="I75" s="102" t="s">
        <v>368</v>
      </c>
      <c r="J75" s="102">
        <v>4.3562634671512601</v>
      </c>
      <c r="K75" s="102">
        <v>3.9936715721711997</v>
      </c>
      <c r="L75" s="102">
        <v>4.7188553621313201</v>
      </c>
      <c r="M75" s="123" t="s">
        <v>368</v>
      </c>
      <c r="N75" s="227"/>
      <c r="O75" s="122" t="s">
        <v>13</v>
      </c>
      <c r="P75" s="121">
        <v>1845</v>
      </c>
      <c r="Q75" s="121">
        <v>12378354</v>
      </c>
      <c r="R75" s="102">
        <v>14.543253888012201</v>
      </c>
      <c r="S75" s="102">
        <v>13.8696121881046</v>
      </c>
      <c r="T75" s="102">
        <v>15.216895587919801</v>
      </c>
      <c r="U75" s="102" t="str">
        <f t="shared" si="1"/>
        <v>B</v>
      </c>
      <c r="V75" s="102">
        <v>14.546836491226401</v>
      </c>
      <c r="W75" s="102">
        <v>13.873161442913</v>
      </c>
      <c r="X75" s="102">
        <v>15.2205115395397</v>
      </c>
      <c r="Y75" s="123" t="s">
        <v>368</v>
      </c>
    </row>
    <row r="76" spans="2:25" s="14" customFormat="1" x14ac:dyDescent="0.2">
      <c r="B76" s="228"/>
      <c r="C76" s="134" t="s">
        <v>14</v>
      </c>
      <c r="D76" s="126">
        <v>33</v>
      </c>
      <c r="E76" s="126">
        <v>1005688</v>
      </c>
      <c r="F76" s="105">
        <v>3.0608368770464303</v>
      </c>
      <c r="G76" s="105">
        <v>1.9622496663009499</v>
      </c>
      <c r="H76" s="105">
        <v>4.1594240877919102</v>
      </c>
      <c r="I76" s="105" t="s">
        <v>368</v>
      </c>
      <c r="J76" s="105">
        <v>3.3725472083788302</v>
      </c>
      <c r="K76" s="105">
        <v>2.1285300359771</v>
      </c>
      <c r="L76" s="105">
        <v>4.6165643807805603</v>
      </c>
      <c r="M76" s="128" t="s">
        <v>368</v>
      </c>
      <c r="N76" s="228"/>
      <c r="O76" s="134" t="s">
        <v>14</v>
      </c>
      <c r="P76" s="126">
        <v>94</v>
      </c>
      <c r="Q76" s="126">
        <v>966610</v>
      </c>
      <c r="R76" s="105">
        <v>9.2071495544221609</v>
      </c>
      <c r="S76" s="105">
        <v>7.2899874660718602</v>
      </c>
      <c r="T76" s="105">
        <v>11.124311642772499</v>
      </c>
      <c r="U76" s="105" t="str">
        <f t="shared" si="1"/>
        <v>B</v>
      </c>
      <c r="V76" s="105">
        <v>10.707703430904001</v>
      </c>
      <c r="W76" s="105">
        <v>8.3940269892310404</v>
      </c>
      <c r="X76" s="105">
        <v>13.021379872576999</v>
      </c>
      <c r="Y76" s="128" t="s">
        <v>368</v>
      </c>
    </row>
    <row r="77" spans="2:25" s="14" customFormat="1" x14ac:dyDescent="0.2">
      <c r="B77" s="226" t="s">
        <v>197</v>
      </c>
      <c r="C77" s="131" t="s">
        <v>0</v>
      </c>
      <c r="D77" s="130">
        <v>15</v>
      </c>
      <c r="E77" s="130">
        <v>183665</v>
      </c>
      <c r="F77" s="132">
        <v>9.6617210340659607</v>
      </c>
      <c r="G77" s="132">
        <v>4.6263426434605401</v>
      </c>
      <c r="H77" s="132">
        <v>14.6970994246714</v>
      </c>
      <c r="I77" s="132" t="s">
        <v>369</v>
      </c>
      <c r="J77" s="132">
        <v>8.61809020434365</v>
      </c>
      <c r="K77" s="132">
        <v>3.3705323777901901</v>
      </c>
      <c r="L77" s="132">
        <v>13.8656480308971</v>
      </c>
      <c r="M77" s="133" t="s">
        <v>369</v>
      </c>
      <c r="N77" s="226" t="s">
        <v>197</v>
      </c>
      <c r="O77" s="131" t="s">
        <v>0</v>
      </c>
      <c r="P77" s="130">
        <v>67</v>
      </c>
      <c r="Q77" s="130">
        <v>240637</v>
      </c>
      <c r="R77" s="132">
        <v>29.650557711146803</v>
      </c>
      <c r="S77" s="132">
        <v>21.6109795575357</v>
      </c>
      <c r="T77" s="132">
        <v>37.690135864757899</v>
      </c>
      <c r="U77" s="132" t="str">
        <f t="shared" si="1"/>
        <v>H</v>
      </c>
      <c r="V77" s="132">
        <v>27.836169693667003</v>
      </c>
      <c r="W77" s="132">
        <v>20.176474876408001</v>
      </c>
      <c r="X77" s="132">
        <v>35.495864510925998</v>
      </c>
      <c r="Y77" s="133" t="s">
        <v>369</v>
      </c>
    </row>
    <row r="78" spans="2:25" s="14" customFormat="1" x14ac:dyDescent="0.2">
      <c r="B78" s="227"/>
      <c r="C78" s="122" t="s">
        <v>202</v>
      </c>
      <c r="D78" s="121">
        <v>1</v>
      </c>
      <c r="E78" s="121">
        <v>7555</v>
      </c>
      <c r="F78" s="102">
        <v>15.7852455976308</v>
      </c>
      <c r="G78" s="102">
        <v>-13.842318278201899</v>
      </c>
      <c r="H78" s="102">
        <v>45.412809473463405</v>
      </c>
      <c r="I78" s="102" t="s">
        <v>369</v>
      </c>
      <c r="J78" s="102">
        <v>6.6268997612968494</v>
      </c>
      <c r="K78" s="102">
        <v>-5.8112276509260701</v>
      </c>
      <c r="L78" s="102">
        <v>19.065027173519802</v>
      </c>
      <c r="M78" s="123" t="s">
        <v>369</v>
      </c>
      <c r="N78" s="227"/>
      <c r="O78" s="122" t="s">
        <v>202</v>
      </c>
      <c r="P78" s="121">
        <v>910</v>
      </c>
      <c r="Q78" s="121">
        <v>1981120</v>
      </c>
      <c r="R78" s="102">
        <v>46.119180851689102</v>
      </c>
      <c r="S78" s="102">
        <v>43.072390356837303</v>
      </c>
      <c r="T78" s="102">
        <v>49.165971346540999</v>
      </c>
      <c r="U78" s="102" t="str">
        <f t="shared" si="1"/>
        <v>H</v>
      </c>
      <c r="V78" s="102">
        <v>36.340705590529701</v>
      </c>
      <c r="W78" s="102">
        <v>32.6669534821268</v>
      </c>
      <c r="X78" s="102">
        <v>40.014457698932603</v>
      </c>
      <c r="Y78" s="123" t="s">
        <v>370</v>
      </c>
    </row>
    <row r="79" spans="2:25" s="14" customFormat="1" x14ac:dyDescent="0.2">
      <c r="B79" s="227"/>
      <c r="C79" s="122" t="s">
        <v>201</v>
      </c>
      <c r="D79" s="121">
        <v>348</v>
      </c>
      <c r="E79" s="121">
        <v>2499153</v>
      </c>
      <c r="F79" s="102">
        <v>13.6993577381461</v>
      </c>
      <c r="G79" s="102">
        <v>12.232658831735701</v>
      </c>
      <c r="H79" s="102">
        <v>15.1660566445564</v>
      </c>
      <c r="I79" s="102" t="s">
        <v>370</v>
      </c>
      <c r="J79" s="102">
        <v>11.707115992684001</v>
      </c>
      <c r="K79" s="102">
        <v>10.211675237813301</v>
      </c>
      <c r="L79" s="102">
        <v>13.202556747554699</v>
      </c>
      <c r="M79" s="123" t="s">
        <v>370</v>
      </c>
      <c r="N79" s="227"/>
      <c r="O79" s="122" t="s">
        <v>201</v>
      </c>
      <c r="P79" s="121">
        <v>0</v>
      </c>
      <c r="Q79" s="121">
        <v>2021</v>
      </c>
      <c r="R79" s="102">
        <v>0</v>
      </c>
      <c r="S79" s="102">
        <v>0</v>
      </c>
      <c r="T79" s="102">
        <v>0</v>
      </c>
      <c r="U79" s="102" t="str">
        <f t="shared" si="1"/>
        <v>B</v>
      </c>
      <c r="V79" s="102">
        <v>0</v>
      </c>
      <c r="W79" s="102">
        <v>0</v>
      </c>
      <c r="X79" s="102">
        <v>0</v>
      </c>
      <c r="Y79" s="123" t="s">
        <v>368</v>
      </c>
    </row>
    <row r="80" spans="2:25" s="14" customFormat="1" x14ac:dyDescent="0.2">
      <c r="B80" s="227"/>
      <c r="C80" s="122" t="s">
        <v>200</v>
      </c>
      <c r="D80" s="121">
        <v>80</v>
      </c>
      <c r="E80" s="121">
        <v>890405</v>
      </c>
      <c r="F80" s="102">
        <v>8.1981619337420799</v>
      </c>
      <c r="G80" s="102">
        <v>6.3048334208589401</v>
      </c>
      <c r="H80" s="102">
        <v>10.091490446625201</v>
      </c>
      <c r="I80" s="102" t="s">
        <v>369</v>
      </c>
      <c r="J80" s="102">
        <v>7.4513899122352605</v>
      </c>
      <c r="K80" s="102">
        <v>5.6453121679905696</v>
      </c>
      <c r="L80" s="102">
        <v>9.2574676564799603</v>
      </c>
      <c r="M80" s="123" t="s">
        <v>369</v>
      </c>
      <c r="N80" s="227"/>
      <c r="O80" s="122" t="s">
        <v>200</v>
      </c>
      <c r="P80" s="121">
        <v>172</v>
      </c>
      <c r="Q80" s="121">
        <v>588515</v>
      </c>
      <c r="R80" s="102">
        <v>26.852880430013698</v>
      </c>
      <c r="S80" s="102">
        <v>22.552859363203702</v>
      </c>
      <c r="T80" s="102">
        <v>31.152901496823603</v>
      </c>
      <c r="U80" s="102" t="str">
        <f t="shared" si="1"/>
        <v>H</v>
      </c>
      <c r="V80" s="102">
        <v>30.854428683529797</v>
      </c>
      <c r="W80" s="102">
        <v>25.332157672673603</v>
      </c>
      <c r="X80" s="102">
        <v>36.376699694385998</v>
      </c>
      <c r="Y80" s="123" t="s">
        <v>370</v>
      </c>
    </row>
    <row r="81" spans="2:25" s="14" customFormat="1" x14ac:dyDescent="0.2">
      <c r="B81" s="227"/>
      <c r="C81" s="122" t="s">
        <v>205</v>
      </c>
      <c r="D81" s="121">
        <v>32</v>
      </c>
      <c r="E81" s="121">
        <v>809485</v>
      </c>
      <c r="F81" s="102">
        <v>4.4229848605377198</v>
      </c>
      <c r="G81" s="102">
        <v>2.8929598402533201</v>
      </c>
      <c r="H81" s="102">
        <v>5.9530098808221101</v>
      </c>
      <c r="I81" s="102" t="s">
        <v>369</v>
      </c>
      <c r="J81" s="102">
        <v>4.9792440669521199</v>
      </c>
      <c r="K81" s="102">
        <v>2.0892727415991601</v>
      </c>
      <c r="L81" s="102">
        <v>7.8692153923050805</v>
      </c>
      <c r="M81" s="123" t="s">
        <v>369</v>
      </c>
      <c r="N81" s="227"/>
      <c r="O81" s="122" t="s">
        <v>205</v>
      </c>
      <c r="P81" s="121">
        <v>77</v>
      </c>
      <c r="Q81" s="121">
        <v>556782</v>
      </c>
      <c r="R81" s="102">
        <v>13.897778985529801</v>
      </c>
      <c r="S81" s="102">
        <v>10.7900207400951</v>
      </c>
      <c r="T81" s="102">
        <v>17.0055372309644</v>
      </c>
      <c r="U81" s="102" t="str">
        <f t="shared" si="1"/>
        <v>B</v>
      </c>
      <c r="V81" s="102">
        <v>29.651517949741901</v>
      </c>
      <c r="W81" s="102">
        <v>16.687581509755201</v>
      </c>
      <c r="X81" s="102">
        <v>42.615454389728697</v>
      </c>
      <c r="Y81" s="123" t="s">
        <v>369</v>
      </c>
    </row>
    <row r="82" spans="2:25" s="14" customFormat="1" x14ac:dyDescent="0.2">
      <c r="B82" s="227"/>
      <c r="C82" s="122" t="s">
        <v>3</v>
      </c>
      <c r="D82" s="121">
        <v>227</v>
      </c>
      <c r="E82" s="121">
        <v>2931041</v>
      </c>
      <c r="F82" s="102">
        <v>7.9131126713274593</v>
      </c>
      <c r="G82" s="102">
        <v>6.8847898044641997</v>
      </c>
      <c r="H82" s="102">
        <v>8.9414355381907207</v>
      </c>
      <c r="I82" s="102" t="s">
        <v>370</v>
      </c>
      <c r="J82" s="102">
        <v>6.2013440571645999</v>
      </c>
      <c r="K82" s="102">
        <v>5.1141538714189396</v>
      </c>
      <c r="L82" s="102">
        <v>7.28853424291027</v>
      </c>
      <c r="M82" s="123" t="s">
        <v>369</v>
      </c>
      <c r="N82" s="227"/>
      <c r="O82" s="122" t="s">
        <v>3</v>
      </c>
      <c r="P82" s="121">
        <v>762</v>
      </c>
      <c r="Q82" s="121">
        <v>3030407</v>
      </c>
      <c r="R82" s="102">
        <v>25.315347127914901</v>
      </c>
      <c r="S82" s="102">
        <v>23.5142428609077</v>
      </c>
      <c r="T82" s="102">
        <v>27.116451394921999</v>
      </c>
      <c r="U82" s="102" t="str">
        <f t="shared" si="1"/>
        <v>H</v>
      </c>
      <c r="V82" s="102">
        <v>16.255329537110601</v>
      </c>
      <c r="W82" s="102">
        <v>14.6188628961287</v>
      </c>
      <c r="X82" s="102">
        <v>17.891796178092598</v>
      </c>
      <c r="Y82" s="123" t="s">
        <v>368</v>
      </c>
    </row>
    <row r="83" spans="2:25" s="14" customFormat="1" x14ac:dyDescent="0.2">
      <c r="B83" s="227"/>
      <c r="C83" s="122" t="s">
        <v>199</v>
      </c>
      <c r="D83" s="121">
        <v>72</v>
      </c>
      <c r="E83" s="121">
        <v>1785447</v>
      </c>
      <c r="F83" s="102">
        <v>3.9150903805747599</v>
      </c>
      <c r="G83" s="102">
        <v>2.9845789233089901</v>
      </c>
      <c r="H83" s="102">
        <v>4.8456018378405306</v>
      </c>
      <c r="I83" s="102" t="s">
        <v>368</v>
      </c>
      <c r="J83" s="102">
        <v>3.8789447099652201</v>
      </c>
      <c r="K83" s="102">
        <v>2.64178044488275</v>
      </c>
      <c r="L83" s="102">
        <v>5.1161089750476796</v>
      </c>
      <c r="M83" s="123" t="s">
        <v>368</v>
      </c>
      <c r="N83" s="227"/>
      <c r="O83" s="122" t="s">
        <v>199</v>
      </c>
      <c r="P83" s="121">
        <v>301</v>
      </c>
      <c r="Q83" s="121">
        <v>1946576</v>
      </c>
      <c r="R83" s="102">
        <v>15.3827559546469</v>
      </c>
      <c r="S83" s="102">
        <v>13.615901119290601</v>
      </c>
      <c r="T83" s="102">
        <v>17.149610790003198</v>
      </c>
      <c r="U83" s="102" t="str">
        <f t="shared" si="1"/>
        <v>B</v>
      </c>
      <c r="V83" s="102">
        <v>15.5732074799797</v>
      </c>
      <c r="W83" s="102">
        <v>13.503364815403</v>
      </c>
      <c r="X83" s="102">
        <v>17.643050144556501</v>
      </c>
      <c r="Y83" s="123" t="s">
        <v>368</v>
      </c>
    </row>
    <row r="84" spans="2:25" s="14" customFormat="1" x14ac:dyDescent="0.2">
      <c r="B84" s="227"/>
      <c r="C84" s="122" t="s">
        <v>198</v>
      </c>
      <c r="D84" s="121">
        <v>48</v>
      </c>
      <c r="E84" s="121">
        <v>2587629</v>
      </c>
      <c r="F84" s="102">
        <v>1.8991079849818102</v>
      </c>
      <c r="G84" s="102">
        <v>1.35972697379441</v>
      </c>
      <c r="H84" s="102">
        <v>2.4384889961692</v>
      </c>
      <c r="I84" s="102" t="s">
        <v>368</v>
      </c>
      <c r="J84" s="102">
        <v>1.8894902920516599</v>
      </c>
      <c r="K84" s="102">
        <v>1.0979494161771999</v>
      </c>
      <c r="L84" s="102">
        <v>2.6810311679261201</v>
      </c>
      <c r="M84" s="123" t="s">
        <v>368</v>
      </c>
      <c r="N84" s="227"/>
      <c r="O84" s="122" t="s">
        <v>198</v>
      </c>
      <c r="P84" s="121">
        <v>283</v>
      </c>
      <c r="Q84" s="121">
        <v>2721876</v>
      </c>
      <c r="R84" s="102">
        <v>10.0727806942632</v>
      </c>
      <c r="S84" s="102">
        <v>8.8746832442365502</v>
      </c>
      <c r="T84" s="102">
        <v>11.270878144289901</v>
      </c>
      <c r="U84" s="102" t="str">
        <f t="shared" si="1"/>
        <v>B</v>
      </c>
      <c r="V84" s="102">
        <v>14.4273376431731</v>
      </c>
      <c r="W84" s="102">
        <v>9.8017680338807711</v>
      </c>
      <c r="X84" s="102">
        <v>19.052907252465399</v>
      </c>
      <c r="Y84" s="123" t="s">
        <v>368</v>
      </c>
    </row>
    <row r="85" spans="2:25" s="14" customFormat="1" x14ac:dyDescent="0.2">
      <c r="B85" s="227"/>
      <c r="C85" s="122" t="s">
        <v>206</v>
      </c>
      <c r="D85" s="121">
        <v>36</v>
      </c>
      <c r="E85" s="121">
        <v>1628439</v>
      </c>
      <c r="F85" s="102">
        <v>1.9831254218043302</v>
      </c>
      <c r="G85" s="102">
        <v>1.3026773306031498</v>
      </c>
      <c r="H85" s="102">
        <v>2.6635735130054998</v>
      </c>
      <c r="I85" s="102" t="s">
        <v>368</v>
      </c>
      <c r="J85" s="102">
        <v>1.87572663682671</v>
      </c>
      <c r="K85" s="102">
        <v>1.1589902389040501</v>
      </c>
      <c r="L85" s="102">
        <v>2.5924630347493802</v>
      </c>
      <c r="M85" s="123" t="s">
        <v>368</v>
      </c>
      <c r="N85" s="227"/>
      <c r="O85" s="122" t="s">
        <v>206</v>
      </c>
      <c r="P85" s="121">
        <v>153</v>
      </c>
      <c r="Q85" s="121">
        <v>1724531</v>
      </c>
      <c r="R85" s="102">
        <v>8.586537469828631</v>
      </c>
      <c r="S85" s="102">
        <v>7.2020602278812698</v>
      </c>
      <c r="T85" s="102">
        <v>9.9710147117759895</v>
      </c>
      <c r="U85" s="102" t="str">
        <f t="shared" si="1"/>
        <v>B</v>
      </c>
      <c r="V85" s="102">
        <v>12.269254172597401</v>
      </c>
      <c r="W85" s="102">
        <v>8.3485513291637101</v>
      </c>
      <c r="X85" s="102">
        <v>16.189957016031098</v>
      </c>
      <c r="Y85" s="123" t="s">
        <v>368</v>
      </c>
    </row>
    <row r="86" spans="2:25" s="14" customFormat="1" x14ac:dyDescent="0.2">
      <c r="B86" s="227"/>
      <c r="C86" s="122" t="s">
        <v>8</v>
      </c>
      <c r="D86" s="121">
        <v>53</v>
      </c>
      <c r="E86" s="121">
        <v>1014066</v>
      </c>
      <c r="F86" s="102">
        <v>5.2870867820430902</v>
      </c>
      <c r="G86" s="102">
        <v>3.8119201355835899</v>
      </c>
      <c r="H86" s="102">
        <v>6.7622534285025804</v>
      </c>
      <c r="I86" s="102" t="s">
        <v>369</v>
      </c>
      <c r="J86" s="102">
        <v>5.5541583135456403</v>
      </c>
      <c r="K86" s="102">
        <v>3.9651019995925201</v>
      </c>
      <c r="L86" s="102">
        <v>7.1432146274987707</v>
      </c>
      <c r="M86" s="123" t="s">
        <v>369</v>
      </c>
      <c r="N86" s="227"/>
      <c r="O86" s="122" t="s">
        <v>8</v>
      </c>
      <c r="P86" s="121">
        <v>175</v>
      </c>
      <c r="Q86" s="121">
        <v>1086149</v>
      </c>
      <c r="R86" s="102">
        <v>15.879507277285601</v>
      </c>
      <c r="S86" s="102">
        <v>13.450553839904799</v>
      </c>
      <c r="T86" s="102">
        <v>18.308460714666399</v>
      </c>
      <c r="U86" s="102" t="str">
        <f t="shared" si="1"/>
        <v>B</v>
      </c>
      <c r="V86" s="102">
        <v>15.571344548743799</v>
      </c>
      <c r="W86" s="102">
        <v>13.144022382930999</v>
      </c>
      <c r="X86" s="102">
        <v>17.998666714556602</v>
      </c>
      <c r="Y86" s="123" t="s">
        <v>368</v>
      </c>
    </row>
    <row r="87" spans="2:25" s="14" customFormat="1" x14ac:dyDescent="0.2">
      <c r="B87" s="228"/>
      <c r="C87" s="134" t="s">
        <v>207</v>
      </c>
      <c r="D87" s="126">
        <v>0</v>
      </c>
      <c r="E87" s="126">
        <v>262</v>
      </c>
      <c r="F87" s="105">
        <v>0</v>
      </c>
      <c r="G87" s="105">
        <v>0</v>
      </c>
      <c r="H87" s="105">
        <v>0</v>
      </c>
      <c r="I87" s="105" t="s">
        <v>368</v>
      </c>
      <c r="J87" s="105">
        <v>0</v>
      </c>
      <c r="K87" s="105">
        <v>0</v>
      </c>
      <c r="L87" s="105">
        <v>0</v>
      </c>
      <c r="M87" s="128" t="s">
        <v>368</v>
      </c>
      <c r="N87" s="228"/>
      <c r="O87" s="134" t="s">
        <v>207</v>
      </c>
      <c r="P87" s="126">
        <v>0</v>
      </c>
      <c r="Q87" s="126">
        <v>293</v>
      </c>
      <c r="R87" s="105">
        <v>0</v>
      </c>
      <c r="S87" s="105">
        <v>0</v>
      </c>
      <c r="T87" s="105">
        <v>0</v>
      </c>
      <c r="U87" s="105" t="str">
        <f t="shared" si="1"/>
        <v>B</v>
      </c>
      <c r="V87" s="105">
        <v>0</v>
      </c>
      <c r="W87" s="105">
        <v>0</v>
      </c>
      <c r="X87" s="105">
        <v>0</v>
      </c>
      <c r="Y87" s="128" t="s">
        <v>368</v>
      </c>
    </row>
    <row r="88" spans="2:25" s="14" customFormat="1" ht="22.5" customHeight="1" x14ac:dyDescent="0.2">
      <c r="B88" s="233" t="s">
        <v>294</v>
      </c>
      <c r="C88" s="131" t="s">
        <v>0</v>
      </c>
      <c r="D88" s="130">
        <v>15</v>
      </c>
      <c r="E88" s="130">
        <v>183665</v>
      </c>
      <c r="F88" s="132">
        <v>9.6617210340659607</v>
      </c>
      <c r="G88" s="132">
        <v>4.6263426434605401</v>
      </c>
      <c r="H88" s="132">
        <v>14.6970994246714</v>
      </c>
      <c r="I88" s="132" t="s">
        <v>369</v>
      </c>
      <c r="J88" s="132">
        <v>8.61809020434365</v>
      </c>
      <c r="K88" s="132">
        <v>3.3705323777901901</v>
      </c>
      <c r="L88" s="132">
        <v>13.8656480308971</v>
      </c>
      <c r="M88" s="133" t="s">
        <v>369</v>
      </c>
      <c r="N88" s="233" t="s">
        <v>294</v>
      </c>
      <c r="O88" s="131" t="s">
        <v>0</v>
      </c>
      <c r="P88" s="130">
        <v>67</v>
      </c>
      <c r="Q88" s="130">
        <v>240637</v>
      </c>
      <c r="R88" s="132">
        <v>29.650557711146803</v>
      </c>
      <c r="S88" s="132">
        <v>21.6109795575357</v>
      </c>
      <c r="T88" s="132">
        <v>37.690135864757899</v>
      </c>
      <c r="U88" s="132" t="str">
        <f t="shared" si="1"/>
        <v>H</v>
      </c>
      <c r="V88" s="132">
        <v>27.836169693667003</v>
      </c>
      <c r="W88" s="132">
        <v>20.176474876408001</v>
      </c>
      <c r="X88" s="132">
        <v>35.495864510925998</v>
      </c>
      <c r="Y88" s="133" t="s">
        <v>369</v>
      </c>
    </row>
    <row r="89" spans="2:25" s="14" customFormat="1" x14ac:dyDescent="0.2">
      <c r="B89" s="234"/>
      <c r="C89" s="122" t="s">
        <v>13</v>
      </c>
      <c r="D89" s="121">
        <v>778</v>
      </c>
      <c r="E89" s="121">
        <v>8718130</v>
      </c>
      <c r="F89" s="102">
        <v>8.8686389740875402</v>
      </c>
      <c r="G89" s="102">
        <v>8.2372986480627191</v>
      </c>
      <c r="H89" s="102">
        <v>9.4999793001123489</v>
      </c>
      <c r="I89" s="102" t="s">
        <v>370</v>
      </c>
      <c r="J89" s="102">
        <v>7.5614992210909504</v>
      </c>
      <c r="K89" s="102">
        <v>6.9432152810908194</v>
      </c>
      <c r="L89" s="102">
        <v>8.1797831610910894</v>
      </c>
      <c r="M89" s="123" t="s">
        <v>370</v>
      </c>
      <c r="N89" s="234"/>
      <c r="O89" s="122" t="s">
        <v>13</v>
      </c>
      <c r="P89" s="121">
        <v>2356</v>
      </c>
      <c r="Q89" s="121">
        <v>8380750</v>
      </c>
      <c r="R89" s="102">
        <v>27.930355771276698</v>
      </c>
      <c r="S89" s="102">
        <v>26.785756265008001</v>
      </c>
      <c r="T89" s="102">
        <v>29.074955277545403</v>
      </c>
      <c r="U89" s="102" t="str">
        <f t="shared" si="1"/>
        <v>H</v>
      </c>
      <c r="V89" s="102">
        <v>22.721275165361202</v>
      </c>
      <c r="W89" s="102">
        <v>21.7240760333898</v>
      </c>
      <c r="X89" s="102">
        <v>23.718474297332598</v>
      </c>
      <c r="Y89" s="123" t="s">
        <v>370</v>
      </c>
    </row>
    <row r="90" spans="2:25" s="14" customFormat="1" x14ac:dyDescent="0.2">
      <c r="B90" s="235"/>
      <c r="C90" s="134" t="s">
        <v>14</v>
      </c>
      <c r="D90" s="126">
        <v>119</v>
      </c>
      <c r="E90" s="126">
        <v>5435352</v>
      </c>
      <c r="F90" s="105">
        <v>2.0757350004877697</v>
      </c>
      <c r="G90" s="105">
        <v>1.6860062348682499</v>
      </c>
      <c r="H90" s="105">
        <v>2.4654637661072898</v>
      </c>
      <c r="I90" s="105" t="s">
        <v>368</v>
      </c>
      <c r="J90" s="105">
        <v>3.20746922944004</v>
      </c>
      <c r="K90" s="105">
        <v>1.5461068574760999</v>
      </c>
      <c r="L90" s="105">
        <v>4.8688316014039899</v>
      </c>
      <c r="M90" s="128" t="s">
        <v>368</v>
      </c>
      <c r="N90" s="235"/>
      <c r="O90" s="134" t="s">
        <v>14</v>
      </c>
      <c r="P90" s="126">
        <v>477</v>
      </c>
      <c r="Q90" s="126">
        <v>5257520</v>
      </c>
      <c r="R90" s="105">
        <v>8.6714536308250008</v>
      </c>
      <c r="S90" s="105">
        <v>7.8740613600883504</v>
      </c>
      <c r="T90" s="105">
        <v>9.4688459015616502</v>
      </c>
      <c r="U90" s="105" t="str">
        <f t="shared" si="1"/>
        <v>B</v>
      </c>
      <c r="V90" s="105">
        <v>11.6211661511238</v>
      </c>
      <c r="W90" s="105">
        <v>9.682718059137061</v>
      </c>
      <c r="X90" s="105">
        <v>13.5596142431106</v>
      </c>
      <c r="Y90" s="128" t="s">
        <v>368</v>
      </c>
    </row>
    <row r="91" spans="2:25" s="14" customFormat="1" x14ac:dyDescent="0.2">
      <c r="B91" s="233" t="s">
        <v>295</v>
      </c>
      <c r="C91" s="131" t="s">
        <v>0</v>
      </c>
      <c r="D91" s="130">
        <v>15</v>
      </c>
      <c r="E91" s="130">
        <v>183665</v>
      </c>
      <c r="F91" s="132">
        <v>9.6617210340659607</v>
      </c>
      <c r="G91" s="132">
        <v>4.6263426434605401</v>
      </c>
      <c r="H91" s="132">
        <v>14.6970994246714</v>
      </c>
      <c r="I91" s="132" t="s">
        <v>369</v>
      </c>
      <c r="J91" s="132">
        <v>8.61809020434365</v>
      </c>
      <c r="K91" s="132">
        <v>3.3705323777901901</v>
      </c>
      <c r="L91" s="132">
        <v>13.8656480308971</v>
      </c>
      <c r="M91" s="133" t="s">
        <v>369</v>
      </c>
      <c r="N91" s="233" t="s">
        <v>295</v>
      </c>
      <c r="O91" s="131" t="s">
        <v>0</v>
      </c>
      <c r="P91" s="130">
        <v>67</v>
      </c>
      <c r="Q91" s="130">
        <v>240637</v>
      </c>
      <c r="R91" s="132">
        <v>29.650557711146803</v>
      </c>
      <c r="S91" s="132">
        <v>21.6109795575357</v>
      </c>
      <c r="T91" s="132">
        <v>37.690135864757899</v>
      </c>
      <c r="U91" s="132" t="str">
        <f t="shared" si="1"/>
        <v>H</v>
      </c>
      <c r="V91" s="132">
        <v>27.836169693667003</v>
      </c>
      <c r="W91" s="132">
        <v>20.176474876408001</v>
      </c>
      <c r="X91" s="132">
        <v>35.495864510925998</v>
      </c>
      <c r="Y91" s="133" t="s">
        <v>369</v>
      </c>
    </row>
    <row r="92" spans="2:25" s="14" customFormat="1" x14ac:dyDescent="0.2">
      <c r="B92" s="234"/>
      <c r="C92" s="122" t="s">
        <v>13</v>
      </c>
      <c r="D92" s="121">
        <v>881</v>
      </c>
      <c r="E92" s="121">
        <v>13867300</v>
      </c>
      <c r="F92" s="102">
        <v>6.2850311630108093</v>
      </c>
      <c r="G92" s="102">
        <v>5.8629230396349099</v>
      </c>
      <c r="H92" s="102">
        <v>6.7071392863867096</v>
      </c>
      <c r="I92" s="102" t="s">
        <v>369</v>
      </c>
      <c r="J92" s="102">
        <v>6.2448185605538704</v>
      </c>
      <c r="K92" s="102">
        <v>5.8253629342928095</v>
      </c>
      <c r="L92" s="102">
        <v>6.6642741868149296</v>
      </c>
      <c r="M92" s="123" t="s">
        <v>369</v>
      </c>
      <c r="N92" s="234"/>
      <c r="O92" s="122" t="s">
        <v>13</v>
      </c>
      <c r="P92" s="121">
        <v>2793</v>
      </c>
      <c r="Q92" s="121">
        <v>13321376</v>
      </c>
      <c r="R92" s="102">
        <v>20.620122781526</v>
      </c>
      <c r="S92" s="102">
        <v>19.843296906712901</v>
      </c>
      <c r="T92" s="102">
        <v>21.396948656339099</v>
      </c>
      <c r="U92" s="102" t="str">
        <f t="shared" si="1"/>
        <v>NS</v>
      </c>
      <c r="V92" s="102">
        <v>20.493190938662799</v>
      </c>
      <c r="W92" s="102">
        <v>19.721018794029202</v>
      </c>
      <c r="X92" s="102">
        <v>21.2653630832963</v>
      </c>
      <c r="Y92" s="123" t="s">
        <v>369</v>
      </c>
    </row>
    <row r="93" spans="2:25" s="14" customFormat="1" x14ac:dyDescent="0.2">
      <c r="B93" s="235"/>
      <c r="C93" s="134" t="s">
        <v>14</v>
      </c>
      <c r="D93" s="126">
        <v>16</v>
      </c>
      <c r="E93" s="126">
        <v>286182</v>
      </c>
      <c r="F93" s="105">
        <v>5.55024085855979</v>
      </c>
      <c r="G93" s="105">
        <v>2.81114364674192</v>
      </c>
      <c r="H93" s="105">
        <v>8.2893380703776689</v>
      </c>
      <c r="I93" s="105" t="s">
        <v>369</v>
      </c>
      <c r="J93" s="105">
        <v>4.8273900200916096</v>
      </c>
      <c r="K93" s="105">
        <v>2.0587369747620099</v>
      </c>
      <c r="L93" s="105">
        <v>7.5960430654212105</v>
      </c>
      <c r="M93" s="128" t="s">
        <v>369</v>
      </c>
      <c r="N93" s="235"/>
      <c r="O93" s="134" t="s">
        <v>14</v>
      </c>
      <c r="P93" s="126">
        <v>40</v>
      </c>
      <c r="Q93" s="126">
        <v>316894</v>
      </c>
      <c r="R93" s="105">
        <v>11.315709664042501</v>
      </c>
      <c r="S93" s="105">
        <v>7.6096256402496198</v>
      </c>
      <c r="T93" s="105">
        <v>15.021793687835299</v>
      </c>
      <c r="U93" s="105" t="str">
        <f t="shared" si="1"/>
        <v>B</v>
      </c>
      <c r="V93" s="105">
        <v>14.0958653763859</v>
      </c>
      <c r="W93" s="105">
        <v>6.6114996123589798</v>
      </c>
      <c r="X93" s="105">
        <v>21.580231140412902</v>
      </c>
      <c r="Y93" s="128" t="s">
        <v>369</v>
      </c>
    </row>
    <row r="94" spans="2:25" s="14" customFormat="1" x14ac:dyDescent="0.2">
      <c r="B94" s="226" t="s">
        <v>193</v>
      </c>
      <c r="C94" s="131" t="s">
        <v>0</v>
      </c>
      <c r="D94" s="130">
        <v>1</v>
      </c>
      <c r="E94" s="130">
        <v>111454</v>
      </c>
      <c r="F94" s="132">
        <v>2.0839881594415401</v>
      </c>
      <c r="G94" s="132">
        <v>-0.99771297423725003</v>
      </c>
      <c r="H94" s="132">
        <v>5.1656892931203204</v>
      </c>
      <c r="I94" s="132" t="s">
        <v>368</v>
      </c>
      <c r="J94" s="132">
        <v>0.14345763961306601</v>
      </c>
      <c r="K94" s="132">
        <v>-6.8680595735132799E-2</v>
      </c>
      <c r="L94" s="132">
        <v>0.35559587496126499</v>
      </c>
      <c r="M94" s="133" t="s">
        <v>368</v>
      </c>
      <c r="N94" s="226" t="s">
        <v>193</v>
      </c>
      <c r="O94" s="131" t="s">
        <v>0</v>
      </c>
      <c r="P94" s="130">
        <v>10</v>
      </c>
      <c r="Q94" s="130">
        <v>108698</v>
      </c>
      <c r="R94" s="132">
        <v>6.7227712972735496</v>
      </c>
      <c r="S94" s="132">
        <v>1.86201376605531</v>
      </c>
      <c r="T94" s="132">
        <v>11.583528828491799</v>
      </c>
      <c r="U94" s="132" t="str">
        <f t="shared" si="1"/>
        <v>B</v>
      </c>
      <c r="V94" s="132">
        <v>25.669406560258999</v>
      </c>
      <c r="W94" s="132">
        <v>3.7435168147929003</v>
      </c>
      <c r="X94" s="132">
        <v>47.5952963057251</v>
      </c>
      <c r="Y94" s="133" t="s">
        <v>369</v>
      </c>
    </row>
    <row r="95" spans="2:25" s="14" customFormat="1" x14ac:dyDescent="0.2">
      <c r="B95" s="227"/>
      <c r="C95" s="122" t="s">
        <v>101</v>
      </c>
      <c r="D95" s="121">
        <v>18</v>
      </c>
      <c r="E95" s="121">
        <v>2664064</v>
      </c>
      <c r="F95" s="102">
        <v>0.83502391555978606</v>
      </c>
      <c r="G95" s="102">
        <v>0.43881862097323998</v>
      </c>
      <c r="H95" s="102">
        <v>1.23122921014633</v>
      </c>
      <c r="I95" s="102" t="s">
        <v>368</v>
      </c>
      <c r="J95" s="102">
        <v>0.25507196640219398</v>
      </c>
      <c r="K95" s="102">
        <v>0.12344715865743801</v>
      </c>
      <c r="L95" s="102">
        <v>0.38669677414695003</v>
      </c>
      <c r="M95" s="123" t="s">
        <v>368</v>
      </c>
      <c r="N95" s="227"/>
      <c r="O95" s="122" t="s">
        <v>101</v>
      </c>
      <c r="P95" s="121">
        <v>49</v>
      </c>
      <c r="Q95" s="121">
        <v>2820359</v>
      </c>
      <c r="R95" s="102">
        <v>2.4808049438645803</v>
      </c>
      <c r="S95" s="102">
        <v>1.7706400399745998</v>
      </c>
      <c r="T95" s="102">
        <v>3.19096984775457</v>
      </c>
      <c r="U95" s="102" t="str">
        <f t="shared" si="1"/>
        <v>B</v>
      </c>
      <c r="V95" s="102">
        <v>21.7729103657291</v>
      </c>
      <c r="W95" s="102">
        <v>-3.0816054253133096</v>
      </c>
      <c r="X95" s="102">
        <v>46.627426156771598</v>
      </c>
      <c r="Y95" s="123" t="s">
        <v>369</v>
      </c>
    </row>
    <row r="96" spans="2:25" s="14" customFormat="1" x14ac:dyDescent="0.2">
      <c r="B96" s="227"/>
      <c r="C96" s="122" t="s">
        <v>6</v>
      </c>
      <c r="D96" s="121">
        <v>257</v>
      </c>
      <c r="E96" s="121">
        <v>3148752</v>
      </c>
      <c r="F96" s="102">
        <v>8.0980473729345395</v>
      </c>
      <c r="G96" s="102">
        <v>7.0787686164450001</v>
      </c>
      <c r="H96" s="102">
        <v>9.1173261294240806</v>
      </c>
      <c r="I96" s="102" t="s">
        <v>370</v>
      </c>
      <c r="J96" s="102">
        <v>8.5818636620369908</v>
      </c>
      <c r="K96" s="102">
        <v>7.22440677280649</v>
      </c>
      <c r="L96" s="102">
        <v>9.93932055126748</v>
      </c>
      <c r="M96" s="123" t="s">
        <v>370</v>
      </c>
      <c r="N96" s="227"/>
      <c r="O96" s="122" t="s">
        <v>6</v>
      </c>
      <c r="P96" s="121">
        <v>974</v>
      </c>
      <c r="Q96" s="121">
        <v>3706151</v>
      </c>
      <c r="R96" s="102">
        <v>26.1084057420161</v>
      </c>
      <c r="S96" s="102">
        <v>24.4122987628751</v>
      </c>
      <c r="T96" s="102">
        <v>27.804512721157</v>
      </c>
      <c r="U96" s="102" t="str">
        <f t="shared" si="1"/>
        <v>H</v>
      </c>
      <c r="V96" s="102">
        <v>29.272435767039099</v>
      </c>
      <c r="W96" s="102">
        <v>26.700087639685897</v>
      </c>
      <c r="X96" s="102">
        <v>31.844783894392297</v>
      </c>
      <c r="Y96" s="123" t="s">
        <v>370</v>
      </c>
    </row>
    <row r="97" spans="2:25" s="14" customFormat="1" x14ac:dyDescent="0.2">
      <c r="B97" s="227"/>
      <c r="C97" s="122" t="s">
        <v>235</v>
      </c>
      <c r="D97" s="121">
        <v>187</v>
      </c>
      <c r="E97" s="121">
        <v>1461321</v>
      </c>
      <c r="F97" s="102">
        <v>12.5791112610352</v>
      </c>
      <c r="G97" s="102">
        <v>10.743106228737201</v>
      </c>
      <c r="H97" s="102">
        <v>14.415116293333199</v>
      </c>
      <c r="I97" s="102" t="s">
        <v>370</v>
      </c>
      <c r="J97" s="102">
        <v>8.9210140153307993</v>
      </c>
      <c r="K97" s="102">
        <v>7.43815027337084</v>
      </c>
      <c r="L97" s="102">
        <v>10.403877757290701</v>
      </c>
      <c r="M97" s="123" t="s">
        <v>370</v>
      </c>
      <c r="N97" s="227"/>
      <c r="O97" s="122" t="s">
        <v>235</v>
      </c>
      <c r="P97" s="121">
        <v>517</v>
      </c>
      <c r="Q97" s="121">
        <v>1134841</v>
      </c>
      <c r="R97" s="102">
        <v>45.071463902783201</v>
      </c>
      <c r="S97" s="102">
        <v>41.101304826519602</v>
      </c>
      <c r="T97" s="102">
        <v>49.041622979046807</v>
      </c>
      <c r="U97" s="102" t="str">
        <f t="shared" si="1"/>
        <v>H</v>
      </c>
      <c r="V97" s="102">
        <v>33.135685905830002</v>
      </c>
      <c r="W97" s="102">
        <v>29.5369623907416</v>
      </c>
      <c r="X97" s="102">
        <v>36.734409420918396</v>
      </c>
      <c r="Y97" s="123" t="s">
        <v>370</v>
      </c>
    </row>
    <row r="98" spans="2:25" s="14" customFormat="1" x14ac:dyDescent="0.2">
      <c r="B98" s="227"/>
      <c r="C98" s="122" t="s">
        <v>234</v>
      </c>
      <c r="D98" s="121">
        <v>300</v>
      </c>
      <c r="E98" s="121">
        <v>5123395</v>
      </c>
      <c r="F98" s="102">
        <v>5.9613129250287402</v>
      </c>
      <c r="G98" s="102">
        <v>5.2844367573056301</v>
      </c>
      <c r="H98" s="102">
        <v>6.6381890927518405</v>
      </c>
      <c r="I98" s="102" t="s">
        <v>369</v>
      </c>
      <c r="J98" s="102">
        <v>4.3777267937550999</v>
      </c>
      <c r="K98" s="102">
        <v>3.8367524243630902</v>
      </c>
      <c r="L98" s="102">
        <v>4.9187011631471202</v>
      </c>
      <c r="M98" s="123" t="s">
        <v>368</v>
      </c>
      <c r="N98" s="227"/>
      <c r="O98" s="122" t="s">
        <v>234</v>
      </c>
      <c r="P98" s="121">
        <v>1086</v>
      </c>
      <c r="Q98" s="121">
        <v>5297435</v>
      </c>
      <c r="R98" s="102">
        <v>20.749323892370501</v>
      </c>
      <c r="S98" s="102">
        <v>19.513160483337099</v>
      </c>
      <c r="T98" s="102">
        <v>21.9854873014039</v>
      </c>
      <c r="U98" s="102" t="str">
        <f t="shared" si="1"/>
        <v>NS</v>
      </c>
      <c r="V98" s="102">
        <v>14.7223764911404</v>
      </c>
      <c r="W98" s="102">
        <v>13.588062115458399</v>
      </c>
      <c r="X98" s="102">
        <v>15.856690866822499</v>
      </c>
      <c r="Y98" s="123" t="s">
        <v>368</v>
      </c>
    </row>
    <row r="99" spans="2:25" s="14" customFormat="1" x14ac:dyDescent="0.2">
      <c r="B99" s="227"/>
      <c r="C99" s="122" t="s">
        <v>237</v>
      </c>
      <c r="D99" s="121">
        <v>9</v>
      </c>
      <c r="E99" s="121">
        <v>499650</v>
      </c>
      <c r="F99" s="102">
        <v>1.8512426234255401</v>
      </c>
      <c r="G99" s="102">
        <v>0.64743283987794797</v>
      </c>
      <c r="H99" s="102">
        <v>3.0550524069731404</v>
      </c>
      <c r="I99" s="102" t="s">
        <v>368</v>
      </c>
      <c r="J99" s="102">
        <v>2.24720577313966</v>
      </c>
      <c r="K99" s="102">
        <v>0.13248496644170701</v>
      </c>
      <c r="L99" s="102">
        <v>4.3619265798376095</v>
      </c>
      <c r="M99" s="123" t="s">
        <v>368</v>
      </c>
      <c r="N99" s="227"/>
      <c r="O99" s="122" t="s">
        <v>237</v>
      </c>
      <c r="P99" s="121">
        <v>56</v>
      </c>
      <c r="Q99" s="121">
        <v>515101</v>
      </c>
      <c r="R99" s="102">
        <v>10.797233747274699</v>
      </c>
      <c r="S99" s="102">
        <v>7.9380813682104998</v>
      </c>
      <c r="T99" s="102">
        <v>13.6563861263389</v>
      </c>
      <c r="U99" s="102" t="str">
        <f t="shared" si="1"/>
        <v>B</v>
      </c>
      <c r="V99" s="102">
        <v>9.1774262752464413</v>
      </c>
      <c r="W99" s="102">
        <v>5.2902495437915098</v>
      </c>
      <c r="X99" s="102">
        <v>13.0646030067014</v>
      </c>
      <c r="Y99" s="123" t="s">
        <v>368</v>
      </c>
    </row>
    <row r="100" spans="2:25" s="14" customFormat="1" x14ac:dyDescent="0.2">
      <c r="B100" s="228"/>
      <c r="C100" s="134" t="s">
        <v>233</v>
      </c>
      <c r="D100" s="126">
        <v>140</v>
      </c>
      <c r="E100" s="126">
        <v>1328511</v>
      </c>
      <c r="F100" s="105">
        <v>10.633058643837501</v>
      </c>
      <c r="G100" s="105">
        <v>8.8654271919039793</v>
      </c>
      <c r="H100" s="105">
        <v>12.400690095771099</v>
      </c>
      <c r="I100" s="105" t="s">
        <v>370</v>
      </c>
      <c r="J100" s="105">
        <v>6.3020562228478498</v>
      </c>
      <c r="K100" s="105">
        <v>3.49623554861344</v>
      </c>
      <c r="L100" s="105">
        <v>9.1078768970822601</v>
      </c>
      <c r="M100" s="128" t="s">
        <v>369</v>
      </c>
      <c r="N100" s="228"/>
      <c r="O100" s="134" t="s">
        <v>233</v>
      </c>
      <c r="P100" s="126">
        <v>208</v>
      </c>
      <c r="Q100" s="126">
        <v>296322</v>
      </c>
      <c r="R100" s="105">
        <v>71.000899114666197</v>
      </c>
      <c r="S100" s="105">
        <v>61.376888456989498</v>
      </c>
      <c r="T100" s="105">
        <v>80.624909772343003</v>
      </c>
      <c r="U100" s="105" t="str">
        <f t="shared" si="1"/>
        <v>H</v>
      </c>
      <c r="V100" s="105">
        <v>34.1114740100166</v>
      </c>
      <c r="W100" s="105">
        <v>17.604784635142</v>
      </c>
      <c r="X100" s="105">
        <v>50.618163384891204</v>
      </c>
      <c r="Y100" s="128" t="s">
        <v>369</v>
      </c>
    </row>
    <row r="101" spans="2:25" s="14" customFormat="1" x14ac:dyDescent="0.2">
      <c r="B101" s="226" t="s">
        <v>241</v>
      </c>
      <c r="C101" s="131" t="s">
        <v>275</v>
      </c>
      <c r="D101" s="130">
        <v>6</v>
      </c>
      <c r="E101" s="130">
        <v>251110</v>
      </c>
      <c r="F101" s="132">
        <v>2.6269196632818601</v>
      </c>
      <c r="G101" s="132">
        <v>0.512612800224447</v>
      </c>
      <c r="H101" s="132">
        <v>4.7412265263392701</v>
      </c>
      <c r="I101" s="132" t="s">
        <v>368</v>
      </c>
      <c r="J101" s="132">
        <v>2.0952226831956402</v>
      </c>
      <c r="K101" s="132">
        <v>0.29928557209311002</v>
      </c>
      <c r="L101" s="132">
        <v>3.8911597942981704</v>
      </c>
      <c r="M101" s="133" t="s">
        <v>368</v>
      </c>
      <c r="N101" s="226" t="s">
        <v>241</v>
      </c>
      <c r="O101" s="131" t="s">
        <v>275</v>
      </c>
      <c r="P101" s="130">
        <v>20</v>
      </c>
      <c r="Q101" s="130">
        <v>262337</v>
      </c>
      <c r="R101" s="132">
        <v>7.0663181773950203</v>
      </c>
      <c r="S101" s="132">
        <v>3.6741823752529901</v>
      </c>
      <c r="T101" s="132">
        <v>10.458453979537</v>
      </c>
      <c r="U101" s="132" t="str">
        <f t="shared" si="1"/>
        <v>B</v>
      </c>
      <c r="V101" s="132">
        <v>5.7596747497259901</v>
      </c>
      <c r="W101" s="132">
        <v>2.76935738439898</v>
      </c>
      <c r="X101" s="132">
        <v>8.7499921150529989</v>
      </c>
      <c r="Y101" s="133" t="s">
        <v>368</v>
      </c>
    </row>
    <row r="102" spans="2:25" s="14" customFormat="1" x14ac:dyDescent="0.2">
      <c r="B102" s="227"/>
      <c r="C102" s="122" t="s">
        <v>122</v>
      </c>
      <c r="D102" s="121">
        <v>3</v>
      </c>
      <c r="E102" s="121">
        <v>96786</v>
      </c>
      <c r="F102" s="102">
        <v>3.5722206220920398</v>
      </c>
      <c r="G102" s="102">
        <v>-0.47876439632878098</v>
      </c>
      <c r="H102" s="102">
        <v>7.6232056405128601</v>
      </c>
      <c r="I102" s="102" t="s">
        <v>369</v>
      </c>
      <c r="J102" s="102">
        <v>2.9750791751666998</v>
      </c>
      <c r="K102" s="102">
        <v>-0.67314835312827193</v>
      </c>
      <c r="L102" s="102">
        <v>6.6233067034616697</v>
      </c>
      <c r="M102" s="123" t="s">
        <v>369</v>
      </c>
      <c r="N102" s="227"/>
      <c r="O102" s="122" t="s">
        <v>122</v>
      </c>
      <c r="P102" s="121">
        <v>7</v>
      </c>
      <c r="Q102" s="121">
        <v>74295</v>
      </c>
      <c r="R102" s="102">
        <v>12.567892908890201</v>
      </c>
      <c r="S102" s="102">
        <v>3.6230692138524097</v>
      </c>
      <c r="T102" s="102">
        <v>21.512716603927899</v>
      </c>
      <c r="U102" s="102" t="str">
        <f t="shared" si="1"/>
        <v>NS</v>
      </c>
      <c r="V102" s="102">
        <v>10.0744048661379</v>
      </c>
      <c r="W102" s="102">
        <v>2.3884509962863403</v>
      </c>
      <c r="X102" s="102">
        <v>17.760358735989403</v>
      </c>
      <c r="Y102" s="123" t="s">
        <v>368</v>
      </c>
    </row>
    <row r="103" spans="2:25" s="14" customFormat="1" x14ac:dyDescent="0.2">
      <c r="B103" s="227"/>
      <c r="C103" s="122" t="s">
        <v>239</v>
      </c>
      <c r="D103" s="121">
        <v>7</v>
      </c>
      <c r="E103" s="121">
        <v>148458</v>
      </c>
      <c r="F103" s="102">
        <v>5.0809968946414203</v>
      </c>
      <c r="G103" s="102">
        <v>1.2802917206097701</v>
      </c>
      <c r="H103" s="102">
        <v>8.8817020686730697</v>
      </c>
      <c r="I103" s="102" t="s">
        <v>369</v>
      </c>
      <c r="J103" s="102">
        <v>5.4392930003386901</v>
      </c>
      <c r="K103" s="102">
        <v>0.49513820445859302</v>
      </c>
      <c r="L103" s="102">
        <v>10.3834477962188</v>
      </c>
      <c r="M103" s="123" t="s">
        <v>369</v>
      </c>
      <c r="N103" s="227"/>
      <c r="O103" s="122" t="s">
        <v>239</v>
      </c>
      <c r="P103" s="121">
        <v>7</v>
      </c>
      <c r="Q103" s="121">
        <v>126804</v>
      </c>
      <c r="R103" s="102">
        <v>5.7129046926426099</v>
      </c>
      <c r="S103" s="102">
        <v>1.2377844704165999</v>
      </c>
      <c r="T103" s="102">
        <v>10.188024914868599</v>
      </c>
      <c r="U103" s="102" t="str">
        <f t="shared" si="1"/>
        <v>B</v>
      </c>
      <c r="V103" s="102">
        <v>6.1742736391900701</v>
      </c>
      <c r="W103" s="102">
        <v>0.58870938632429703</v>
      </c>
      <c r="X103" s="102">
        <v>11.759837892055799</v>
      </c>
      <c r="Y103" s="123" t="s">
        <v>368</v>
      </c>
    </row>
    <row r="104" spans="2:25" s="14" customFormat="1" x14ac:dyDescent="0.2">
      <c r="B104" s="227"/>
      <c r="C104" s="122" t="s">
        <v>17</v>
      </c>
      <c r="D104" s="121">
        <v>0</v>
      </c>
      <c r="E104" s="121">
        <v>17</v>
      </c>
      <c r="F104" s="102">
        <v>0</v>
      </c>
      <c r="G104" s="102">
        <v>0</v>
      </c>
      <c r="H104" s="102">
        <v>0</v>
      </c>
      <c r="I104" s="102" t="s">
        <v>368</v>
      </c>
      <c r="J104" s="102">
        <v>0</v>
      </c>
      <c r="K104" s="102">
        <v>0</v>
      </c>
      <c r="L104" s="102">
        <v>0</v>
      </c>
      <c r="M104" s="123" t="s">
        <v>368</v>
      </c>
      <c r="N104" s="227"/>
      <c r="O104" s="122" t="s">
        <v>17</v>
      </c>
      <c r="P104" s="121">
        <v>0</v>
      </c>
      <c r="Q104" s="121">
        <v>7</v>
      </c>
      <c r="R104" s="102">
        <v>0</v>
      </c>
      <c r="S104" s="102">
        <v>0</v>
      </c>
      <c r="T104" s="102">
        <v>0</v>
      </c>
      <c r="U104" s="102" t="str">
        <f t="shared" si="1"/>
        <v>B</v>
      </c>
      <c r="V104" s="102">
        <v>0</v>
      </c>
      <c r="W104" s="102">
        <v>0</v>
      </c>
      <c r="X104" s="102">
        <v>0</v>
      </c>
      <c r="Y104" s="123" t="s">
        <v>368</v>
      </c>
    </row>
    <row r="105" spans="2:25" s="14" customFormat="1" x14ac:dyDescent="0.2">
      <c r="B105" s="227"/>
      <c r="C105" s="122" t="s">
        <v>175</v>
      </c>
      <c r="D105" s="121">
        <v>86</v>
      </c>
      <c r="E105" s="121">
        <v>1390546</v>
      </c>
      <c r="F105" s="102">
        <v>6.1699760314889298</v>
      </c>
      <c r="G105" s="102">
        <v>4.8568103628137704</v>
      </c>
      <c r="H105" s="102">
        <v>7.4831417001640999</v>
      </c>
      <c r="I105" s="102" t="s">
        <v>369</v>
      </c>
      <c r="J105" s="102">
        <v>6.4281310941455896</v>
      </c>
      <c r="K105" s="102">
        <v>5.0575491014673704</v>
      </c>
      <c r="L105" s="102">
        <v>7.7987130868238106</v>
      </c>
      <c r="M105" s="123" t="s">
        <v>369</v>
      </c>
      <c r="N105" s="227"/>
      <c r="O105" s="122" t="s">
        <v>175</v>
      </c>
      <c r="P105" s="121">
        <v>236</v>
      </c>
      <c r="Q105" s="121">
        <v>1354598</v>
      </c>
      <c r="R105" s="102">
        <v>16.883628055875199</v>
      </c>
      <c r="S105" s="102">
        <v>14.684067864995001</v>
      </c>
      <c r="T105" s="102">
        <v>19.083188246755402</v>
      </c>
      <c r="U105" s="102" t="str">
        <f t="shared" si="1"/>
        <v>B</v>
      </c>
      <c r="V105" s="102">
        <v>17.884057780502101</v>
      </c>
      <c r="W105" s="102">
        <v>15.552607911492901</v>
      </c>
      <c r="X105" s="102">
        <v>20.215507649511402</v>
      </c>
      <c r="Y105" s="123" t="s">
        <v>369</v>
      </c>
    </row>
    <row r="106" spans="2:25" s="14" customFormat="1" x14ac:dyDescent="0.2">
      <c r="B106" s="227"/>
      <c r="C106" s="122" t="s">
        <v>167</v>
      </c>
      <c r="D106" s="121">
        <v>43</v>
      </c>
      <c r="E106" s="121">
        <v>601421</v>
      </c>
      <c r="F106" s="102">
        <v>7.2530422220653294</v>
      </c>
      <c r="G106" s="102">
        <v>5.0648858612760295</v>
      </c>
      <c r="H106" s="102">
        <v>9.441198582854641</v>
      </c>
      <c r="I106" s="102" t="s">
        <v>369</v>
      </c>
      <c r="J106" s="102">
        <v>7.0705717896945997</v>
      </c>
      <c r="K106" s="102">
        <v>4.9317301126606701</v>
      </c>
      <c r="L106" s="102">
        <v>9.209413466728531</v>
      </c>
      <c r="M106" s="123" t="s">
        <v>369</v>
      </c>
      <c r="N106" s="227"/>
      <c r="O106" s="122" t="s">
        <v>167</v>
      </c>
      <c r="P106" s="121">
        <v>154</v>
      </c>
      <c r="Q106" s="121">
        <v>574046</v>
      </c>
      <c r="R106" s="102">
        <v>26.158815694764602</v>
      </c>
      <c r="S106" s="102">
        <v>21.957978399431799</v>
      </c>
      <c r="T106" s="102">
        <v>30.359652990097402</v>
      </c>
      <c r="U106" s="102" t="str">
        <f t="shared" si="1"/>
        <v>H</v>
      </c>
      <c r="V106" s="102">
        <v>25.376725242244699</v>
      </c>
      <c r="W106" s="102">
        <v>21.297902495486699</v>
      </c>
      <c r="X106" s="102">
        <v>29.4555479890026</v>
      </c>
      <c r="Y106" s="123" t="s">
        <v>370</v>
      </c>
    </row>
    <row r="107" spans="2:25" s="14" customFormat="1" x14ac:dyDescent="0.2">
      <c r="B107" s="227"/>
      <c r="C107" s="122" t="s">
        <v>172</v>
      </c>
      <c r="D107" s="121">
        <v>76</v>
      </c>
      <c r="E107" s="121">
        <v>661828</v>
      </c>
      <c r="F107" s="102">
        <v>11.309585542058901</v>
      </c>
      <c r="G107" s="102">
        <v>8.73352070611835</v>
      </c>
      <c r="H107" s="102">
        <v>13.885650377999498</v>
      </c>
      <c r="I107" s="102" t="s">
        <v>370</v>
      </c>
      <c r="J107" s="102">
        <v>11.0760446869307</v>
      </c>
      <c r="K107" s="102">
        <v>8.5343528141057607</v>
      </c>
      <c r="L107" s="102">
        <v>13.6177365597557</v>
      </c>
      <c r="M107" s="123" t="s">
        <v>370</v>
      </c>
      <c r="N107" s="227"/>
      <c r="O107" s="122" t="s">
        <v>172</v>
      </c>
      <c r="P107" s="121">
        <v>208</v>
      </c>
      <c r="Q107" s="121">
        <v>618002</v>
      </c>
      <c r="R107" s="102">
        <v>33.005949118884701</v>
      </c>
      <c r="S107" s="102">
        <v>28.453918337596299</v>
      </c>
      <c r="T107" s="102">
        <v>37.557979900172995</v>
      </c>
      <c r="U107" s="102" t="str">
        <f t="shared" si="1"/>
        <v>H</v>
      </c>
      <c r="V107" s="102">
        <v>32.486082654357901</v>
      </c>
      <c r="W107" s="102">
        <v>27.989350271380701</v>
      </c>
      <c r="X107" s="102">
        <v>36.982815037335101</v>
      </c>
      <c r="Y107" s="123" t="s">
        <v>370</v>
      </c>
    </row>
    <row r="108" spans="2:25" s="14" customFormat="1" x14ac:dyDescent="0.2">
      <c r="B108" s="227"/>
      <c r="C108" s="122" t="s">
        <v>166</v>
      </c>
      <c r="D108" s="121">
        <v>24</v>
      </c>
      <c r="E108" s="121">
        <v>481958</v>
      </c>
      <c r="F108" s="102">
        <v>4.7624409739481806</v>
      </c>
      <c r="G108" s="102">
        <v>2.80688763324462</v>
      </c>
      <c r="H108" s="102">
        <v>6.7179943146517402</v>
      </c>
      <c r="I108" s="102" t="s">
        <v>369</v>
      </c>
      <c r="J108" s="102">
        <v>4.7106164889302207</v>
      </c>
      <c r="K108" s="102">
        <v>2.7695745295346899</v>
      </c>
      <c r="L108" s="102">
        <v>6.6516584483257502</v>
      </c>
      <c r="M108" s="123" t="s">
        <v>369</v>
      </c>
      <c r="N108" s="227"/>
      <c r="O108" s="122" t="s">
        <v>166</v>
      </c>
      <c r="P108" s="121">
        <v>123</v>
      </c>
      <c r="Q108" s="121">
        <v>462033</v>
      </c>
      <c r="R108" s="102">
        <v>25.771782571223699</v>
      </c>
      <c r="S108" s="102">
        <v>21.147672274680499</v>
      </c>
      <c r="T108" s="102">
        <v>30.3958928677669</v>
      </c>
      <c r="U108" s="102" t="str">
        <f t="shared" si="1"/>
        <v>NS</v>
      </c>
      <c r="V108" s="102">
        <v>25.4497980818267</v>
      </c>
      <c r="W108" s="102">
        <v>20.866351689378401</v>
      </c>
      <c r="X108" s="102">
        <v>30.033244474275097</v>
      </c>
      <c r="Y108" s="123" t="s">
        <v>369</v>
      </c>
    </row>
    <row r="109" spans="2:25" s="14" customFormat="1" x14ac:dyDescent="0.2">
      <c r="B109" s="227"/>
      <c r="C109" s="122" t="s">
        <v>176</v>
      </c>
      <c r="D109" s="121">
        <v>4</v>
      </c>
      <c r="E109" s="121">
        <v>46436</v>
      </c>
      <c r="F109" s="102">
        <v>7.3134737783251698</v>
      </c>
      <c r="G109" s="102">
        <v>-0.39055428869616299</v>
      </c>
      <c r="H109" s="102">
        <v>15.0175018453465</v>
      </c>
      <c r="I109" s="102" t="s">
        <v>369</v>
      </c>
      <c r="J109" s="102">
        <v>7.44283128079074</v>
      </c>
      <c r="K109" s="102">
        <v>-0.78624997665718899</v>
      </c>
      <c r="L109" s="102">
        <v>15.671912538238701</v>
      </c>
      <c r="M109" s="123" t="s">
        <v>369</v>
      </c>
      <c r="N109" s="227"/>
      <c r="O109" s="122" t="s">
        <v>176</v>
      </c>
      <c r="P109" s="121">
        <v>6</v>
      </c>
      <c r="Q109" s="121">
        <v>44338</v>
      </c>
      <c r="R109" s="102">
        <v>13.629028268115801</v>
      </c>
      <c r="S109" s="102">
        <v>2.9132446318268301</v>
      </c>
      <c r="T109" s="102">
        <v>24.3448119044048</v>
      </c>
      <c r="U109" s="102" t="str">
        <f t="shared" si="1"/>
        <v>NS</v>
      </c>
      <c r="V109" s="102">
        <v>10.3193332024117</v>
      </c>
      <c r="W109" s="102">
        <v>1.71316386408279</v>
      </c>
      <c r="X109" s="102">
        <v>18.925502540740599</v>
      </c>
      <c r="Y109" s="123" t="s">
        <v>368</v>
      </c>
    </row>
    <row r="110" spans="2:25" s="14" customFormat="1" x14ac:dyDescent="0.2">
      <c r="B110" s="227"/>
      <c r="C110" s="122" t="s">
        <v>213</v>
      </c>
      <c r="D110" s="121">
        <v>44</v>
      </c>
      <c r="E110" s="121">
        <v>555709</v>
      </c>
      <c r="F110" s="102">
        <v>9.1078342908046999</v>
      </c>
      <c r="G110" s="102">
        <v>6.4515869728961501</v>
      </c>
      <c r="H110" s="102">
        <v>11.764081608713301</v>
      </c>
      <c r="I110" s="102" t="s">
        <v>369</v>
      </c>
      <c r="J110" s="102">
        <v>6.7890434707698297</v>
      </c>
      <c r="K110" s="102">
        <v>4.6941780942587599</v>
      </c>
      <c r="L110" s="102">
        <v>8.8839088472809102</v>
      </c>
      <c r="M110" s="123" t="s">
        <v>369</v>
      </c>
      <c r="N110" s="227"/>
      <c r="O110" s="122" t="s">
        <v>213</v>
      </c>
      <c r="P110" s="121">
        <v>95</v>
      </c>
      <c r="Q110" s="121">
        <v>515482</v>
      </c>
      <c r="R110" s="102">
        <v>20.2646857459373</v>
      </c>
      <c r="S110" s="102">
        <v>16.169298116885802</v>
      </c>
      <c r="T110" s="102">
        <v>24.360073374988801</v>
      </c>
      <c r="U110" s="102" t="str">
        <f t="shared" si="1"/>
        <v>NS</v>
      </c>
      <c r="V110" s="102">
        <v>13.890057927298502</v>
      </c>
      <c r="W110" s="102">
        <v>10.9652984949493</v>
      </c>
      <c r="X110" s="102">
        <v>16.814817359647801</v>
      </c>
      <c r="Y110" s="123" t="s">
        <v>368</v>
      </c>
    </row>
    <row r="111" spans="2:25" x14ac:dyDescent="0.2">
      <c r="B111" s="227"/>
      <c r="C111" s="122" t="s">
        <v>170</v>
      </c>
      <c r="D111" s="121">
        <v>71</v>
      </c>
      <c r="E111" s="121">
        <v>1216541</v>
      </c>
      <c r="F111" s="102">
        <v>5.7843199681557005</v>
      </c>
      <c r="G111" s="102">
        <v>4.4231224403256197</v>
      </c>
      <c r="H111" s="102">
        <v>7.1455174959857795</v>
      </c>
      <c r="I111" s="102" t="s">
        <v>369</v>
      </c>
      <c r="J111" s="102">
        <v>5.6226721055262905</v>
      </c>
      <c r="K111" s="102">
        <v>4.2981724745259502</v>
      </c>
      <c r="L111" s="102">
        <v>6.9471717365266201</v>
      </c>
      <c r="M111" s="123" t="s">
        <v>369</v>
      </c>
      <c r="N111" s="227"/>
      <c r="O111" s="122" t="s">
        <v>170</v>
      </c>
      <c r="P111" s="121">
        <v>276</v>
      </c>
      <c r="Q111" s="121">
        <v>1158104</v>
      </c>
      <c r="R111" s="102">
        <v>22.918285239783</v>
      </c>
      <c r="S111" s="102">
        <v>20.142285194045002</v>
      </c>
      <c r="T111" s="102">
        <v>25.694285285520998</v>
      </c>
      <c r="U111" s="102" t="str">
        <f t="shared" si="1"/>
        <v>NS</v>
      </c>
      <c r="V111" s="102">
        <v>22.633783189343699</v>
      </c>
      <c r="W111" s="102">
        <v>19.889835660143202</v>
      </c>
      <c r="X111" s="102">
        <v>25.377730718544203</v>
      </c>
      <c r="Y111" s="123" t="s">
        <v>369</v>
      </c>
    </row>
    <row r="112" spans="2:25" x14ac:dyDescent="0.2">
      <c r="B112" s="227"/>
      <c r="C112" s="122" t="s">
        <v>162</v>
      </c>
      <c r="D112" s="121">
        <v>4</v>
      </c>
      <c r="E112" s="121">
        <v>102741</v>
      </c>
      <c r="F112" s="102">
        <v>3.4818530571575197</v>
      </c>
      <c r="G112" s="102">
        <v>-0.11928463962276299</v>
      </c>
      <c r="H112" s="102">
        <v>7.082990753937799</v>
      </c>
      <c r="I112" s="102" t="s">
        <v>369</v>
      </c>
      <c r="J112" s="102">
        <v>3.3679350481036203</v>
      </c>
      <c r="K112" s="102">
        <v>-0.23638487081840401</v>
      </c>
      <c r="L112" s="102">
        <v>6.9722549670256395</v>
      </c>
      <c r="M112" s="123" t="s">
        <v>369</v>
      </c>
      <c r="N112" s="227"/>
      <c r="O112" s="122" t="s">
        <v>162</v>
      </c>
      <c r="P112" s="121">
        <v>13</v>
      </c>
      <c r="Q112" s="121">
        <v>98253</v>
      </c>
      <c r="R112" s="102">
        <v>10.434883222822201</v>
      </c>
      <c r="S112" s="102">
        <v>4.0637267418527099</v>
      </c>
      <c r="T112" s="102">
        <v>16.806039703791601</v>
      </c>
      <c r="U112" s="102" t="str">
        <f t="shared" si="1"/>
        <v>B</v>
      </c>
      <c r="V112" s="102">
        <v>10.0906400132027</v>
      </c>
      <c r="W112" s="102">
        <v>3.8095045652415598</v>
      </c>
      <c r="X112" s="102">
        <v>16.371775461163899</v>
      </c>
      <c r="Y112" s="123" t="s">
        <v>368</v>
      </c>
    </row>
    <row r="113" spans="2:25" x14ac:dyDescent="0.2">
      <c r="B113" s="227"/>
      <c r="C113" s="122" t="s">
        <v>164</v>
      </c>
      <c r="D113" s="121">
        <v>2</v>
      </c>
      <c r="E113" s="121">
        <v>29767</v>
      </c>
      <c r="F113" s="102">
        <v>18.2501665561667</v>
      </c>
      <c r="G113" s="102">
        <v>-2.6805345270022598</v>
      </c>
      <c r="H113" s="102">
        <v>39.180867639335595</v>
      </c>
      <c r="I113" s="102" t="s">
        <v>369</v>
      </c>
      <c r="J113" s="102">
        <v>10.9210491496393</v>
      </c>
      <c r="K113" s="102">
        <v>-1.3044715022619799</v>
      </c>
      <c r="L113" s="102">
        <v>23.1465698015407</v>
      </c>
      <c r="M113" s="123" t="s">
        <v>369</v>
      </c>
      <c r="N113" s="227"/>
      <c r="O113" s="122" t="s">
        <v>164</v>
      </c>
      <c r="P113" s="121">
        <v>1</v>
      </c>
      <c r="Q113" s="121">
        <v>28833</v>
      </c>
      <c r="R113" s="102">
        <v>1.0327341847396501</v>
      </c>
      <c r="S113" s="102">
        <v>-2.3603143816059098</v>
      </c>
      <c r="T113" s="102">
        <v>4.4257827510852099</v>
      </c>
      <c r="U113" s="102" t="str">
        <f t="shared" si="1"/>
        <v>B</v>
      </c>
      <c r="V113" s="102">
        <v>0.86885190821249403</v>
      </c>
      <c r="W113" s="102">
        <v>-1.98576137474977</v>
      </c>
      <c r="X113" s="102">
        <v>3.7234651911747605</v>
      </c>
      <c r="Y113" s="123" t="s">
        <v>368</v>
      </c>
    </row>
    <row r="114" spans="2:25" x14ac:dyDescent="0.2">
      <c r="B114" s="227"/>
      <c r="C114" s="122" t="s">
        <v>169</v>
      </c>
      <c r="D114" s="121">
        <v>108</v>
      </c>
      <c r="E114" s="121">
        <v>1398184</v>
      </c>
      <c r="F114" s="102">
        <v>7.4949039980909493</v>
      </c>
      <c r="G114" s="102">
        <v>6.0493614664161797</v>
      </c>
      <c r="H114" s="102">
        <v>8.9404465297657101</v>
      </c>
      <c r="I114" s="102" t="s">
        <v>369</v>
      </c>
      <c r="J114" s="102">
        <v>7.3977930216454997</v>
      </c>
      <c r="K114" s="102">
        <v>5.9699141789085601</v>
      </c>
      <c r="L114" s="102">
        <v>8.8256718643824392</v>
      </c>
      <c r="M114" s="123" t="s">
        <v>369</v>
      </c>
      <c r="N114" s="227"/>
      <c r="O114" s="122" t="s">
        <v>169</v>
      </c>
      <c r="P114" s="121">
        <v>362</v>
      </c>
      <c r="Q114" s="121">
        <v>1318128</v>
      </c>
      <c r="R114" s="102">
        <v>26.636685217563798</v>
      </c>
      <c r="S114" s="102">
        <v>23.833648468443499</v>
      </c>
      <c r="T114" s="102">
        <v>29.4397219666842</v>
      </c>
      <c r="U114" s="102" t="str">
        <f t="shared" si="1"/>
        <v>H</v>
      </c>
      <c r="V114" s="102">
        <v>26.8670181737732</v>
      </c>
      <c r="W114" s="102">
        <v>24.033827840277901</v>
      </c>
      <c r="X114" s="102">
        <v>29.700208507268602</v>
      </c>
      <c r="Y114" s="123" t="s">
        <v>370</v>
      </c>
    </row>
    <row r="115" spans="2:25" x14ac:dyDescent="0.2">
      <c r="B115" s="227"/>
      <c r="C115" s="122" t="s">
        <v>238</v>
      </c>
      <c r="D115" s="121">
        <v>25</v>
      </c>
      <c r="E115" s="121">
        <v>689910</v>
      </c>
      <c r="F115" s="102">
        <v>3.7592938095280601</v>
      </c>
      <c r="G115" s="102">
        <v>2.2534553055786999</v>
      </c>
      <c r="H115" s="102">
        <v>5.2651323134774097</v>
      </c>
      <c r="I115" s="102" t="s">
        <v>368</v>
      </c>
      <c r="J115" s="102">
        <v>2.9315215564131898</v>
      </c>
      <c r="K115" s="102">
        <v>1.7182128645611301</v>
      </c>
      <c r="L115" s="102">
        <v>4.1448302482652597</v>
      </c>
      <c r="M115" s="123" t="s">
        <v>368</v>
      </c>
      <c r="N115" s="227"/>
      <c r="O115" s="122" t="s">
        <v>238</v>
      </c>
      <c r="P115" s="121">
        <v>61</v>
      </c>
      <c r="Q115" s="121">
        <v>793135</v>
      </c>
      <c r="R115" s="102">
        <v>8.5644909612566789</v>
      </c>
      <c r="S115" s="102">
        <v>6.4060312237330699</v>
      </c>
      <c r="T115" s="102">
        <v>10.7229506987803</v>
      </c>
      <c r="U115" s="102" t="str">
        <f t="shared" si="1"/>
        <v>B</v>
      </c>
      <c r="V115" s="102">
        <v>13.760215618762599</v>
      </c>
      <c r="W115" s="102">
        <v>5.88984643308605</v>
      </c>
      <c r="X115" s="102">
        <v>21.630584804439099</v>
      </c>
      <c r="Y115" s="123" t="s">
        <v>369</v>
      </c>
    </row>
    <row r="116" spans="2:25" x14ac:dyDescent="0.2">
      <c r="B116" s="227"/>
      <c r="C116" s="122" t="s">
        <v>163</v>
      </c>
      <c r="D116" s="121">
        <v>4</v>
      </c>
      <c r="E116" s="121">
        <v>107166</v>
      </c>
      <c r="F116" s="102">
        <v>3.50675467734971</v>
      </c>
      <c r="G116" s="102">
        <v>-1.8517201211003299E-2</v>
      </c>
      <c r="H116" s="102">
        <v>7.03202655591042</v>
      </c>
      <c r="I116" s="102" t="s">
        <v>369</v>
      </c>
      <c r="J116" s="102">
        <v>3.1968687752027201</v>
      </c>
      <c r="K116" s="102">
        <v>-2.1908475456566299E-2</v>
      </c>
      <c r="L116" s="102">
        <v>6.41564602586201</v>
      </c>
      <c r="M116" s="123" t="s">
        <v>369</v>
      </c>
      <c r="N116" s="227"/>
      <c r="O116" s="122" t="s">
        <v>163</v>
      </c>
      <c r="P116" s="121">
        <v>11</v>
      </c>
      <c r="Q116" s="121">
        <v>100697</v>
      </c>
      <c r="R116" s="102">
        <v>10.550756388863</v>
      </c>
      <c r="S116" s="102">
        <v>4.2209237786515406</v>
      </c>
      <c r="T116" s="102">
        <v>16.880588999074401</v>
      </c>
      <c r="U116" s="102" t="str">
        <f t="shared" si="1"/>
        <v>B</v>
      </c>
      <c r="V116" s="102">
        <v>9.06525989693003</v>
      </c>
      <c r="W116" s="102">
        <v>3.5870236980101002</v>
      </c>
      <c r="X116" s="102">
        <v>14.543496095850001</v>
      </c>
      <c r="Y116" s="123" t="s">
        <v>368</v>
      </c>
    </row>
    <row r="117" spans="2:25" x14ac:dyDescent="0.2">
      <c r="B117" s="227"/>
      <c r="C117" s="122" t="s">
        <v>231</v>
      </c>
      <c r="D117" s="121">
        <v>0</v>
      </c>
      <c r="E117" s="121">
        <v>3555</v>
      </c>
      <c r="F117" s="102">
        <v>0</v>
      </c>
      <c r="G117" s="102">
        <v>0</v>
      </c>
      <c r="H117" s="102">
        <v>0</v>
      </c>
      <c r="I117" s="102" t="s">
        <v>368</v>
      </c>
      <c r="J117" s="102">
        <v>0</v>
      </c>
      <c r="K117" s="102">
        <v>0</v>
      </c>
      <c r="L117" s="102">
        <v>0</v>
      </c>
      <c r="M117" s="123" t="s">
        <v>368</v>
      </c>
      <c r="N117" s="227"/>
      <c r="O117" s="122" t="s">
        <v>231</v>
      </c>
      <c r="P117" s="121">
        <v>0</v>
      </c>
      <c r="Q117" s="121">
        <v>4222</v>
      </c>
      <c r="R117" s="102">
        <v>0</v>
      </c>
      <c r="S117" s="102">
        <v>0</v>
      </c>
      <c r="T117" s="102">
        <v>0</v>
      </c>
      <c r="U117" s="102" t="str">
        <f t="shared" si="1"/>
        <v>B</v>
      </c>
      <c r="V117" s="102">
        <v>0</v>
      </c>
      <c r="W117" s="102">
        <v>0</v>
      </c>
      <c r="X117" s="102">
        <v>0</v>
      </c>
      <c r="Y117" s="123" t="s">
        <v>368</v>
      </c>
    </row>
    <row r="118" spans="2:25" x14ac:dyDescent="0.2">
      <c r="B118" s="227"/>
      <c r="C118" s="122" t="s">
        <v>168</v>
      </c>
      <c r="D118" s="121">
        <v>71</v>
      </c>
      <c r="E118" s="121">
        <v>746675</v>
      </c>
      <c r="F118" s="102">
        <v>9.3368918227215101</v>
      </c>
      <c r="G118" s="102">
        <v>7.1242944461134101</v>
      </c>
      <c r="H118" s="102">
        <v>11.549489199329599</v>
      </c>
      <c r="I118" s="102" t="s">
        <v>370</v>
      </c>
      <c r="J118" s="102">
        <v>9.0479314848607615</v>
      </c>
      <c r="K118" s="102">
        <v>6.9015950420620005</v>
      </c>
      <c r="L118" s="102">
        <v>11.194267927659499</v>
      </c>
      <c r="M118" s="123" t="s">
        <v>370</v>
      </c>
      <c r="N118" s="227"/>
      <c r="O118" s="122" t="s">
        <v>168</v>
      </c>
      <c r="P118" s="121">
        <v>193</v>
      </c>
      <c r="Q118" s="121">
        <v>702126</v>
      </c>
      <c r="R118" s="102">
        <v>26.455094680559302</v>
      </c>
      <c r="S118" s="102">
        <v>22.629906641902799</v>
      </c>
      <c r="T118" s="102">
        <v>30.280282719215801</v>
      </c>
      <c r="U118" s="102" t="str">
        <f t="shared" si="1"/>
        <v>H</v>
      </c>
      <c r="V118" s="102">
        <v>26.119275073756498</v>
      </c>
      <c r="W118" s="102">
        <v>22.342905167001099</v>
      </c>
      <c r="X118" s="102">
        <v>29.8956449805119</v>
      </c>
      <c r="Y118" s="123" t="s">
        <v>370</v>
      </c>
    </row>
    <row r="119" spans="2:25" x14ac:dyDescent="0.2">
      <c r="B119" s="227"/>
      <c r="C119" s="122" t="s">
        <v>173</v>
      </c>
      <c r="D119" s="121">
        <v>64</v>
      </c>
      <c r="E119" s="121">
        <v>1050380</v>
      </c>
      <c r="F119" s="102">
        <v>6.0439311266228</v>
      </c>
      <c r="G119" s="102">
        <v>4.5404306362121298</v>
      </c>
      <c r="H119" s="102">
        <v>7.5474316170334603</v>
      </c>
      <c r="I119" s="102" t="s">
        <v>369</v>
      </c>
      <c r="J119" s="102">
        <v>5.76264099855136</v>
      </c>
      <c r="K119" s="102">
        <v>4.3167511674866201</v>
      </c>
      <c r="L119" s="102">
        <v>7.2085308296161008</v>
      </c>
      <c r="M119" s="123" t="s">
        <v>369</v>
      </c>
      <c r="N119" s="227"/>
      <c r="O119" s="122" t="s">
        <v>173</v>
      </c>
      <c r="P119" s="121">
        <v>274</v>
      </c>
      <c r="Q119" s="121">
        <v>1002870</v>
      </c>
      <c r="R119" s="102">
        <v>26.389890919032599</v>
      </c>
      <c r="S119" s="102">
        <v>23.2058570039448</v>
      </c>
      <c r="T119" s="102">
        <v>29.573924834120398</v>
      </c>
      <c r="U119" s="102" t="str">
        <f t="shared" si="1"/>
        <v>H</v>
      </c>
      <c r="V119" s="102">
        <v>25.005361932677502</v>
      </c>
      <c r="W119" s="102">
        <v>21.956514692772501</v>
      </c>
      <c r="X119" s="102">
        <v>28.0542091725825</v>
      </c>
      <c r="Y119" s="123" t="s">
        <v>370</v>
      </c>
    </row>
    <row r="120" spans="2:25" x14ac:dyDescent="0.2">
      <c r="B120" s="227"/>
      <c r="C120" s="122" t="s">
        <v>174</v>
      </c>
      <c r="D120" s="121">
        <v>45</v>
      </c>
      <c r="E120" s="121">
        <v>849242</v>
      </c>
      <c r="F120" s="102">
        <v>4.7194332167884498</v>
      </c>
      <c r="G120" s="102">
        <v>3.2484440213885595</v>
      </c>
      <c r="H120" s="102">
        <v>6.1904224121883304</v>
      </c>
      <c r="I120" s="102" t="s">
        <v>369</v>
      </c>
      <c r="J120" s="102">
        <v>4.9252416448340499</v>
      </c>
      <c r="K120" s="102">
        <v>3.3841864200999501</v>
      </c>
      <c r="L120" s="102">
        <v>6.4662968695681498</v>
      </c>
      <c r="M120" s="123" t="s">
        <v>369</v>
      </c>
      <c r="N120" s="227"/>
      <c r="O120" s="122" t="s">
        <v>174</v>
      </c>
      <c r="P120" s="121">
        <v>146</v>
      </c>
      <c r="Q120" s="121">
        <v>831365</v>
      </c>
      <c r="R120" s="102">
        <v>16.953556372099602</v>
      </c>
      <c r="S120" s="102">
        <v>14.1423672346892</v>
      </c>
      <c r="T120" s="102">
        <v>19.764745509510099</v>
      </c>
      <c r="U120" s="102" t="str">
        <f t="shared" si="1"/>
        <v>NS</v>
      </c>
      <c r="V120" s="102">
        <v>16.953095886665999</v>
      </c>
      <c r="W120" s="102">
        <v>14.1154078392552</v>
      </c>
      <c r="X120" s="102">
        <v>19.790783934076799</v>
      </c>
      <c r="Y120" s="123" t="s">
        <v>369</v>
      </c>
    </row>
    <row r="121" spans="2:25" x14ac:dyDescent="0.2">
      <c r="B121" s="227"/>
      <c r="C121" s="122" t="s">
        <v>171</v>
      </c>
      <c r="D121" s="121">
        <v>58</v>
      </c>
      <c r="E121" s="121">
        <v>739253</v>
      </c>
      <c r="F121" s="102">
        <v>7.8697631245865605</v>
      </c>
      <c r="G121" s="102">
        <v>5.8353909769556598</v>
      </c>
      <c r="H121" s="102">
        <v>9.9041352722174487</v>
      </c>
      <c r="I121" s="102" t="s">
        <v>369</v>
      </c>
      <c r="J121" s="102">
        <v>7.8392720869351491</v>
      </c>
      <c r="K121" s="102">
        <v>5.8104362521469204</v>
      </c>
      <c r="L121" s="102">
        <v>9.8681079217233805</v>
      </c>
      <c r="M121" s="123" t="s">
        <v>369</v>
      </c>
      <c r="N121" s="227"/>
      <c r="O121" s="122" t="s">
        <v>171</v>
      </c>
      <c r="P121" s="121">
        <v>192</v>
      </c>
      <c r="Q121" s="121">
        <v>701381</v>
      </c>
      <c r="R121" s="102">
        <v>27.015582389728102</v>
      </c>
      <c r="S121" s="102">
        <v>23.15159561762</v>
      </c>
      <c r="T121" s="102">
        <v>30.879569161836198</v>
      </c>
      <c r="U121" s="102" t="str">
        <f t="shared" si="1"/>
        <v>H</v>
      </c>
      <c r="V121" s="102">
        <v>27.270481028731101</v>
      </c>
      <c r="W121" s="102">
        <v>23.3693334215722</v>
      </c>
      <c r="X121" s="102">
        <v>31.171628635890102</v>
      </c>
      <c r="Y121" s="123" t="s">
        <v>370</v>
      </c>
    </row>
    <row r="122" spans="2:25" x14ac:dyDescent="0.2">
      <c r="B122" s="227"/>
      <c r="C122" s="122" t="s">
        <v>292</v>
      </c>
      <c r="D122" s="121">
        <v>44</v>
      </c>
      <c r="E122" s="121">
        <v>717066</v>
      </c>
      <c r="F122" s="102">
        <v>5.4959233073670806</v>
      </c>
      <c r="G122" s="102">
        <v>3.7685341451167202</v>
      </c>
      <c r="H122" s="102">
        <v>7.2233124696174293</v>
      </c>
      <c r="I122" s="102" t="s">
        <v>369</v>
      </c>
      <c r="J122" s="102">
        <v>6.2757697107260597</v>
      </c>
      <c r="K122" s="102">
        <v>4.2946763163778403</v>
      </c>
      <c r="L122" s="102">
        <v>8.2568631050742702</v>
      </c>
      <c r="M122" s="123" t="s">
        <v>369</v>
      </c>
      <c r="N122" s="227"/>
      <c r="O122" s="122" t="s">
        <v>292</v>
      </c>
      <c r="P122" s="121">
        <v>128</v>
      </c>
      <c r="Q122" s="121">
        <v>707098</v>
      </c>
      <c r="R122" s="102">
        <v>16.6852832335999</v>
      </c>
      <c r="S122" s="102">
        <v>13.657553596517699</v>
      </c>
      <c r="T122" s="102">
        <v>19.713012870682199</v>
      </c>
      <c r="U122" s="102" t="str">
        <f t="shared" si="1"/>
        <v>B</v>
      </c>
      <c r="V122" s="102">
        <v>19.2609656327914</v>
      </c>
      <c r="W122" s="102">
        <v>15.7553470299995</v>
      </c>
      <c r="X122" s="102">
        <v>22.766584235583302</v>
      </c>
      <c r="Y122" s="123" t="s">
        <v>369</v>
      </c>
    </row>
    <row r="123" spans="2:25" x14ac:dyDescent="0.2">
      <c r="B123" s="227"/>
      <c r="C123" s="122" t="s">
        <v>240</v>
      </c>
      <c r="D123" s="121">
        <v>4</v>
      </c>
      <c r="E123" s="121">
        <v>181731</v>
      </c>
      <c r="F123" s="102">
        <v>1.7701667311596001</v>
      </c>
      <c r="G123" s="102">
        <v>-0.18284606494073599</v>
      </c>
      <c r="H123" s="102">
        <v>3.7231795272599397</v>
      </c>
      <c r="I123" s="102" t="s">
        <v>368</v>
      </c>
      <c r="J123" s="102">
        <v>2.1339133811000499</v>
      </c>
      <c r="K123" s="102">
        <v>-0.208807033979553</v>
      </c>
      <c r="L123" s="102">
        <v>4.4766337961796498</v>
      </c>
      <c r="M123" s="123" t="s">
        <v>368</v>
      </c>
      <c r="N123" s="227"/>
      <c r="O123" s="122" t="s">
        <v>240</v>
      </c>
      <c r="P123" s="121">
        <v>22</v>
      </c>
      <c r="Q123" s="121">
        <v>170960</v>
      </c>
      <c r="R123" s="102">
        <v>13.8244619891637</v>
      </c>
      <c r="S123" s="102">
        <v>7.8280187889857995</v>
      </c>
      <c r="T123" s="102">
        <v>19.820905189341499</v>
      </c>
      <c r="U123" s="102" t="str">
        <f t="shared" si="1"/>
        <v>NS</v>
      </c>
      <c r="V123" s="102">
        <v>15.170474002386099</v>
      </c>
      <c r="W123" s="102">
        <v>8.5028469136338405</v>
      </c>
      <c r="X123" s="102">
        <v>21.838101091138398</v>
      </c>
      <c r="Y123" s="123" t="s">
        <v>369</v>
      </c>
    </row>
    <row r="124" spans="2:25" x14ac:dyDescent="0.2">
      <c r="B124" s="227"/>
      <c r="C124" s="122" t="s">
        <v>232</v>
      </c>
      <c r="D124" s="121">
        <v>0</v>
      </c>
      <c r="E124" s="121">
        <v>27825</v>
      </c>
      <c r="F124" s="102">
        <v>0</v>
      </c>
      <c r="G124" s="102">
        <v>0</v>
      </c>
      <c r="H124" s="102">
        <v>0</v>
      </c>
      <c r="I124" s="102" t="s">
        <v>368</v>
      </c>
      <c r="J124" s="102">
        <v>0</v>
      </c>
      <c r="K124" s="102">
        <v>0</v>
      </c>
      <c r="L124" s="102">
        <v>0</v>
      </c>
      <c r="M124" s="123" t="s">
        <v>368</v>
      </c>
      <c r="N124" s="227"/>
      <c r="O124" s="122" t="s">
        <v>232</v>
      </c>
      <c r="P124" s="121">
        <v>3</v>
      </c>
      <c r="Q124" s="121">
        <v>27404</v>
      </c>
      <c r="R124" s="102">
        <v>11.765339932804</v>
      </c>
      <c r="S124" s="102">
        <v>-1.76278130768984</v>
      </c>
      <c r="T124" s="102">
        <v>25.293461173297903</v>
      </c>
      <c r="U124" s="102" t="str">
        <f t="shared" si="1"/>
        <v>NS</v>
      </c>
      <c r="V124" s="102">
        <v>10.997084730565801</v>
      </c>
      <c r="W124" s="102">
        <v>-4.1133318771228602</v>
      </c>
      <c r="X124" s="102">
        <v>26.107501338254501</v>
      </c>
      <c r="Y124" s="123" t="s">
        <v>369</v>
      </c>
    </row>
    <row r="125" spans="2:25" x14ac:dyDescent="0.2">
      <c r="B125" s="228"/>
      <c r="C125" s="134" t="s">
        <v>165</v>
      </c>
      <c r="D125" s="126">
        <v>119</v>
      </c>
      <c r="E125" s="126">
        <v>2242842</v>
      </c>
      <c r="F125" s="105">
        <v>5.1218787256597098</v>
      </c>
      <c r="G125" s="105">
        <v>4.1778157547424897</v>
      </c>
      <c r="H125" s="105">
        <v>6.0659416965769202</v>
      </c>
      <c r="I125" s="105" t="s">
        <v>369</v>
      </c>
      <c r="J125" s="105">
        <v>5.7770103367956605</v>
      </c>
      <c r="K125" s="105">
        <v>4.7109527407913596</v>
      </c>
      <c r="L125" s="105">
        <v>6.8430679327999497</v>
      </c>
      <c r="M125" s="128" t="s">
        <v>369</v>
      </c>
      <c r="N125" s="228"/>
      <c r="O125" s="134" t="s">
        <v>165</v>
      </c>
      <c r="P125" s="126">
        <v>362</v>
      </c>
      <c r="Q125" s="126">
        <v>2202389</v>
      </c>
      <c r="R125" s="105">
        <v>15.724943591294101</v>
      </c>
      <c r="S125" s="105">
        <v>14.067848098510199</v>
      </c>
      <c r="T125" s="105">
        <v>17.382039084077999</v>
      </c>
      <c r="U125" s="105" t="str">
        <f t="shared" si="1"/>
        <v>B</v>
      </c>
      <c r="V125" s="105">
        <v>17.71386164494</v>
      </c>
      <c r="W125" s="105">
        <v>15.8440170098088</v>
      </c>
      <c r="X125" s="105">
        <v>19.583706280071102</v>
      </c>
      <c r="Y125" s="128" t="s">
        <v>368</v>
      </c>
    </row>
    <row r="126" spans="2:25" x14ac:dyDescent="0.2">
      <c r="B126" s="226" t="s">
        <v>242</v>
      </c>
      <c r="C126" s="122" t="s">
        <v>281</v>
      </c>
      <c r="D126" s="102">
        <v>813</v>
      </c>
      <c r="E126" s="121">
        <v>12142372</v>
      </c>
      <c r="F126" s="102">
        <v>6.5115520956308393</v>
      </c>
      <c r="G126" s="102">
        <v>6.0543754923372601</v>
      </c>
      <c r="H126" s="102">
        <v>6.9687286989244299</v>
      </c>
      <c r="I126" s="102" t="s">
        <v>369</v>
      </c>
      <c r="J126" s="102">
        <v>6.6878400293053</v>
      </c>
      <c r="K126" s="102">
        <v>6.2184334161569197</v>
      </c>
      <c r="L126" s="102">
        <v>7.15724664245369</v>
      </c>
      <c r="M126" s="123" t="s">
        <v>369</v>
      </c>
      <c r="N126" s="226" t="s">
        <v>242</v>
      </c>
      <c r="O126" s="122" t="s">
        <v>281</v>
      </c>
      <c r="P126" s="102">
        <v>2660</v>
      </c>
      <c r="Q126" s="102">
        <v>11676478</v>
      </c>
      <c r="R126" s="102">
        <v>21.977890524278099</v>
      </c>
      <c r="S126" s="102">
        <v>21.124492619661201</v>
      </c>
      <c r="T126" s="102">
        <v>22.8312884288951</v>
      </c>
      <c r="U126" s="102" t="str">
        <f t="shared" si="1"/>
        <v>NS</v>
      </c>
      <c r="V126" s="102">
        <v>22.712164797195399</v>
      </c>
      <c r="W126" s="102">
        <v>21.830567045353298</v>
      </c>
      <c r="X126" s="102">
        <v>23.593762549037599</v>
      </c>
      <c r="Y126" s="123" t="s">
        <v>370</v>
      </c>
    </row>
    <row r="127" spans="2:25" x14ac:dyDescent="0.2">
      <c r="B127" s="227"/>
      <c r="C127" s="122" t="s">
        <v>386</v>
      </c>
      <c r="D127" s="102">
        <v>14</v>
      </c>
      <c r="E127" s="121">
        <v>452785</v>
      </c>
      <c r="F127" s="102">
        <v>3.6143831710518302</v>
      </c>
      <c r="G127" s="102">
        <v>1.64164868148447</v>
      </c>
      <c r="H127" s="102">
        <v>5.5871176606191897</v>
      </c>
      <c r="I127" s="102" t="s">
        <v>368</v>
      </c>
      <c r="J127" s="102">
        <v>3.8770657700723001</v>
      </c>
      <c r="K127" s="102">
        <v>1.7610862686357101</v>
      </c>
      <c r="L127" s="102">
        <v>5.9930452715088807</v>
      </c>
      <c r="M127" s="123" t="s">
        <v>369</v>
      </c>
      <c r="N127" s="227"/>
      <c r="O127" s="122" t="s">
        <v>386</v>
      </c>
      <c r="P127" s="102">
        <v>50</v>
      </c>
      <c r="Q127" s="102">
        <v>430369</v>
      </c>
      <c r="R127" s="102">
        <v>11.013695289706801</v>
      </c>
      <c r="S127" s="102">
        <v>7.7429095184934909</v>
      </c>
      <c r="T127" s="102">
        <v>14.284481060920202</v>
      </c>
      <c r="U127" s="102" t="str">
        <f t="shared" si="1"/>
        <v>B</v>
      </c>
      <c r="V127" s="102">
        <v>12.1418599024567</v>
      </c>
      <c r="W127" s="102">
        <v>8.4941773018219298</v>
      </c>
      <c r="X127" s="102">
        <v>15.789542503091599</v>
      </c>
      <c r="Y127" s="123" t="s">
        <v>368</v>
      </c>
    </row>
    <row r="128" spans="2:25" x14ac:dyDescent="0.2">
      <c r="B128" s="227"/>
      <c r="C128" s="122" t="s">
        <v>212</v>
      </c>
      <c r="D128" s="102">
        <v>29</v>
      </c>
      <c r="E128" s="121">
        <v>801778</v>
      </c>
      <c r="F128" s="102">
        <v>3.78604042374455</v>
      </c>
      <c r="G128" s="102">
        <v>2.3798601238428199</v>
      </c>
      <c r="H128" s="102">
        <v>5.1922207236462699</v>
      </c>
      <c r="I128" s="102" t="s">
        <v>368</v>
      </c>
      <c r="J128" s="102">
        <v>3.0802498413252897</v>
      </c>
      <c r="K128" s="102">
        <v>1.8774291698594299</v>
      </c>
      <c r="L128" s="102">
        <v>4.2830705127911495</v>
      </c>
      <c r="M128" s="123" t="s">
        <v>368</v>
      </c>
      <c r="N128" s="227"/>
      <c r="O128" s="122" t="s">
        <v>212</v>
      </c>
      <c r="P128" s="102">
        <v>69</v>
      </c>
      <c r="Q128" s="102">
        <v>874156</v>
      </c>
      <c r="R128" s="102">
        <v>8.2641231603055001</v>
      </c>
      <c r="S128" s="102">
        <v>6.2421561439703899</v>
      </c>
      <c r="T128" s="102">
        <v>10.286090176640601</v>
      </c>
      <c r="U128" s="102" t="str">
        <f t="shared" si="1"/>
        <v>B</v>
      </c>
      <c r="V128" s="102">
        <v>11.070346611262799</v>
      </c>
      <c r="W128" s="102">
        <v>5.7386039525338202</v>
      </c>
      <c r="X128" s="102">
        <v>16.402089269991798</v>
      </c>
      <c r="Y128" s="123" t="s">
        <v>368</v>
      </c>
    </row>
    <row r="129" spans="2:25" x14ac:dyDescent="0.2">
      <c r="B129" s="227"/>
      <c r="C129" s="122" t="s">
        <v>213</v>
      </c>
      <c r="D129" s="102">
        <v>44</v>
      </c>
      <c r="E129" s="121">
        <v>622959</v>
      </c>
      <c r="F129" s="102">
        <v>8.1058197974473813</v>
      </c>
      <c r="G129" s="102">
        <v>5.7471841574730194</v>
      </c>
      <c r="H129" s="102">
        <v>10.4644554374217</v>
      </c>
      <c r="I129" s="102" t="s">
        <v>369</v>
      </c>
      <c r="J129" s="102">
        <v>6.2033917850523901</v>
      </c>
      <c r="K129" s="102">
        <v>4.3048634579960501</v>
      </c>
      <c r="L129" s="102">
        <v>8.1019201121087399</v>
      </c>
      <c r="M129" s="123" t="s">
        <v>369</v>
      </c>
      <c r="N129" s="227"/>
      <c r="O129" s="122" t="s">
        <v>213</v>
      </c>
      <c r="P129" s="102">
        <v>96</v>
      </c>
      <c r="Q129" s="102">
        <v>618402</v>
      </c>
      <c r="R129" s="102">
        <v>17.1184502679682</v>
      </c>
      <c r="S129" s="102">
        <v>13.694486306281302</v>
      </c>
      <c r="T129" s="102">
        <v>20.542414229655101</v>
      </c>
      <c r="U129" s="102" t="str">
        <f t="shared" si="1"/>
        <v>NS</v>
      </c>
      <c r="V129" s="102">
        <v>12.004375922669499</v>
      </c>
      <c r="W129" s="102">
        <v>9.5430500460629997</v>
      </c>
      <c r="X129" s="102">
        <v>14.465701799276101</v>
      </c>
      <c r="Y129" s="123" t="s">
        <v>368</v>
      </c>
    </row>
    <row r="130" spans="2:25" x14ac:dyDescent="0.2">
      <c r="B130" s="228"/>
      <c r="C130" s="122" t="s">
        <v>207</v>
      </c>
      <c r="D130" s="102">
        <v>12</v>
      </c>
      <c r="E130" s="121">
        <v>317253</v>
      </c>
      <c r="F130" s="102">
        <v>4.1548480219386299</v>
      </c>
      <c r="G130" s="102">
        <v>1.7714408224129401</v>
      </c>
      <c r="H130" s="102">
        <v>6.5382552214643201</v>
      </c>
      <c r="I130" s="102" t="s">
        <v>369</v>
      </c>
      <c r="J130" s="102">
        <v>4.2180524265133403</v>
      </c>
      <c r="K130" s="102">
        <v>1.22050569926729</v>
      </c>
      <c r="L130" s="102">
        <v>7.2155991537593893</v>
      </c>
      <c r="M130" s="123" t="s">
        <v>369</v>
      </c>
      <c r="N130" s="228"/>
      <c r="O130" s="122" t="s">
        <v>207</v>
      </c>
      <c r="P130" s="102">
        <v>25</v>
      </c>
      <c r="Q130" s="102">
        <v>279502</v>
      </c>
      <c r="R130" s="102">
        <v>10.538018450411</v>
      </c>
      <c r="S130" s="102">
        <v>6.3728268131417796</v>
      </c>
      <c r="T130" s="102">
        <v>14.703210087680201</v>
      </c>
      <c r="U130" s="102" t="str">
        <f t="shared" si="1"/>
        <v>B</v>
      </c>
      <c r="V130" s="102">
        <v>11.6339814341087</v>
      </c>
      <c r="W130" s="102">
        <v>6.3199027154109206</v>
      </c>
      <c r="X130" s="102">
        <v>16.948060152806502</v>
      </c>
      <c r="Y130" s="123" t="s">
        <v>368</v>
      </c>
    </row>
    <row r="131" spans="2:25" x14ac:dyDescent="0.2">
      <c r="B131" s="226" t="s">
        <v>208</v>
      </c>
      <c r="C131" s="135">
        <v>2012</v>
      </c>
      <c r="D131" s="130">
        <v>97</v>
      </c>
      <c r="E131" s="130">
        <v>1296858</v>
      </c>
      <c r="F131" s="132">
        <v>7.1471987534517698</v>
      </c>
      <c r="G131" s="132">
        <v>5.6986375931247801</v>
      </c>
      <c r="H131" s="132">
        <v>8.5957599137787497</v>
      </c>
      <c r="I131" s="132" t="s">
        <v>369</v>
      </c>
      <c r="J131" s="132">
        <v>7.1763755229391908</v>
      </c>
      <c r="K131" s="132">
        <v>2.76935738439898</v>
      </c>
      <c r="L131" s="132">
        <v>8.7499921150529989</v>
      </c>
      <c r="M131" s="133" t="s">
        <v>369</v>
      </c>
      <c r="N131" s="226" t="s">
        <v>208</v>
      </c>
      <c r="O131" s="135">
        <v>2012</v>
      </c>
      <c r="P131" s="130">
        <v>283</v>
      </c>
      <c r="Q131" s="130">
        <v>1242759</v>
      </c>
      <c r="R131" s="132">
        <v>21.758845897128701</v>
      </c>
      <c r="S131" s="132">
        <v>19.177417398513899</v>
      </c>
      <c r="T131" s="132">
        <v>24.340274395743599</v>
      </c>
      <c r="U131" s="132" t="str">
        <f t="shared" si="1"/>
        <v>NS</v>
      </c>
      <c r="V131" s="132">
        <v>22.124953192747199</v>
      </c>
      <c r="W131" s="132">
        <v>19.467162304326898</v>
      </c>
      <c r="X131" s="132">
        <v>24.7827440811676</v>
      </c>
      <c r="Y131" s="133" t="s">
        <v>369</v>
      </c>
    </row>
    <row r="132" spans="2:25" x14ac:dyDescent="0.2">
      <c r="B132" s="227"/>
      <c r="C132" s="125">
        <v>2013</v>
      </c>
      <c r="D132" s="121">
        <v>96</v>
      </c>
      <c r="E132" s="121">
        <v>1339695</v>
      </c>
      <c r="F132" s="102">
        <v>6.9289538930038397</v>
      </c>
      <c r="G132" s="102">
        <v>5.5198246591097604</v>
      </c>
      <c r="H132" s="102">
        <v>8.3380831268979296</v>
      </c>
      <c r="I132" s="102" t="s">
        <v>369</v>
      </c>
      <c r="J132" s="102">
        <v>6.9603368818361204</v>
      </c>
      <c r="K132" s="102">
        <v>2.76935738439898</v>
      </c>
      <c r="L132" s="102">
        <v>8.7499921150529989</v>
      </c>
      <c r="M132" s="123" t="s">
        <v>369</v>
      </c>
      <c r="N132" s="227"/>
      <c r="O132" s="125">
        <v>2013</v>
      </c>
      <c r="P132" s="121">
        <v>315</v>
      </c>
      <c r="Q132" s="121">
        <v>1290792</v>
      </c>
      <c r="R132" s="102">
        <v>23.7929240477763</v>
      </c>
      <c r="S132" s="102">
        <v>21.148263902787999</v>
      </c>
      <c r="T132" s="102">
        <v>26.437584192764696</v>
      </c>
      <c r="U132" s="102" t="str">
        <f t="shared" si="1"/>
        <v>NS</v>
      </c>
      <c r="V132" s="102">
        <v>24.072874668338297</v>
      </c>
      <c r="W132" s="102">
        <v>21.382970586838599</v>
      </c>
      <c r="X132" s="102">
        <v>26.762778749837999</v>
      </c>
      <c r="Y132" s="123" t="s">
        <v>370</v>
      </c>
    </row>
    <row r="133" spans="2:25" x14ac:dyDescent="0.2">
      <c r="B133" s="227"/>
      <c r="C133" s="125">
        <v>2014</v>
      </c>
      <c r="D133" s="121">
        <v>92</v>
      </c>
      <c r="E133" s="121">
        <v>1368651</v>
      </c>
      <c r="F133" s="102">
        <v>6.6702981776538106</v>
      </c>
      <c r="G133" s="102">
        <v>5.2988659213631699</v>
      </c>
      <c r="H133" s="102">
        <v>8.0417304339444495</v>
      </c>
      <c r="I133" s="102" t="s">
        <v>369</v>
      </c>
      <c r="J133" s="102">
        <v>6.7724408855448495</v>
      </c>
      <c r="K133" s="102">
        <v>2.76935738439898</v>
      </c>
      <c r="L133" s="102">
        <v>8.7499921150529989</v>
      </c>
      <c r="M133" s="123" t="s">
        <v>369</v>
      </c>
      <c r="N133" s="227"/>
      <c r="O133" s="125">
        <v>2014</v>
      </c>
      <c r="P133" s="121">
        <v>285</v>
      </c>
      <c r="Q133" s="121">
        <v>1322790</v>
      </c>
      <c r="R133" s="102">
        <v>20.738970131827301</v>
      </c>
      <c r="S133" s="102">
        <v>18.2868843467378</v>
      </c>
      <c r="T133" s="102">
        <v>23.191055916916699</v>
      </c>
      <c r="U133" s="102" t="str">
        <f t="shared" si="1"/>
        <v>NS</v>
      </c>
      <c r="V133" s="102">
        <v>20.960994608422599</v>
      </c>
      <c r="W133" s="102">
        <v>18.470927385157697</v>
      </c>
      <c r="X133" s="102">
        <v>23.4510618316875</v>
      </c>
      <c r="Y133" s="123" t="s">
        <v>369</v>
      </c>
    </row>
    <row r="134" spans="2:25" x14ac:dyDescent="0.2">
      <c r="B134" s="227"/>
      <c r="C134" s="125">
        <v>2015</v>
      </c>
      <c r="D134" s="121">
        <v>80</v>
      </c>
      <c r="E134" s="121">
        <v>1394606</v>
      </c>
      <c r="F134" s="102">
        <v>5.7135300499959101</v>
      </c>
      <c r="G134" s="102">
        <v>4.4548715011519802</v>
      </c>
      <c r="H134" s="102">
        <v>6.97218859883984</v>
      </c>
      <c r="I134" s="102" t="s">
        <v>369</v>
      </c>
      <c r="J134" s="102">
        <v>5.7614352403284599</v>
      </c>
      <c r="K134" s="102">
        <v>2.76935738439898</v>
      </c>
      <c r="L134" s="102">
        <v>8.7499921150529989</v>
      </c>
      <c r="M134" s="123" t="s">
        <v>369</v>
      </c>
      <c r="N134" s="227"/>
      <c r="O134" s="125">
        <v>2015</v>
      </c>
      <c r="P134" s="121">
        <v>294</v>
      </c>
      <c r="Q134" s="121">
        <v>1349176</v>
      </c>
      <c r="R134" s="102">
        <v>21.003286903628201</v>
      </c>
      <c r="S134" s="102">
        <v>18.561668539313899</v>
      </c>
      <c r="T134" s="102">
        <v>23.444905267942499</v>
      </c>
      <c r="U134" s="102" t="str">
        <f t="shared" si="1"/>
        <v>NS</v>
      </c>
      <c r="V134" s="102">
        <v>20.9757480694789</v>
      </c>
      <c r="W134" s="102">
        <v>18.532594831802999</v>
      </c>
      <c r="X134" s="102">
        <v>23.418901307154702</v>
      </c>
      <c r="Y134" s="123" t="s">
        <v>369</v>
      </c>
    </row>
    <row r="135" spans="2:25" x14ac:dyDescent="0.2">
      <c r="B135" s="227"/>
      <c r="C135" s="125">
        <v>2016</v>
      </c>
      <c r="D135" s="121">
        <v>71</v>
      </c>
      <c r="E135" s="121">
        <v>1425369</v>
      </c>
      <c r="F135" s="102">
        <v>5.05589621528752</v>
      </c>
      <c r="G135" s="102">
        <v>3.8628292099691097</v>
      </c>
      <c r="H135" s="102">
        <v>6.2489632206059191</v>
      </c>
      <c r="I135" s="102" t="s">
        <v>369</v>
      </c>
      <c r="J135" s="102">
        <v>5.1005373896378403</v>
      </c>
      <c r="K135" s="102">
        <v>2.76935738439898</v>
      </c>
      <c r="L135" s="102">
        <v>8.7499921150529989</v>
      </c>
      <c r="M135" s="123" t="s">
        <v>369</v>
      </c>
      <c r="N135" s="227"/>
      <c r="O135" s="125">
        <v>2016</v>
      </c>
      <c r="P135" s="121">
        <v>283</v>
      </c>
      <c r="Q135" s="121">
        <v>1378376</v>
      </c>
      <c r="R135" s="102">
        <v>19.8612192708826</v>
      </c>
      <c r="S135" s="102">
        <v>17.497350785141602</v>
      </c>
      <c r="T135" s="102">
        <v>22.225087756623601</v>
      </c>
      <c r="U135" s="102" t="str">
        <f t="shared" si="1"/>
        <v>NS</v>
      </c>
      <c r="V135" s="102">
        <v>20.0040192884425</v>
      </c>
      <c r="W135" s="102">
        <v>17.619537810419899</v>
      </c>
      <c r="X135" s="102">
        <v>22.388500766465199</v>
      </c>
      <c r="Y135" s="123" t="s">
        <v>369</v>
      </c>
    </row>
    <row r="136" spans="2:25" x14ac:dyDescent="0.2">
      <c r="B136" s="227"/>
      <c r="C136" s="125">
        <v>2017</v>
      </c>
      <c r="D136" s="121">
        <v>79</v>
      </c>
      <c r="E136" s="121">
        <v>1449437</v>
      </c>
      <c r="F136" s="102">
        <v>5.3409826653514996</v>
      </c>
      <c r="G136" s="102">
        <v>4.1328270663517204</v>
      </c>
      <c r="H136" s="102">
        <v>6.5491382643512797</v>
      </c>
      <c r="I136" s="102" t="s">
        <v>369</v>
      </c>
      <c r="J136" s="102">
        <v>5.3681422337633</v>
      </c>
      <c r="K136" s="102">
        <v>2.76935738439898</v>
      </c>
      <c r="L136" s="102">
        <v>8.7499921150529989</v>
      </c>
      <c r="M136" s="123" t="s">
        <v>369</v>
      </c>
      <c r="N136" s="227"/>
      <c r="O136" s="125">
        <v>2017</v>
      </c>
      <c r="P136" s="121">
        <v>268</v>
      </c>
      <c r="Q136" s="121">
        <v>1403243</v>
      </c>
      <c r="R136" s="102">
        <v>18.6069222139487</v>
      </c>
      <c r="S136" s="102">
        <v>16.341526090463898</v>
      </c>
      <c r="T136" s="102">
        <v>20.872318337433498</v>
      </c>
      <c r="U136" s="102" t="str">
        <f t="shared" ref="U136:U140" si="2">IF(T136="-","-",IF(T136&lt;$S$6,"B",IF(S136&gt;$T$6,"H","NS")))</f>
        <v>NS</v>
      </c>
      <c r="V136" s="102">
        <v>18.621098746058802</v>
      </c>
      <c r="W136" s="102">
        <v>16.351965117341098</v>
      </c>
      <c r="X136" s="102">
        <v>20.890232374776499</v>
      </c>
      <c r="Y136" s="123" t="s">
        <v>369</v>
      </c>
    </row>
    <row r="137" spans="2:25" x14ac:dyDescent="0.2">
      <c r="B137" s="227"/>
      <c r="C137" s="125">
        <v>2018</v>
      </c>
      <c r="D137" s="121">
        <v>104</v>
      </c>
      <c r="E137" s="121">
        <v>1486612</v>
      </c>
      <c r="F137" s="102">
        <v>6.9122034637471401</v>
      </c>
      <c r="G137" s="102">
        <v>5.5571037585718299</v>
      </c>
      <c r="H137" s="102">
        <v>8.2673031689224405</v>
      </c>
      <c r="I137" s="102" t="s">
        <v>369</v>
      </c>
      <c r="J137" s="102">
        <v>6.9809008637638996</v>
      </c>
      <c r="K137" s="102">
        <v>2.76935738439898</v>
      </c>
      <c r="L137" s="102">
        <v>8.7499921150529989</v>
      </c>
      <c r="M137" s="123" t="s">
        <v>369</v>
      </c>
      <c r="N137" s="227"/>
      <c r="O137" s="125">
        <v>2018</v>
      </c>
      <c r="P137" s="121">
        <v>297</v>
      </c>
      <c r="Q137" s="121">
        <v>1441669</v>
      </c>
      <c r="R137" s="102">
        <v>20.541873972641497</v>
      </c>
      <c r="S137" s="102">
        <v>18.157745191999201</v>
      </c>
      <c r="T137" s="102">
        <v>22.926002753283701</v>
      </c>
      <c r="U137" s="102" t="str">
        <f t="shared" si="2"/>
        <v>NS</v>
      </c>
      <c r="V137" s="102">
        <v>20.553775798973398</v>
      </c>
      <c r="W137" s="102">
        <v>18.168013773042702</v>
      </c>
      <c r="X137" s="102">
        <v>22.939537824904001</v>
      </c>
      <c r="Y137" s="123" t="s">
        <v>369</v>
      </c>
    </row>
    <row r="138" spans="2:25" x14ac:dyDescent="0.2">
      <c r="B138" s="227"/>
      <c r="C138" s="125">
        <v>2019</v>
      </c>
      <c r="D138" s="121">
        <v>99</v>
      </c>
      <c r="E138" s="121">
        <v>1506268</v>
      </c>
      <c r="F138" s="102">
        <v>6.4956359047346997</v>
      </c>
      <c r="G138" s="102">
        <v>5.18296444975116</v>
      </c>
      <c r="H138" s="102">
        <v>7.80830735971825</v>
      </c>
      <c r="I138" s="102" t="s">
        <v>369</v>
      </c>
      <c r="J138" s="102">
        <v>6.4931753006924398</v>
      </c>
      <c r="K138" s="102">
        <v>2.76935738439898</v>
      </c>
      <c r="L138" s="102">
        <v>8.7499921150529989</v>
      </c>
      <c r="M138" s="123" t="s">
        <v>369</v>
      </c>
      <c r="N138" s="227"/>
      <c r="O138" s="125">
        <v>2019</v>
      </c>
      <c r="P138" s="121">
        <v>314</v>
      </c>
      <c r="Q138" s="121">
        <v>1462387</v>
      </c>
      <c r="R138" s="102">
        <v>21.233755635189198</v>
      </c>
      <c r="S138" s="102">
        <v>18.8223119853131</v>
      </c>
      <c r="T138" s="102">
        <v>23.645199285065399</v>
      </c>
      <c r="U138" s="102" t="str">
        <f t="shared" si="2"/>
        <v>NS</v>
      </c>
      <c r="V138" s="102">
        <v>21.073029111083699</v>
      </c>
      <c r="W138" s="102">
        <v>18.678686723428303</v>
      </c>
      <c r="X138" s="102">
        <v>23.467371498739201</v>
      </c>
      <c r="Y138" s="123" t="s">
        <v>369</v>
      </c>
    </row>
    <row r="139" spans="2:25" x14ac:dyDescent="0.2">
      <c r="B139" s="227"/>
      <c r="C139" s="125">
        <v>2020</v>
      </c>
      <c r="D139" s="121">
        <v>99</v>
      </c>
      <c r="E139" s="121">
        <v>1527447</v>
      </c>
      <c r="F139" s="102">
        <v>6.5343868776596308</v>
      </c>
      <c r="G139" s="102">
        <v>5.2148860521343501</v>
      </c>
      <c r="H139" s="102">
        <v>7.8538877031848999</v>
      </c>
      <c r="I139" s="102" t="s">
        <v>369</v>
      </c>
      <c r="J139" s="102">
        <v>6.4914044028934192</v>
      </c>
      <c r="K139" s="102">
        <v>2.76935738439898</v>
      </c>
      <c r="L139" s="102">
        <v>8.7499921150529989</v>
      </c>
      <c r="M139" s="123" t="s">
        <v>369</v>
      </c>
      <c r="N139" s="227"/>
      <c r="O139" s="125">
        <v>2020</v>
      </c>
      <c r="P139" s="121">
        <v>288</v>
      </c>
      <c r="Q139" s="121">
        <v>1485518</v>
      </c>
      <c r="R139" s="102">
        <v>19.031809406965898</v>
      </c>
      <c r="S139" s="102">
        <v>16.754902608452102</v>
      </c>
      <c r="T139" s="102">
        <v>21.308716205479701</v>
      </c>
      <c r="U139" s="102" t="str">
        <f t="shared" si="2"/>
        <v>NS</v>
      </c>
      <c r="V139" s="102">
        <v>18.882139649938598</v>
      </c>
      <c r="W139" s="102">
        <v>16.619009814975801</v>
      </c>
      <c r="X139" s="102">
        <v>21.145269484901302</v>
      </c>
      <c r="Y139" s="123" t="s">
        <v>369</v>
      </c>
    </row>
    <row r="140" spans="2:25" x14ac:dyDescent="0.2">
      <c r="B140" s="228"/>
      <c r="C140" s="127">
        <v>2021</v>
      </c>
      <c r="D140" s="126">
        <v>95</v>
      </c>
      <c r="E140" s="126">
        <v>1542204</v>
      </c>
      <c r="F140" s="105">
        <v>6.2416888578555794</v>
      </c>
      <c r="G140" s="105">
        <v>4.9539685325007401</v>
      </c>
      <c r="H140" s="105">
        <v>7.5294091832104204</v>
      </c>
      <c r="I140" s="105" t="s">
        <v>369</v>
      </c>
      <c r="J140" s="105">
        <v>6.0358580100113004</v>
      </c>
      <c r="K140" s="105">
        <v>2.76935738439898</v>
      </c>
      <c r="L140" s="105">
        <v>8.7499921150529989</v>
      </c>
      <c r="M140" s="128" t="s">
        <v>369</v>
      </c>
      <c r="N140" s="228"/>
      <c r="O140" s="127">
        <v>2021</v>
      </c>
      <c r="P140" s="126">
        <v>273</v>
      </c>
      <c r="Q140" s="126">
        <v>1502197</v>
      </c>
      <c r="R140" s="105">
        <v>18.650530472513399</v>
      </c>
      <c r="S140" s="105">
        <v>16.390500110953901</v>
      </c>
      <c r="T140" s="105">
        <v>20.9105608340729</v>
      </c>
      <c r="U140" s="105" t="str">
        <f t="shared" si="2"/>
        <v>NS</v>
      </c>
      <c r="V140" s="105">
        <v>18.1919276117119</v>
      </c>
      <c r="W140" s="105">
        <v>15.980865199340698</v>
      </c>
      <c r="X140" s="105">
        <v>20.402990024083199</v>
      </c>
      <c r="Y140" s="128" t="s">
        <v>369</v>
      </c>
    </row>
    <row r="142" spans="2:25" ht="28.5" customHeight="1" x14ac:dyDescent="0.2">
      <c r="B142" s="194" t="s">
        <v>379</v>
      </c>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row>
    <row r="143" spans="2:25" ht="27.75" customHeight="1" x14ac:dyDescent="0.2">
      <c r="B143" s="196" t="s">
        <v>380</v>
      </c>
      <c r="C143" s="188"/>
      <c r="D143" s="188"/>
      <c r="E143" s="188"/>
      <c r="F143" s="188"/>
      <c r="G143" s="188"/>
      <c r="H143" s="188"/>
      <c r="I143" s="188"/>
      <c r="J143" s="188"/>
      <c r="K143" s="188"/>
      <c r="L143" s="188"/>
      <c r="M143" s="188"/>
      <c r="N143" s="196"/>
      <c r="O143" s="188"/>
      <c r="P143" s="188"/>
      <c r="Q143" s="188"/>
      <c r="R143" s="188"/>
      <c r="S143" s="188"/>
      <c r="T143" s="188"/>
      <c r="U143" s="188"/>
      <c r="V143" s="188"/>
      <c r="W143" s="188"/>
      <c r="X143" s="188"/>
      <c r="Y143" s="188"/>
    </row>
    <row r="144" spans="2:25" ht="15" customHeight="1" x14ac:dyDescent="0.2">
      <c r="B144" s="188" t="s">
        <v>493</v>
      </c>
      <c r="C144" s="188"/>
      <c r="D144" s="188"/>
      <c r="E144" s="188"/>
      <c r="F144" s="188"/>
      <c r="G144" s="188"/>
      <c r="H144" s="188"/>
      <c r="I144" s="188"/>
      <c r="J144" s="188"/>
      <c r="K144" s="188"/>
      <c r="L144" s="188"/>
      <c r="M144" s="188"/>
      <c r="N144" s="196"/>
      <c r="O144" s="188"/>
      <c r="P144" s="188"/>
      <c r="Q144" s="188"/>
      <c r="R144" s="188"/>
      <c r="S144" s="188"/>
      <c r="T144" s="188"/>
      <c r="U144" s="188"/>
      <c r="V144" s="188"/>
      <c r="W144" s="188"/>
      <c r="X144" s="188"/>
      <c r="Y144" s="188"/>
    </row>
    <row r="145" spans="2:25" x14ac:dyDescent="0.2">
      <c r="B145" s="207" t="s">
        <v>353</v>
      </c>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row>
  </sheetData>
  <mergeCells count="60">
    <mergeCell ref="B4:C5"/>
    <mergeCell ref="D4:M4"/>
    <mergeCell ref="N4:O5"/>
    <mergeCell ref="P4:Y4"/>
    <mergeCell ref="B26:B31"/>
    <mergeCell ref="K5:L5"/>
    <mergeCell ref="S5:T5"/>
    <mergeCell ref="W5:X5"/>
    <mergeCell ref="B144:M144"/>
    <mergeCell ref="B145:M145"/>
    <mergeCell ref="B142:M142"/>
    <mergeCell ref="N142:Y142"/>
    <mergeCell ref="N143:Y143"/>
    <mergeCell ref="N144:Y144"/>
    <mergeCell ref="N145:Y145"/>
    <mergeCell ref="B58:B65"/>
    <mergeCell ref="B51:B57"/>
    <mergeCell ref="B47:B50"/>
    <mergeCell ref="B44:B46"/>
    <mergeCell ref="B143:M143"/>
    <mergeCell ref="B88:B90"/>
    <mergeCell ref="B77:B87"/>
    <mergeCell ref="B74:B76"/>
    <mergeCell ref="B70:B73"/>
    <mergeCell ref="B66:B69"/>
    <mergeCell ref="B126:B130"/>
    <mergeCell ref="B131:B140"/>
    <mergeCell ref="B101:B125"/>
    <mergeCell ref="B94:B100"/>
    <mergeCell ref="B91:B93"/>
    <mergeCell ref="B35:B37"/>
    <mergeCell ref="B32:B34"/>
    <mergeCell ref="N7:N14"/>
    <mergeCell ref="N15:N25"/>
    <mergeCell ref="N26:N31"/>
    <mergeCell ref="N32:N34"/>
    <mergeCell ref="N35:N37"/>
    <mergeCell ref="B15:B25"/>
    <mergeCell ref="B7:B14"/>
    <mergeCell ref="N126:N130"/>
    <mergeCell ref="N131:N140"/>
    <mergeCell ref="B6:C6"/>
    <mergeCell ref="N6:O6"/>
    <mergeCell ref="N70:N73"/>
    <mergeCell ref="N74:N76"/>
    <mergeCell ref="N77:N87"/>
    <mergeCell ref="N88:N90"/>
    <mergeCell ref="N91:N93"/>
    <mergeCell ref="N44:N46"/>
    <mergeCell ref="N47:N50"/>
    <mergeCell ref="N51:N57"/>
    <mergeCell ref="N58:N65"/>
    <mergeCell ref="N66:N69"/>
    <mergeCell ref="B41:B43"/>
    <mergeCell ref="B38:B40"/>
    <mergeCell ref="N94:N100"/>
    <mergeCell ref="N101:N125"/>
    <mergeCell ref="N38:N40"/>
    <mergeCell ref="N41:N43"/>
    <mergeCell ref="G5:H5"/>
  </mergeCells>
  <conditionalFormatting sqref="C7:C140">
    <cfRule type="expression" dxfId="79" priority="13">
      <formula>M7="H"</formula>
    </cfRule>
    <cfRule type="expression" dxfId="78" priority="14">
      <formula>M7="B"</formula>
    </cfRule>
  </conditionalFormatting>
  <conditionalFormatting sqref="M5:M6">
    <cfRule type="containsText" dxfId="77" priority="17" operator="containsText" text="B">
      <formula>NOT(ISERROR(SEARCH("B",M5)))</formula>
    </cfRule>
    <cfRule type="containsText" dxfId="76" priority="18" operator="containsText" text="H">
      <formula>NOT(ISERROR(SEARCH("H",M5)))</formula>
    </cfRule>
  </conditionalFormatting>
  <conditionalFormatting sqref="O7:O140">
    <cfRule type="expression" dxfId="75" priority="5">
      <formula>Y7="H"</formula>
    </cfRule>
    <cfRule type="expression" dxfId="74" priority="6">
      <formula>Y7="B"</formula>
    </cfRule>
  </conditionalFormatting>
  <conditionalFormatting sqref="Y5:Y6">
    <cfRule type="containsText" dxfId="73" priority="3" operator="containsText" text="B">
      <formula>NOT(ISERROR(SEARCH("B",Y5)))</formula>
    </cfRule>
    <cfRule type="containsText" dxfId="72" priority="4" operator="containsText" text="H">
      <formula>NOT(ISERROR(SEARCH("H",Y5)))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F136-E99A-4C89-8F6F-6879E0C3BBF9}">
  <dimension ref="B2:L21"/>
  <sheetViews>
    <sheetView showGridLines="0" zoomScaleNormal="100" workbookViewId="0"/>
  </sheetViews>
  <sheetFormatPr baseColWidth="10" defaultColWidth="11.42578125" defaultRowHeight="11.25" x14ac:dyDescent="0.2"/>
  <cols>
    <col min="1" max="1" width="3.5703125" style="14" customWidth="1"/>
    <col min="2" max="2" width="37.85546875" style="14" customWidth="1"/>
    <col min="3" max="3" width="11.42578125" style="14"/>
    <col min="4" max="10" width="22.28515625" style="14" customWidth="1"/>
    <col min="11" max="16384" width="11.42578125" style="14"/>
  </cols>
  <sheetData>
    <row r="2" spans="2:10" x14ac:dyDescent="0.2">
      <c r="B2" s="15" t="s">
        <v>417</v>
      </c>
    </row>
    <row r="4" spans="2:10" ht="27.75" customHeight="1" x14ac:dyDescent="0.2">
      <c r="B4" s="148" t="s">
        <v>224</v>
      </c>
      <c r="C4" s="149"/>
      <c r="D4" s="150" t="s">
        <v>340</v>
      </c>
      <c r="E4" s="150" t="s">
        <v>341</v>
      </c>
      <c r="F4" s="150" t="s">
        <v>320</v>
      </c>
      <c r="G4" s="150" t="s">
        <v>342</v>
      </c>
      <c r="H4" s="150" t="s">
        <v>246</v>
      </c>
      <c r="I4" s="150" t="s">
        <v>227</v>
      </c>
      <c r="J4" s="150" t="s">
        <v>228</v>
      </c>
    </row>
    <row r="5" spans="2:10" x14ac:dyDescent="0.2">
      <c r="B5" s="42" t="s">
        <v>375</v>
      </c>
      <c r="C5" s="42" t="s">
        <v>12</v>
      </c>
      <c r="D5" s="177">
        <v>2484428</v>
      </c>
      <c r="E5" s="177">
        <v>252659</v>
      </c>
      <c r="F5" s="177">
        <v>4051</v>
      </c>
      <c r="G5" s="178">
        <v>1.69</v>
      </c>
      <c r="H5" s="178">
        <v>8.8809061721859894</v>
      </c>
      <c r="I5" s="178">
        <v>13.9089156404662</v>
      </c>
      <c r="J5" s="178">
        <v>14.911</v>
      </c>
    </row>
    <row r="6" spans="2:10" x14ac:dyDescent="0.2">
      <c r="B6" s="43" t="s">
        <v>225</v>
      </c>
      <c r="C6" s="43" t="s">
        <v>10</v>
      </c>
      <c r="D6" s="179">
        <v>1271434</v>
      </c>
      <c r="E6" s="179">
        <v>126792</v>
      </c>
      <c r="F6" s="179">
        <v>960</v>
      </c>
      <c r="G6" s="180">
        <v>0.82</v>
      </c>
      <c r="H6" s="180">
        <v>4.1068622673900999</v>
      </c>
      <c r="I6" s="180">
        <v>6.5173131055434803</v>
      </c>
      <c r="J6" s="180">
        <v>7.3510555555555603</v>
      </c>
    </row>
    <row r="7" spans="2:10" x14ac:dyDescent="0.2">
      <c r="B7" s="43"/>
      <c r="C7" s="44" t="s">
        <v>11</v>
      </c>
      <c r="D7" s="181">
        <v>1212994</v>
      </c>
      <c r="E7" s="181">
        <v>125867</v>
      </c>
      <c r="F7" s="181">
        <v>3091</v>
      </c>
      <c r="G7" s="182">
        <v>2.57</v>
      </c>
      <c r="H7" s="182">
        <v>13.8887361900751</v>
      </c>
      <c r="I7" s="182">
        <v>21.791159966404201</v>
      </c>
      <c r="J7" s="182">
        <v>22.959888888888901</v>
      </c>
    </row>
    <row r="8" spans="2:10" x14ac:dyDescent="0.2">
      <c r="B8" s="42" t="s">
        <v>376</v>
      </c>
      <c r="C8" s="42" t="s">
        <v>12</v>
      </c>
      <c r="D8" s="177">
        <v>3026233</v>
      </c>
      <c r="E8" s="177">
        <v>251018</v>
      </c>
      <c r="F8" s="177">
        <v>3812</v>
      </c>
      <c r="G8" s="183">
        <v>1.5</v>
      </c>
      <c r="H8" s="178">
        <v>13.4732529949978</v>
      </c>
      <c r="I8" s="178">
        <v>13.183916216013801</v>
      </c>
      <c r="J8" s="178">
        <v>13.6953</v>
      </c>
    </row>
    <row r="9" spans="2:10" x14ac:dyDescent="0.2">
      <c r="B9" s="43" t="s">
        <v>226</v>
      </c>
      <c r="C9" s="43" t="s">
        <v>10</v>
      </c>
      <c r="D9" s="179">
        <v>1533076</v>
      </c>
      <c r="E9" s="179">
        <v>124762</v>
      </c>
      <c r="F9" s="179">
        <v>912</v>
      </c>
      <c r="G9" s="180">
        <v>0.73</v>
      </c>
      <c r="H9" s="180">
        <v>6.3451701601397099</v>
      </c>
      <c r="I9" s="180">
        <v>6.2971991641534402</v>
      </c>
      <c r="J9" s="180">
        <v>6.4339000000000004</v>
      </c>
    </row>
    <row r="10" spans="2:10" x14ac:dyDescent="0.2">
      <c r="B10" s="43"/>
      <c r="C10" s="44" t="s">
        <v>11</v>
      </c>
      <c r="D10" s="181">
        <v>1493157</v>
      </c>
      <c r="E10" s="181">
        <v>126256</v>
      </c>
      <c r="F10" s="181">
        <v>2900</v>
      </c>
      <c r="G10" s="182">
        <v>2.29</v>
      </c>
      <c r="H10" s="182">
        <v>20.833399186031901</v>
      </c>
      <c r="I10" s="182">
        <v>20.488043109562501</v>
      </c>
      <c r="J10" s="182">
        <v>21.428100000000001</v>
      </c>
    </row>
    <row r="11" spans="2:10" x14ac:dyDescent="0.2">
      <c r="B11" s="42" t="s">
        <v>377</v>
      </c>
      <c r="C11" s="42" t="s">
        <v>12</v>
      </c>
      <c r="D11" s="177">
        <v>2353168</v>
      </c>
      <c r="E11" s="177">
        <v>199158</v>
      </c>
      <c r="F11" s="177">
        <v>3053</v>
      </c>
      <c r="G11" s="178">
        <v>1.49</v>
      </c>
      <c r="H11" s="178">
        <v>12.559441333772501</v>
      </c>
      <c r="I11" s="178">
        <v>13.0415204855057</v>
      </c>
      <c r="J11" s="178">
        <v>13.6953</v>
      </c>
    </row>
    <row r="12" spans="2:10" x14ac:dyDescent="0.2">
      <c r="B12" s="43" t="s">
        <v>226</v>
      </c>
      <c r="C12" s="43" t="s">
        <v>10</v>
      </c>
      <c r="D12" s="179">
        <v>1196601</v>
      </c>
      <c r="E12" s="179">
        <v>99568</v>
      </c>
      <c r="F12" s="179">
        <v>714</v>
      </c>
      <c r="G12" s="180">
        <v>0.73</v>
      </c>
      <c r="H12" s="180">
        <v>5.7788140777391499</v>
      </c>
      <c r="I12" s="180">
        <v>6.2503538393293701</v>
      </c>
      <c r="J12" s="180">
        <v>6.4339000000000004</v>
      </c>
    </row>
    <row r="13" spans="2:10" x14ac:dyDescent="0.2">
      <c r="B13" s="44"/>
      <c r="C13" s="44" t="s">
        <v>11</v>
      </c>
      <c r="D13" s="181">
        <v>1156567</v>
      </c>
      <c r="E13" s="181">
        <v>99590</v>
      </c>
      <c r="F13" s="181">
        <v>2339</v>
      </c>
      <c r="G13" s="182">
        <v>2.2799999999999998</v>
      </c>
      <c r="H13" s="182">
        <v>19.5629780546675</v>
      </c>
      <c r="I13" s="182">
        <v>20.488040986545101</v>
      </c>
      <c r="J13" s="182">
        <v>21.428100000000001</v>
      </c>
    </row>
    <row r="14" spans="2:10" x14ac:dyDescent="0.2">
      <c r="B14" s="42" t="s">
        <v>230</v>
      </c>
      <c r="C14" s="42" t="s">
        <v>12</v>
      </c>
      <c r="D14" s="177">
        <v>2991509</v>
      </c>
      <c r="E14" s="177">
        <v>181291</v>
      </c>
      <c r="F14" s="177">
        <v>2654</v>
      </c>
      <c r="G14" s="178">
        <v>1.44</v>
      </c>
      <c r="H14" s="178">
        <v>13.027385834948401</v>
      </c>
      <c r="I14" s="178">
        <v>12.7856078189642</v>
      </c>
      <c r="J14" s="178">
        <v>13.434428571428599</v>
      </c>
    </row>
    <row r="15" spans="2:10" x14ac:dyDescent="0.2">
      <c r="B15" s="43" t="s">
        <v>229</v>
      </c>
      <c r="C15" s="43" t="s">
        <v>10</v>
      </c>
      <c r="D15" s="179">
        <v>1515172</v>
      </c>
      <c r="E15" s="179">
        <v>90476</v>
      </c>
      <c r="F15" s="179">
        <v>631</v>
      </c>
      <c r="G15" s="180">
        <v>0.69</v>
      </c>
      <c r="H15" s="180">
        <v>6.0995000647403099</v>
      </c>
      <c r="I15" s="180">
        <v>6.0760937251279099</v>
      </c>
      <c r="J15" s="180">
        <v>6.2958571428571402</v>
      </c>
    </row>
    <row r="16" spans="2:10" x14ac:dyDescent="0.2">
      <c r="B16" s="44"/>
      <c r="C16" s="44" t="s">
        <v>11</v>
      </c>
      <c r="D16" s="181">
        <v>1476337</v>
      </c>
      <c r="E16" s="181">
        <v>90815</v>
      </c>
      <c r="F16" s="181">
        <v>2023</v>
      </c>
      <c r="G16" s="182">
        <v>2.2000000000000002</v>
      </c>
      <c r="H16" s="182">
        <v>20.1592894316152</v>
      </c>
      <c r="I16" s="182">
        <v>19.8866413023025</v>
      </c>
      <c r="J16" s="182">
        <v>21.040285714285702</v>
      </c>
    </row>
    <row r="18" spans="2:12" ht="12.6" customHeight="1" x14ac:dyDescent="0.2">
      <c r="B18" s="188" t="s">
        <v>378</v>
      </c>
      <c r="C18" s="188"/>
      <c r="D18" s="188"/>
      <c r="E18" s="188"/>
      <c r="F18" s="188"/>
      <c r="G18" s="188"/>
      <c r="H18" s="188"/>
      <c r="I18" s="188"/>
      <c r="J18" s="188"/>
      <c r="K18" s="9"/>
      <c r="L18" s="9"/>
    </row>
    <row r="19" spans="2:12" ht="25.5" customHeight="1" x14ac:dyDescent="0.2">
      <c r="B19" s="196" t="s">
        <v>409</v>
      </c>
      <c r="C19" s="188"/>
      <c r="D19" s="188"/>
      <c r="E19" s="188"/>
      <c r="F19" s="188"/>
      <c r="G19" s="188"/>
      <c r="H19" s="188"/>
      <c r="I19" s="188"/>
      <c r="J19" s="188"/>
      <c r="K19" s="188"/>
      <c r="L19" s="188"/>
    </row>
    <row r="20" spans="2:12" ht="14.45" customHeight="1" x14ac:dyDescent="0.2">
      <c r="B20" s="188" t="s">
        <v>477</v>
      </c>
      <c r="C20" s="188"/>
      <c r="D20" s="188"/>
      <c r="E20" s="188"/>
      <c r="F20" s="188"/>
      <c r="G20" s="188"/>
      <c r="H20" s="188"/>
      <c r="I20" s="188"/>
      <c r="J20" s="188"/>
      <c r="K20" s="188"/>
      <c r="L20" s="188"/>
    </row>
    <row r="21" spans="2:12" ht="15.95" customHeight="1" x14ac:dyDescent="0.2">
      <c r="B21" s="207" t="s">
        <v>352</v>
      </c>
      <c r="C21" s="188"/>
      <c r="D21" s="188"/>
      <c r="E21" s="188"/>
      <c r="F21" s="188"/>
      <c r="G21" s="188"/>
      <c r="H21" s="188"/>
      <c r="I21" s="188"/>
      <c r="J21" s="188"/>
      <c r="K21" s="188"/>
      <c r="L21" s="188"/>
    </row>
  </sheetData>
  <mergeCells count="7">
    <mergeCell ref="K21:L21"/>
    <mergeCell ref="B18:J18"/>
    <mergeCell ref="B19:J19"/>
    <mergeCell ref="K19:L19"/>
    <mergeCell ref="B20:J20"/>
    <mergeCell ref="K20:L20"/>
    <mergeCell ref="B21:J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FA99-B708-4CDC-868F-415540D6FF30}">
  <dimension ref="A1:Y170"/>
  <sheetViews>
    <sheetView showGridLines="0" zoomScaleNormal="100" workbookViewId="0"/>
  </sheetViews>
  <sheetFormatPr baseColWidth="10" defaultColWidth="11.42578125" defaultRowHeight="11.25" x14ac:dyDescent="0.2"/>
  <cols>
    <col min="1" max="1" width="2.85546875" style="14" customWidth="1"/>
    <col min="2" max="2" width="26.42578125" style="14" customWidth="1"/>
    <col min="3" max="3" width="59.28515625" style="49" customWidth="1"/>
    <col min="4" max="5" width="8.5703125" style="37" customWidth="1"/>
    <col min="6" max="8" width="8.5703125" style="38" customWidth="1"/>
    <col min="9" max="9" width="8.5703125" style="48" customWidth="1"/>
    <col min="10" max="10" width="8.5703125" style="14" customWidth="1"/>
    <col min="11" max="12" width="8.5703125" style="38" customWidth="1"/>
    <col min="13" max="13" width="8.5703125" style="14" customWidth="1"/>
    <col min="14" max="14" width="26.42578125" style="14" customWidth="1"/>
    <col min="15" max="15" width="59.28515625" style="14" customWidth="1"/>
    <col min="16" max="25" width="8.5703125" style="14" customWidth="1"/>
    <col min="26" max="16384" width="11.42578125" style="14"/>
  </cols>
  <sheetData>
    <row r="1" spans="2:25" x14ac:dyDescent="0.2">
      <c r="C1" s="14"/>
      <c r="D1" s="14"/>
      <c r="E1" s="14"/>
      <c r="F1" s="14"/>
      <c r="G1" s="14"/>
      <c r="H1" s="14"/>
      <c r="I1" s="14"/>
      <c r="K1" s="14"/>
      <c r="L1" s="14"/>
    </row>
    <row r="2" spans="2:25" x14ac:dyDescent="0.2">
      <c r="B2" s="46" t="s">
        <v>289</v>
      </c>
      <c r="C2" s="14"/>
      <c r="D2" s="14"/>
      <c r="E2" s="14"/>
      <c r="F2" s="14"/>
      <c r="G2" s="14"/>
      <c r="H2" s="14"/>
      <c r="I2" s="14"/>
      <c r="K2" s="14"/>
      <c r="L2" s="14"/>
    </row>
    <row r="3" spans="2:25" x14ac:dyDescent="0.2">
      <c r="C3" s="14"/>
      <c r="D3" s="14"/>
      <c r="E3" s="14"/>
      <c r="F3" s="14"/>
      <c r="G3" s="14"/>
      <c r="H3" s="14"/>
      <c r="I3" s="14"/>
      <c r="K3" s="14"/>
      <c r="L3" s="14"/>
      <c r="R3" s="27"/>
    </row>
    <row r="4" spans="2:25" ht="15" customHeight="1" x14ac:dyDescent="0.2">
      <c r="B4" s="239" t="s">
        <v>448</v>
      </c>
      <c r="C4" s="239"/>
      <c r="D4" s="205" t="s">
        <v>10</v>
      </c>
      <c r="E4" s="205"/>
      <c r="F4" s="205"/>
      <c r="G4" s="205"/>
      <c r="H4" s="205"/>
      <c r="I4" s="205"/>
      <c r="J4" s="205"/>
      <c r="K4" s="205"/>
      <c r="L4" s="205"/>
      <c r="M4" s="205"/>
      <c r="N4" s="239" t="s">
        <v>448</v>
      </c>
      <c r="O4" s="239"/>
      <c r="P4" s="205" t="s">
        <v>11</v>
      </c>
      <c r="Q4" s="205"/>
      <c r="R4" s="205"/>
      <c r="S4" s="205"/>
      <c r="T4" s="205"/>
      <c r="U4" s="205"/>
      <c r="V4" s="205"/>
      <c r="W4" s="205"/>
      <c r="X4" s="205"/>
      <c r="Y4" s="205"/>
    </row>
    <row r="5" spans="2:25" ht="56.25" x14ac:dyDescent="0.2">
      <c r="B5" s="239"/>
      <c r="C5" s="239"/>
      <c r="D5" s="173" t="s">
        <v>320</v>
      </c>
      <c r="E5" s="173" t="s">
        <v>333</v>
      </c>
      <c r="F5" s="173" t="s">
        <v>343</v>
      </c>
      <c r="G5" s="229" t="s">
        <v>356</v>
      </c>
      <c r="H5" s="230"/>
      <c r="I5" s="173" t="s">
        <v>503</v>
      </c>
      <c r="J5" s="173" t="s">
        <v>245</v>
      </c>
      <c r="K5" s="229" t="s">
        <v>356</v>
      </c>
      <c r="L5" s="230"/>
      <c r="M5" s="173" t="s">
        <v>139</v>
      </c>
      <c r="N5" s="239"/>
      <c r="O5" s="239"/>
      <c r="P5" s="173" t="s">
        <v>320</v>
      </c>
      <c r="Q5" s="173" t="s">
        <v>333</v>
      </c>
      <c r="R5" s="173" t="s">
        <v>343</v>
      </c>
      <c r="S5" s="229" t="s">
        <v>356</v>
      </c>
      <c r="T5" s="230"/>
      <c r="U5" s="173" t="s">
        <v>503</v>
      </c>
      <c r="V5" s="173" t="s">
        <v>245</v>
      </c>
      <c r="W5" s="229" t="s">
        <v>356</v>
      </c>
      <c r="X5" s="230"/>
      <c r="Y5" s="173" t="s">
        <v>139</v>
      </c>
    </row>
    <row r="6" spans="2:25" ht="15" customHeight="1" x14ac:dyDescent="0.2">
      <c r="B6" s="240" t="s">
        <v>12</v>
      </c>
      <c r="C6" s="241"/>
      <c r="D6" s="152">
        <v>960</v>
      </c>
      <c r="E6" s="152">
        <v>23355132</v>
      </c>
      <c r="F6" s="153">
        <v>6.5173118672280603</v>
      </c>
      <c r="G6" s="153">
        <v>6.0836766925965602</v>
      </c>
      <c r="H6" s="153">
        <v>6.9509470418595694</v>
      </c>
      <c r="I6" s="153"/>
      <c r="J6" s="153">
        <v>6.5173118672280603</v>
      </c>
      <c r="K6" s="153">
        <v>6.0836766925965602</v>
      </c>
      <c r="L6" s="153">
        <v>6.9509470418595694</v>
      </c>
      <c r="M6" s="153"/>
      <c r="N6" s="240" t="s">
        <v>12</v>
      </c>
      <c r="O6" s="241"/>
      <c r="P6" s="152">
        <v>3091</v>
      </c>
      <c r="Q6" s="152">
        <v>22253116</v>
      </c>
      <c r="R6" s="153">
        <v>21.791159966404198</v>
      </c>
      <c r="S6" s="153">
        <v>20.968011249594298</v>
      </c>
      <c r="T6" s="153">
        <v>22.614308683213999</v>
      </c>
      <c r="U6" s="153"/>
      <c r="V6" s="153">
        <v>21.791159966404198</v>
      </c>
      <c r="W6" s="153">
        <v>20.968011249594298</v>
      </c>
      <c r="X6" s="153">
        <v>22.614308683213999</v>
      </c>
      <c r="Y6" s="153"/>
    </row>
    <row r="7" spans="2:25" x14ac:dyDescent="0.2">
      <c r="B7" s="226" t="s">
        <v>397</v>
      </c>
      <c r="C7" s="131" t="s">
        <v>109</v>
      </c>
      <c r="D7" s="130">
        <v>42</v>
      </c>
      <c r="E7" s="130">
        <v>6560728</v>
      </c>
      <c r="F7" s="132">
        <v>0.96672728734202695</v>
      </c>
      <c r="G7" s="132">
        <v>0.665428202624469</v>
      </c>
      <c r="H7" s="132">
        <v>1.2680263720595901</v>
      </c>
      <c r="I7" s="132" t="str">
        <f>IF(H7&lt;$G$6,"B",IF(G7&gt;$H$6,"H","NS"))</f>
        <v>B</v>
      </c>
      <c r="J7" s="103"/>
      <c r="K7" s="103"/>
      <c r="L7" s="103"/>
      <c r="M7" s="132" t="s">
        <v>18</v>
      </c>
      <c r="N7" s="226" t="s">
        <v>397</v>
      </c>
      <c r="O7" s="131" t="s">
        <v>109</v>
      </c>
      <c r="P7" s="130">
        <v>129</v>
      </c>
      <c r="Q7" s="130">
        <v>6844498</v>
      </c>
      <c r="R7" s="132">
        <v>2.7105858191184899</v>
      </c>
      <c r="S7" s="132">
        <v>2.2151181376579903</v>
      </c>
      <c r="T7" s="132">
        <v>3.2060535005789901</v>
      </c>
      <c r="U7" s="132" t="str">
        <f t="shared" ref="U7:U70" si="0">IF(T7&lt;$S$6,"B",IF(S7&gt;$T$6,"H","NS"))</f>
        <v>B</v>
      </c>
      <c r="V7" s="103"/>
      <c r="W7" s="103"/>
      <c r="X7" s="103"/>
      <c r="Y7" s="132" t="s">
        <v>18</v>
      </c>
    </row>
    <row r="8" spans="2:25" x14ac:dyDescent="0.2">
      <c r="B8" s="227"/>
      <c r="C8" s="122" t="s">
        <v>110</v>
      </c>
      <c r="D8" s="121">
        <v>62</v>
      </c>
      <c r="E8" s="121">
        <v>2969117</v>
      </c>
      <c r="F8" s="102">
        <v>5.12079745569471</v>
      </c>
      <c r="G8" s="102">
        <v>4.0629420554654505</v>
      </c>
      <c r="H8" s="102">
        <v>6.1786528559239704</v>
      </c>
      <c r="I8" s="102" t="str">
        <f t="shared" ref="I8:I71" si="1">IF(H8&lt;$G$6,"B",IF(G8&gt;$H$6,"H","NS"))</f>
        <v>NS</v>
      </c>
      <c r="J8" s="103"/>
      <c r="K8" s="103"/>
      <c r="L8" s="103"/>
      <c r="M8" s="102" t="s">
        <v>18</v>
      </c>
      <c r="N8" s="227"/>
      <c r="O8" s="122" t="s">
        <v>110</v>
      </c>
      <c r="P8" s="121">
        <v>272</v>
      </c>
      <c r="Q8" s="121">
        <v>2975946</v>
      </c>
      <c r="R8" s="102">
        <v>13.834601033161301</v>
      </c>
      <c r="S8" s="102">
        <v>12.0887077692313</v>
      </c>
      <c r="T8" s="102">
        <v>15.580494297091299</v>
      </c>
      <c r="U8" s="102" t="str">
        <f t="shared" si="0"/>
        <v>B</v>
      </c>
      <c r="V8" s="103"/>
      <c r="W8" s="103"/>
      <c r="X8" s="103"/>
      <c r="Y8" s="102" t="s">
        <v>18</v>
      </c>
    </row>
    <row r="9" spans="2:25" x14ac:dyDescent="0.2">
      <c r="B9" s="227"/>
      <c r="C9" s="122" t="s">
        <v>111</v>
      </c>
      <c r="D9" s="121">
        <v>115</v>
      </c>
      <c r="E9" s="121">
        <v>3158828</v>
      </c>
      <c r="F9" s="102">
        <v>5.8929269801791504</v>
      </c>
      <c r="G9" s="102">
        <v>4.8047623779890198</v>
      </c>
      <c r="H9" s="102">
        <v>6.9810915823692703</v>
      </c>
      <c r="I9" s="102" t="str">
        <f t="shared" si="1"/>
        <v>NS</v>
      </c>
      <c r="J9" s="103"/>
      <c r="K9" s="103"/>
      <c r="L9" s="103"/>
      <c r="M9" s="102" t="s">
        <v>18</v>
      </c>
      <c r="N9" s="227"/>
      <c r="O9" s="122" t="s">
        <v>111</v>
      </c>
      <c r="P9" s="121">
        <v>471</v>
      </c>
      <c r="Q9" s="121">
        <v>3152796</v>
      </c>
      <c r="R9" s="102">
        <v>25.707440407537298</v>
      </c>
      <c r="S9" s="102">
        <v>23.418939802935302</v>
      </c>
      <c r="T9" s="102">
        <v>27.995941012139202</v>
      </c>
      <c r="U9" s="102" t="str">
        <f t="shared" si="0"/>
        <v>H</v>
      </c>
      <c r="V9" s="103"/>
      <c r="W9" s="103"/>
      <c r="X9" s="103"/>
      <c r="Y9" s="102" t="s">
        <v>18</v>
      </c>
    </row>
    <row r="10" spans="2:25" x14ac:dyDescent="0.2">
      <c r="B10" s="227"/>
      <c r="C10" s="122" t="s">
        <v>112</v>
      </c>
      <c r="D10" s="121">
        <v>211</v>
      </c>
      <c r="E10" s="121">
        <v>3162449</v>
      </c>
      <c r="F10" s="102">
        <v>9.9252141521589312</v>
      </c>
      <c r="G10" s="102">
        <v>8.5299793447896395</v>
      </c>
      <c r="H10" s="102">
        <v>11.3204489595282</v>
      </c>
      <c r="I10" s="102" t="str">
        <f t="shared" si="1"/>
        <v>H</v>
      </c>
      <c r="J10" s="103"/>
      <c r="K10" s="103"/>
      <c r="L10" s="103"/>
      <c r="M10" s="102" t="s">
        <v>18</v>
      </c>
      <c r="N10" s="227"/>
      <c r="O10" s="122" t="s">
        <v>112</v>
      </c>
      <c r="P10" s="121">
        <v>652</v>
      </c>
      <c r="Q10" s="121">
        <v>3120668</v>
      </c>
      <c r="R10" s="102">
        <v>36.880556398786695</v>
      </c>
      <c r="S10" s="102">
        <v>34.153218674485302</v>
      </c>
      <c r="T10" s="102">
        <v>39.607894123088101</v>
      </c>
      <c r="U10" s="102" t="str">
        <f t="shared" si="0"/>
        <v>H</v>
      </c>
      <c r="V10" s="103"/>
      <c r="W10" s="103"/>
      <c r="X10" s="103"/>
      <c r="Y10" s="102" t="s">
        <v>18</v>
      </c>
    </row>
    <row r="11" spans="2:25" x14ac:dyDescent="0.2">
      <c r="B11" s="227"/>
      <c r="C11" s="122" t="s">
        <v>113</v>
      </c>
      <c r="D11" s="121">
        <v>189</v>
      </c>
      <c r="E11" s="121">
        <v>2875820</v>
      </c>
      <c r="F11" s="102">
        <v>10.852379406627801</v>
      </c>
      <c r="G11" s="102">
        <v>9.32227766930448</v>
      </c>
      <c r="H11" s="102">
        <v>12.3824811439512</v>
      </c>
      <c r="I11" s="102" t="str">
        <f t="shared" si="1"/>
        <v>H</v>
      </c>
      <c r="J11" s="103"/>
      <c r="K11" s="103"/>
      <c r="L11" s="103"/>
      <c r="M11" s="102" t="s">
        <v>18</v>
      </c>
      <c r="N11" s="227"/>
      <c r="O11" s="122" t="s">
        <v>113</v>
      </c>
      <c r="P11" s="121">
        <v>532</v>
      </c>
      <c r="Q11" s="121">
        <v>2738471</v>
      </c>
      <c r="R11" s="102">
        <v>28.290034234669104</v>
      </c>
      <c r="S11" s="102">
        <v>25.716716169455303</v>
      </c>
      <c r="T11" s="102">
        <v>30.863352299882898</v>
      </c>
      <c r="U11" s="102" t="str">
        <f t="shared" si="0"/>
        <v>H</v>
      </c>
      <c r="V11" s="103"/>
      <c r="W11" s="103"/>
      <c r="X11" s="103"/>
      <c r="Y11" s="102" t="s">
        <v>18</v>
      </c>
    </row>
    <row r="12" spans="2:25" x14ac:dyDescent="0.2">
      <c r="B12" s="227"/>
      <c r="C12" s="122" t="s">
        <v>114</v>
      </c>
      <c r="D12" s="121">
        <v>160</v>
      </c>
      <c r="E12" s="121">
        <v>2187562</v>
      </c>
      <c r="F12" s="102">
        <v>10.393453957069999</v>
      </c>
      <c r="G12" s="102">
        <v>8.632488485853969</v>
      </c>
      <c r="H12" s="102">
        <v>12.154419428285999</v>
      </c>
      <c r="I12" s="102" t="str">
        <f t="shared" si="1"/>
        <v>H</v>
      </c>
      <c r="J12" s="103"/>
      <c r="K12" s="103"/>
      <c r="L12" s="103"/>
      <c r="M12" s="102" t="s">
        <v>18</v>
      </c>
      <c r="N12" s="227"/>
      <c r="O12" s="122" t="s">
        <v>114</v>
      </c>
      <c r="P12" s="121">
        <v>423</v>
      </c>
      <c r="Q12" s="121">
        <v>1932017</v>
      </c>
      <c r="R12" s="102">
        <v>31.809811682933901</v>
      </c>
      <c r="S12" s="102">
        <v>28.497818566764703</v>
      </c>
      <c r="T12" s="102">
        <v>35.121804799103195</v>
      </c>
      <c r="U12" s="102" t="str">
        <f t="shared" si="0"/>
        <v>H</v>
      </c>
      <c r="V12" s="103"/>
      <c r="W12" s="103"/>
      <c r="X12" s="103"/>
      <c r="Y12" s="102" t="s">
        <v>18</v>
      </c>
    </row>
    <row r="13" spans="2:25" x14ac:dyDescent="0.2">
      <c r="B13" s="227"/>
      <c r="C13" s="122" t="s">
        <v>115</v>
      </c>
      <c r="D13" s="121">
        <v>106</v>
      </c>
      <c r="E13" s="121">
        <v>1574554</v>
      </c>
      <c r="F13" s="102">
        <v>8.4864512055770795</v>
      </c>
      <c r="G13" s="102">
        <v>6.5123172417633004</v>
      </c>
      <c r="H13" s="102">
        <v>10.4605851693909</v>
      </c>
      <c r="I13" s="102" t="str">
        <f t="shared" si="1"/>
        <v>NS</v>
      </c>
      <c r="J13" s="103"/>
      <c r="K13" s="103"/>
      <c r="L13" s="103"/>
      <c r="M13" s="102" t="s">
        <v>18</v>
      </c>
      <c r="N13" s="227"/>
      <c r="O13" s="122" t="s">
        <v>115</v>
      </c>
      <c r="P13" s="121">
        <v>344</v>
      </c>
      <c r="Q13" s="121">
        <v>1101959</v>
      </c>
      <c r="R13" s="102">
        <v>48.917149746311402</v>
      </c>
      <c r="S13" s="102">
        <v>43.070728497866199</v>
      </c>
      <c r="T13" s="102">
        <v>54.763570994756599</v>
      </c>
      <c r="U13" s="102" t="str">
        <f t="shared" si="0"/>
        <v>H</v>
      </c>
      <c r="V13" s="103"/>
      <c r="W13" s="103"/>
      <c r="X13" s="103"/>
      <c r="Y13" s="102" t="s">
        <v>18</v>
      </c>
    </row>
    <row r="14" spans="2:25" x14ac:dyDescent="0.2">
      <c r="B14" s="228"/>
      <c r="C14" s="134" t="s">
        <v>395</v>
      </c>
      <c r="D14" s="126">
        <v>75</v>
      </c>
      <c r="E14" s="126">
        <v>866074</v>
      </c>
      <c r="F14" s="105">
        <v>13.131437640298</v>
      </c>
      <c r="G14" s="105">
        <v>9.5133139889014888</v>
      </c>
      <c r="H14" s="105">
        <v>16.749561291694498</v>
      </c>
      <c r="I14" s="105" t="str">
        <f t="shared" si="1"/>
        <v>H</v>
      </c>
      <c r="J14" s="103"/>
      <c r="K14" s="103"/>
      <c r="L14" s="103"/>
      <c r="M14" s="105" t="s">
        <v>18</v>
      </c>
      <c r="N14" s="228"/>
      <c r="O14" s="134" t="s">
        <v>395</v>
      </c>
      <c r="P14" s="126">
        <v>268</v>
      </c>
      <c r="Q14" s="126">
        <v>386761</v>
      </c>
      <c r="R14" s="105">
        <v>73.408433321310099</v>
      </c>
      <c r="S14" s="105">
        <v>60.616526774499306</v>
      </c>
      <c r="T14" s="105">
        <v>86.200339868120807</v>
      </c>
      <c r="U14" s="105" t="str">
        <f t="shared" si="0"/>
        <v>H</v>
      </c>
      <c r="V14" s="103"/>
      <c r="W14" s="103"/>
      <c r="X14" s="103"/>
      <c r="Y14" s="105" t="s">
        <v>18</v>
      </c>
    </row>
    <row r="15" spans="2:25" x14ac:dyDescent="0.2">
      <c r="B15" s="226" t="s">
        <v>140</v>
      </c>
      <c r="C15" s="131" t="s">
        <v>84</v>
      </c>
      <c r="D15" s="130">
        <v>480</v>
      </c>
      <c r="E15" s="130">
        <v>11330417</v>
      </c>
      <c r="F15" s="132">
        <v>6.8630795132503595</v>
      </c>
      <c r="G15" s="132">
        <v>6.2249390423054702</v>
      </c>
      <c r="H15" s="132">
        <v>7.5012199841952603</v>
      </c>
      <c r="I15" s="132" t="str">
        <f>IF(H15&lt;$G$6,"B",IF(G15&gt;$H$6,"H","NS"))</f>
        <v>NS</v>
      </c>
      <c r="J15" s="132">
        <v>6.3127963176939907</v>
      </c>
      <c r="K15" s="132">
        <v>5.4076284477120096</v>
      </c>
      <c r="L15" s="132">
        <v>7.2179641876759604</v>
      </c>
      <c r="M15" s="132" t="s">
        <v>369</v>
      </c>
      <c r="N15" s="226" t="s">
        <v>140</v>
      </c>
      <c r="O15" s="131" t="s">
        <v>84</v>
      </c>
      <c r="P15" s="130">
        <v>1776</v>
      </c>
      <c r="Q15" s="130">
        <v>11347624</v>
      </c>
      <c r="R15" s="132">
        <v>24.5472208906418</v>
      </c>
      <c r="S15" s="132">
        <v>23.315880033525399</v>
      </c>
      <c r="T15" s="132">
        <v>25.7785617477582</v>
      </c>
      <c r="U15" s="132" t="str">
        <f t="shared" si="0"/>
        <v>H</v>
      </c>
      <c r="V15" s="132">
        <v>16.967449777076798</v>
      </c>
      <c r="W15" s="132">
        <v>16.105887071065901</v>
      </c>
      <c r="X15" s="132">
        <v>17.829012483087599</v>
      </c>
      <c r="Y15" s="132" t="s">
        <v>368</v>
      </c>
    </row>
    <row r="16" spans="2:25" x14ac:dyDescent="0.2">
      <c r="B16" s="228"/>
      <c r="C16" s="134" t="s">
        <v>85</v>
      </c>
      <c r="D16" s="126">
        <v>480</v>
      </c>
      <c r="E16" s="126">
        <v>12024715</v>
      </c>
      <c r="F16" s="105">
        <v>6.2101115159770002</v>
      </c>
      <c r="G16" s="105">
        <v>5.61190609056246</v>
      </c>
      <c r="H16" s="105">
        <v>6.8083169413915305</v>
      </c>
      <c r="I16" s="105" t="str">
        <f>IF(H16&lt;$G$6,"B",IF(G16&gt;$H$6,"H","NS"))</f>
        <v>NS</v>
      </c>
      <c r="J16" s="105">
        <v>8.6445378282363805</v>
      </c>
      <c r="K16" s="105">
        <v>7.789002032480969</v>
      </c>
      <c r="L16" s="105">
        <v>9.5000736239917902</v>
      </c>
      <c r="M16" s="105" t="s">
        <v>370</v>
      </c>
      <c r="N16" s="228"/>
      <c r="O16" s="134" t="s">
        <v>85</v>
      </c>
      <c r="P16" s="126">
        <v>1315</v>
      </c>
      <c r="Q16" s="126">
        <v>10905492</v>
      </c>
      <c r="R16" s="105">
        <v>18.967261878414501</v>
      </c>
      <c r="S16" s="105">
        <v>17.865171994237301</v>
      </c>
      <c r="T16" s="105">
        <v>20.069351762591602</v>
      </c>
      <c r="U16" s="105" t="str">
        <f t="shared" si="0"/>
        <v>B</v>
      </c>
      <c r="V16" s="105">
        <v>32.860575358716098</v>
      </c>
      <c r="W16" s="105">
        <v>30.868968309523702</v>
      </c>
      <c r="X16" s="105">
        <v>34.852182407908501</v>
      </c>
      <c r="Y16" s="105" t="s">
        <v>370</v>
      </c>
    </row>
    <row r="17" spans="2:25" x14ac:dyDescent="0.2">
      <c r="B17" s="226" t="s">
        <v>62</v>
      </c>
      <c r="C17" s="131" t="s">
        <v>6</v>
      </c>
      <c r="D17" s="130">
        <v>270</v>
      </c>
      <c r="E17" s="130">
        <v>9704749</v>
      </c>
      <c r="F17" s="132">
        <v>3.95361167776933</v>
      </c>
      <c r="G17" s="132">
        <v>3.4328628208846297</v>
      </c>
      <c r="H17" s="132">
        <v>4.4743605346540205</v>
      </c>
      <c r="I17" s="132" t="str">
        <f t="shared" ref="I17:I20" si="2">IF(H17&lt;$G$6,"B",IF(G17&gt;$H$6,"H","NS"))</f>
        <v>B</v>
      </c>
      <c r="J17" s="132">
        <v>7.3963166806334701</v>
      </c>
      <c r="K17" s="132">
        <v>6.1024338495800095</v>
      </c>
      <c r="L17" s="132">
        <v>8.6901995116869202</v>
      </c>
      <c r="M17" s="132" t="s">
        <v>369</v>
      </c>
      <c r="N17" s="226" t="s">
        <v>62</v>
      </c>
      <c r="O17" s="131" t="s">
        <v>6</v>
      </c>
      <c r="P17" s="130">
        <v>1033</v>
      </c>
      <c r="Q17" s="130">
        <v>10740513</v>
      </c>
      <c r="R17" s="132">
        <v>15.631288434670999</v>
      </c>
      <c r="S17" s="132">
        <v>14.644611173978401</v>
      </c>
      <c r="T17" s="132">
        <v>16.617965695363701</v>
      </c>
      <c r="U17" s="132" t="str">
        <f t="shared" si="0"/>
        <v>B</v>
      </c>
      <c r="V17" s="132">
        <v>34.5732684562469</v>
      </c>
      <c r="W17" s="132">
        <v>31.638512051355299</v>
      </c>
      <c r="X17" s="132">
        <v>37.508024861138601</v>
      </c>
      <c r="Y17" s="132" t="s">
        <v>370</v>
      </c>
    </row>
    <row r="18" spans="2:25" x14ac:dyDescent="0.2">
      <c r="B18" s="227"/>
      <c r="C18" s="122" t="s">
        <v>159</v>
      </c>
      <c r="D18" s="121">
        <v>428</v>
      </c>
      <c r="E18" s="121">
        <v>9966825</v>
      </c>
      <c r="F18" s="102">
        <v>6.9057528360052496</v>
      </c>
      <c r="G18" s="102">
        <v>6.22200514101577</v>
      </c>
      <c r="H18" s="102">
        <v>7.5895005309947301</v>
      </c>
      <c r="I18" s="102" t="str">
        <f t="shared" si="2"/>
        <v>NS</v>
      </c>
      <c r="J18" s="102">
        <v>6.0095902642476906</v>
      </c>
      <c r="K18" s="102">
        <v>5.1171598298460603</v>
      </c>
      <c r="L18" s="102">
        <v>6.9020206986493298</v>
      </c>
      <c r="M18" s="102" t="s">
        <v>369</v>
      </c>
      <c r="N18" s="227"/>
      <c r="O18" s="122" t="s">
        <v>159</v>
      </c>
      <c r="P18" s="121">
        <v>1576</v>
      </c>
      <c r="Q18" s="121">
        <v>9980584</v>
      </c>
      <c r="R18" s="102">
        <v>24.540248774652003</v>
      </c>
      <c r="S18" s="102">
        <v>23.222047720245602</v>
      </c>
      <c r="T18" s="102">
        <v>25.858449829058504</v>
      </c>
      <c r="U18" s="102" t="str">
        <f t="shared" si="0"/>
        <v>H</v>
      </c>
      <c r="V18" s="102">
        <v>15.955697214176</v>
      </c>
      <c r="W18" s="102">
        <v>15.0927334875153</v>
      </c>
      <c r="X18" s="102">
        <v>16.8186609408368</v>
      </c>
      <c r="Y18" s="102" t="s">
        <v>368</v>
      </c>
    </row>
    <row r="19" spans="2:25" x14ac:dyDescent="0.2">
      <c r="B19" s="227"/>
      <c r="C19" s="122" t="s">
        <v>158</v>
      </c>
      <c r="D19" s="121">
        <v>137</v>
      </c>
      <c r="E19" s="121">
        <v>2165584</v>
      </c>
      <c r="F19" s="102">
        <v>10.263942495992501</v>
      </c>
      <c r="G19" s="102">
        <v>8.3813072275895308</v>
      </c>
      <c r="H19" s="102">
        <v>12.146577764395399</v>
      </c>
      <c r="I19" s="102" t="str">
        <f t="shared" si="2"/>
        <v>H</v>
      </c>
      <c r="J19" s="102">
        <v>5.1450487506048104</v>
      </c>
      <c r="K19" s="102">
        <v>3.8665349210922701</v>
      </c>
      <c r="L19" s="102">
        <v>6.4235625801173599</v>
      </c>
      <c r="M19" s="102" t="s">
        <v>369</v>
      </c>
      <c r="N19" s="227"/>
      <c r="O19" s="122" t="s">
        <v>158</v>
      </c>
      <c r="P19" s="121">
        <v>177</v>
      </c>
      <c r="Q19" s="121">
        <v>455359</v>
      </c>
      <c r="R19" s="102">
        <v>48.837925288716008</v>
      </c>
      <c r="S19" s="102">
        <v>39.1690014270524</v>
      </c>
      <c r="T19" s="102">
        <v>58.506849150379502</v>
      </c>
      <c r="U19" s="102" t="str">
        <f t="shared" si="0"/>
        <v>H</v>
      </c>
      <c r="V19" s="102">
        <v>21.284405301619898</v>
      </c>
      <c r="W19" s="102">
        <v>10.461349796512899</v>
      </c>
      <c r="X19" s="102">
        <v>32.107460806726998</v>
      </c>
      <c r="Y19" s="102" t="s">
        <v>369</v>
      </c>
    </row>
    <row r="20" spans="2:25" x14ac:dyDescent="0.2">
      <c r="B20" s="228"/>
      <c r="C20" s="134" t="s">
        <v>160</v>
      </c>
      <c r="D20" s="126">
        <v>125</v>
      </c>
      <c r="E20" s="126">
        <v>1517974</v>
      </c>
      <c r="F20" s="105">
        <v>14.955394456232002</v>
      </c>
      <c r="G20" s="105">
        <v>12.418224713688099</v>
      </c>
      <c r="H20" s="105">
        <v>17.492564198775899</v>
      </c>
      <c r="I20" s="105" t="str">
        <f t="shared" si="2"/>
        <v>H</v>
      </c>
      <c r="J20" s="105">
        <v>9.333546154476231</v>
      </c>
      <c r="K20" s="105">
        <v>7.5865440713415095</v>
      </c>
      <c r="L20" s="105">
        <v>11.0805482376109</v>
      </c>
      <c r="M20" s="105" t="s">
        <v>370</v>
      </c>
      <c r="N20" s="228"/>
      <c r="O20" s="134" t="s">
        <v>160</v>
      </c>
      <c r="P20" s="126">
        <v>305</v>
      </c>
      <c r="Q20" s="126">
        <v>1076660</v>
      </c>
      <c r="R20" s="105">
        <v>47.052439744590103</v>
      </c>
      <c r="S20" s="105">
        <v>41.511716869928399</v>
      </c>
      <c r="T20" s="105">
        <v>52.593162619251906</v>
      </c>
      <c r="U20" s="105" t="str">
        <f t="shared" si="0"/>
        <v>H</v>
      </c>
      <c r="V20" s="105">
        <v>30.094311676343803</v>
      </c>
      <c r="W20" s="105">
        <v>25.951820082643998</v>
      </c>
      <c r="X20" s="105">
        <v>34.236803270043701</v>
      </c>
      <c r="Y20" s="105" t="s">
        <v>370</v>
      </c>
    </row>
    <row r="21" spans="2:25" x14ac:dyDescent="0.2">
      <c r="B21" s="226" t="s">
        <v>86</v>
      </c>
      <c r="C21" s="131" t="s">
        <v>63</v>
      </c>
      <c r="D21" s="130">
        <v>916</v>
      </c>
      <c r="E21" s="130">
        <v>22661250</v>
      </c>
      <c r="F21" s="132">
        <v>6.4112685217741801</v>
      </c>
      <c r="G21" s="132">
        <v>5.9757583360895001</v>
      </c>
      <c r="H21" s="132">
        <v>6.8467787074588493</v>
      </c>
      <c r="I21" s="132" t="str">
        <f>IF(H21&lt;$G$6,"B",IF(G21&gt;$H$6,"H","NS"))</f>
        <v>NS</v>
      </c>
      <c r="J21" s="132">
        <v>6.5094555963232192</v>
      </c>
      <c r="K21" s="132">
        <v>6.0577408958264405</v>
      </c>
      <c r="L21" s="132">
        <v>6.9611702968200007</v>
      </c>
      <c r="M21" s="132" t="s">
        <v>369</v>
      </c>
      <c r="N21" s="226" t="s">
        <v>86</v>
      </c>
      <c r="O21" s="131" t="s">
        <v>63</v>
      </c>
      <c r="P21" s="130">
        <v>2986</v>
      </c>
      <c r="Q21" s="130">
        <v>21540274</v>
      </c>
      <c r="R21" s="132">
        <v>21.755413401709202</v>
      </c>
      <c r="S21" s="132">
        <v>20.921952455383899</v>
      </c>
      <c r="T21" s="132">
        <v>22.588874348034498</v>
      </c>
      <c r="U21" s="132" t="str">
        <f t="shared" si="0"/>
        <v>NS</v>
      </c>
      <c r="V21" s="132">
        <v>21.815433107544003</v>
      </c>
      <c r="W21" s="132">
        <v>20.975078800489101</v>
      </c>
      <c r="X21" s="132">
        <v>22.655787414599001</v>
      </c>
      <c r="Y21" s="132" t="s">
        <v>369</v>
      </c>
    </row>
    <row r="22" spans="2:25" x14ac:dyDescent="0.2">
      <c r="B22" s="227"/>
      <c r="C22" s="122" t="s">
        <v>64</v>
      </c>
      <c r="D22" s="121">
        <v>37</v>
      </c>
      <c r="E22" s="121">
        <v>467499</v>
      </c>
      <c r="F22" s="102">
        <v>11.672313924354601</v>
      </c>
      <c r="G22" s="102">
        <v>7.1481941826474298</v>
      </c>
      <c r="H22" s="102">
        <v>16.196433666061701</v>
      </c>
      <c r="I22" s="102" t="str">
        <f t="shared" si="1"/>
        <v>H</v>
      </c>
      <c r="J22" s="102">
        <v>20.3876997943131</v>
      </c>
      <c r="K22" s="102">
        <v>10.7776340078149</v>
      </c>
      <c r="L22" s="102">
        <v>29.997765580811301</v>
      </c>
      <c r="M22" s="102" t="s">
        <v>370</v>
      </c>
      <c r="N22" s="227"/>
      <c r="O22" s="122" t="s">
        <v>64</v>
      </c>
      <c r="P22" s="121">
        <v>62</v>
      </c>
      <c r="Q22" s="121">
        <v>330230</v>
      </c>
      <c r="R22" s="102">
        <v>30.010563562442201</v>
      </c>
      <c r="S22" s="102">
        <v>21.0219398282876</v>
      </c>
      <c r="T22" s="102">
        <v>38.999187296596901</v>
      </c>
      <c r="U22" s="102" t="str">
        <f t="shared" si="0"/>
        <v>NS</v>
      </c>
      <c r="V22" s="102">
        <v>28.119362078371399</v>
      </c>
      <c r="W22" s="102">
        <v>19.363510787378498</v>
      </c>
      <c r="X22" s="102">
        <v>36.875213369364403</v>
      </c>
      <c r="Y22" s="102" t="s">
        <v>369</v>
      </c>
    </row>
    <row r="23" spans="2:25" x14ac:dyDescent="0.2">
      <c r="B23" s="227"/>
      <c r="C23" s="122" t="s">
        <v>296</v>
      </c>
      <c r="D23" s="121">
        <v>0</v>
      </c>
      <c r="E23" s="121">
        <v>20433</v>
      </c>
      <c r="F23" s="102">
        <v>0</v>
      </c>
      <c r="G23" s="102">
        <v>0</v>
      </c>
      <c r="H23" s="102">
        <v>0</v>
      </c>
      <c r="I23" s="102" t="str">
        <f t="shared" si="1"/>
        <v>B</v>
      </c>
      <c r="J23" s="102">
        <v>0</v>
      </c>
      <c r="K23" s="102">
        <v>0</v>
      </c>
      <c r="L23" s="102">
        <v>0</v>
      </c>
      <c r="M23" s="102" t="s">
        <v>368</v>
      </c>
      <c r="N23" s="227"/>
      <c r="O23" s="122" t="s">
        <v>296</v>
      </c>
      <c r="P23" s="121">
        <v>0</v>
      </c>
      <c r="Q23" s="121">
        <v>8508</v>
      </c>
      <c r="R23" s="102">
        <v>0</v>
      </c>
      <c r="S23" s="102">
        <v>0</v>
      </c>
      <c r="T23" s="102">
        <v>0</v>
      </c>
      <c r="U23" s="102" t="str">
        <f t="shared" si="0"/>
        <v>B</v>
      </c>
      <c r="V23" s="102">
        <v>0</v>
      </c>
      <c r="W23" s="102">
        <v>0</v>
      </c>
      <c r="X23" s="102">
        <v>0</v>
      </c>
      <c r="Y23" s="102" t="s">
        <v>368</v>
      </c>
    </row>
    <row r="24" spans="2:25" x14ac:dyDescent="0.2">
      <c r="B24" s="227"/>
      <c r="C24" s="122" t="s">
        <v>65</v>
      </c>
      <c r="D24" s="121">
        <v>0</v>
      </c>
      <c r="E24" s="121">
        <v>4642</v>
      </c>
      <c r="F24" s="102">
        <v>0</v>
      </c>
      <c r="G24" s="102">
        <v>0</v>
      </c>
      <c r="H24" s="102">
        <v>0</v>
      </c>
      <c r="I24" s="102" t="str">
        <f t="shared" si="1"/>
        <v>B</v>
      </c>
      <c r="J24" s="102">
        <v>0</v>
      </c>
      <c r="K24" s="102">
        <v>0</v>
      </c>
      <c r="L24" s="102">
        <v>0</v>
      </c>
      <c r="M24" s="102" t="s">
        <v>368</v>
      </c>
      <c r="N24" s="227"/>
      <c r="O24" s="122" t="s">
        <v>65</v>
      </c>
      <c r="P24" s="121">
        <v>8</v>
      </c>
      <c r="Q24" s="121">
        <v>46197</v>
      </c>
      <c r="R24" s="102">
        <v>16.806442120955701</v>
      </c>
      <c r="S24" s="102">
        <v>0.37927813470467603</v>
      </c>
      <c r="T24" s="102">
        <v>33.233606107206704</v>
      </c>
      <c r="U24" s="102" t="str">
        <f t="shared" si="0"/>
        <v>NS</v>
      </c>
      <c r="V24" s="102">
        <v>17.730977390321801</v>
      </c>
      <c r="W24" s="102">
        <v>-5.49401871828141</v>
      </c>
      <c r="X24" s="102">
        <v>40.955973498925097</v>
      </c>
      <c r="Y24" s="102" t="s">
        <v>369</v>
      </c>
    </row>
    <row r="25" spans="2:25" x14ac:dyDescent="0.2">
      <c r="B25" s="227"/>
      <c r="C25" s="122" t="s">
        <v>116</v>
      </c>
      <c r="D25" s="121">
        <v>2</v>
      </c>
      <c r="E25" s="121">
        <v>147182</v>
      </c>
      <c r="F25" s="102">
        <v>2.2053000792630399</v>
      </c>
      <c r="G25" s="102">
        <v>-1.1006148843100598</v>
      </c>
      <c r="H25" s="102">
        <v>5.5112150428361399</v>
      </c>
      <c r="I25" s="102" t="str">
        <f t="shared" si="1"/>
        <v>B</v>
      </c>
      <c r="J25" s="102">
        <v>0.31766760565929703</v>
      </c>
      <c r="K25" s="102">
        <v>-0.15755176048045899</v>
      </c>
      <c r="L25" s="102">
        <v>0.79288697179905299</v>
      </c>
      <c r="M25" s="102" t="s">
        <v>368</v>
      </c>
      <c r="N25" s="227"/>
      <c r="O25" s="122" t="s">
        <v>116</v>
      </c>
      <c r="P25" s="121">
        <v>7</v>
      </c>
      <c r="Q25" s="121">
        <v>205825</v>
      </c>
      <c r="R25" s="102">
        <v>12.0700198826269</v>
      </c>
      <c r="S25" s="102">
        <v>5.5298896944201896</v>
      </c>
      <c r="T25" s="102">
        <v>18.610150070833498</v>
      </c>
      <c r="U25" s="102" t="str">
        <f t="shared" si="0"/>
        <v>B</v>
      </c>
      <c r="V25" s="102">
        <v>7.8605455315106605</v>
      </c>
      <c r="W25" s="102">
        <v>2.6554798939903801</v>
      </c>
      <c r="X25" s="102">
        <v>13.065611169030902</v>
      </c>
      <c r="Y25" s="102" t="s">
        <v>368</v>
      </c>
    </row>
    <row r="26" spans="2:25" x14ac:dyDescent="0.2">
      <c r="B26" s="227"/>
      <c r="C26" s="122" t="s">
        <v>157</v>
      </c>
      <c r="D26" s="121">
        <v>4</v>
      </c>
      <c r="E26" s="121">
        <v>2423</v>
      </c>
      <c r="F26" s="102">
        <v>550.85914069661203</v>
      </c>
      <c r="G26" s="102">
        <v>93.515286415516599</v>
      </c>
      <c r="H26" s="102">
        <v>1008.20299497771</v>
      </c>
      <c r="I26" s="102" t="str">
        <f t="shared" si="1"/>
        <v>H</v>
      </c>
      <c r="J26" s="102">
        <v>257.25801869192304</v>
      </c>
      <c r="K26" s="102">
        <v>45.204823817076502</v>
      </c>
      <c r="L26" s="102">
        <v>469.31121356677005</v>
      </c>
      <c r="M26" s="102" t="s">
        <v>370</v>
      </c>
      <c r="N26" s="227"/>
      <c r="O26" s="122" t="s">
        <v>157</v>
      </c>
      <c r="P26" s="121">
        <v>21</v>
      </c>
      <c r="Q26" s="121">
        <v>55411</v>
      </c>
      <c r="R26" s="102">
        <v>40.201851331699999</v>
      </c>
      <c r="S26" s="102">
        <v>15.189033006185099</v>
      </c>
      <c r="T26" s="102">
        <v>65.214669657214799</v>
      </c>
      <c r="U26" s="102" t="str">
        <f t="shared" si="0"/>
        <v>NS</v>
      </c>
      <c r="V26" s="102">
        <v>83.526225901007692</v>
      </c>
      <c r="W26" s="102">
        <v>-3.9172798737675096</v>
      </c>
      <c r="X26" s="102">
        <v>170.96973167578301</v>
      </c>
      <c r="Y26" s="102" t="s">
        <v>369</v>
      </c>
    </row>
    <row r="27" spans="2:25" x14ac:dyDescent="0.2">
      <c r="B27" s="227"/>
      <c r="C27" s="122" t="s">
        <v>66</v>
      </c>
      <c r="D27" s="121">
        <v>0</v>
      </c>
      <c r="E27" s="121">
        <v>1918</v>
      </c>
      <c r="F27" s="102">
        <v>0</v>
      </c>
      <c r="G27" s="102">
        <v>0</v>
      </c>
      <c r="H27" s="102">
        <v>0</v>
      </c>
      <c r="I27" s="102" t="str">
        <f t="shared" si="1"/>
        <v>B</v>
      </c>
      <c r="J27" s="102">
        <v>0</v>
      </c>
      <c r="K27" s="102">
        <v>0</v>
      </c>
      <c r="L27" s="102">
        <v>0</v>
      </c>
      <c r="M27" s="102" t="s">
        <v>368</v>
      </c>
      <c r="N27" s="227"/>
      <c r="O27" s="122" t="s">
        <v>66</v>
      </c>
      <c r="P27" s="121">
        <v>0</v>
      </c>
      <c r="Q27" s="121">
        <v>6201</v>
      </c>
      <c r="R27" s="102">
        <v>0</v>
      </c>
      <c r="S27" s="102">
        <v>0</v>
      </c>
      <c r="T27" s="102">
        <v>0</v>
      </c>
      <c r="U27" s="102" t="str">
        <f t="shared" si="0"/>
        <v>B</v>
      </c>
      <c r="V27" s="102">
        <v>0</v>
      </c>
      <c r="W27" s="102">
        <v>0</v>
      </c>
      <c r="X27" s="102">
        <v>0</v>
      </c>
      <c r="Y27" s="102" t="s">
        <v>368</v>
      </c>
    </row>
    <row r="28" spans="2:25" x14ac:dyDescent="0.2">
      <c r="B28" s="227"/>
      <c r="C28" s="122" t="s">
        <v>67</v>
      </c>
      <c r="D28" s="121">
        <v>0</v>
      </c>
      <c r="E28" s="121">
        <v>198</v>
      </c>
      <c r="F28" s="102">
        <v>0</v>
      </c>
      <c r="G28" s="102">
        <v>0</v>
      </c>
      <c r="H28" s="102">
        <v>0</v>
      </c>
      <c r="I28" s="102" t="str">
        <f t="shared" si="1"/>
        <v>B</v>
      </c>
      <c r="J28" s="102">
        <v>0</v>
      </c>
      <c r="K28" s="102">
        <v>0</v>
      </c>
      <c r="L28" s="102">
        <v>0</v>
      </c>
      <c r="M28" s="102" t="s">
        <v>368</v>
      </c>
      <c r="N28" s="227"/>
      <c r="O28" s="122" t="s">
        <v>67</v>
      </c>
      <c r="P28" s="121">
        <v>0</v>
      </c>
      <c r="Q28" s="121">
        <v>1054</v>
      </c>
      <c r="R28" s="102">
        <v>0</v>
      </c>
      <c r="S28" s="102">
        <v>0</v>
      </c>
      <c r="T28" s="102">
        <v>0</v>
      </c>
      <c r="U28" s="102" t="str">
        <f t="shared" si="0"/>
        <v>B</v>
      </c>
      <c r="V28" s="102">
        <v>0</v>
      </c>
      <c r="W28" s="102">
        <v>0</v>
      </c>
      <c r="X28" s="102">
        <v>0</v>
      </c>
      <c r="Y28" s="102" t="s">
        <v>368</v>
      </c>
    </row>
    <row r="29" spans="2:25" x14ac:dyDescent="0.2">
      <c r="B29" s="227"/>
      <c r="C29" s="122" t="s">
        <v>68</v>
      </c>
      <c r="D29" s="121">
        <v>1</v>
      </c>
      <c r="E29" s="121">
        <v>45722</v>
      </c>
      <c r="F29" s="102">
        <v>2.4728055624601</v>
      </c>
      <c r="G29" s="102">
        <v>-4.6412701838931998</v>
      </c>
      <c r="H29" s="102">
        <v>9.5868813088133997</v>
      </c>
      <c r="I29" s="102" t="str">
        <f t="shared" si="1"/>
        <v>NS</v>
      </c>
      <c r="J29" s="102">
        <v>1.71087087340891</v>
      </c>
      <c r="K29" s="102">
        <v>-3.2111760397951601</v>
      </c>
      <c r="L29" s="102">
        <v>6.6329177866129809</v>
      </c>
      <c r="M29" s="102" t="s">
        <v>369</v>
      </c>
      <c r="N29" s="227"/>
      <c r="O29" s="122" t="s">
        <v>68</v>
      </c>
      <c r="P29" s="121">
        <v>3</v>
      </c>
      <c r="Q29" s="121">
        <v>48176</v>
      </c>
      <c r="R29" s="102">
        <v>3.8698805863195997</v>
      </c>
      <c r="S29" s="102">
        <v>-4.8476056027854302</v>
      </c>
      <c r="T29" s="102">
        <v>12.5873667754246</v>
      </c>
      <c r="U29" s="102" t="str">
        <f t="shared" si="0"/>
        <v>B</v>
      </c>
      <c r="V29" s="102">
        <v>5.1755024071806499</v>
      </c>
      <c r="W29" s="102">
        <v>-6.5782779373894105</v>
      </c>
      <c r="X29" s="102">
        <v>16.929282751750701</v>
      </c>
      <c r="Y29" s="102" t="s">
        <v>368</v>
      </c>
    </row>
    <row r="30" spans="2:25" x14ac:dyDescent="0.2">
      <c r="B30" s="228"/>
      <c r="C30" s="134" t="s">
        <v>69</v>
      </c>
      <c r="D30" s="126">
        <v>0</v>
      </c>
      <c r="E30" s="126">
        <v>3865</v>
      </c>
      <c r="F30" s="105">
        <v>0</v>
      </c>
      <c r="G30" s="105">
        <v>0</v>
      </c>
      <c r="H30" s="105">
        <v>0</v>
      </c>
      <c r="I30" s="105" t="str">
        <f t="shared" si="1"/>
        <v>B</v>
      </c>
      <c r="J30" s="105">
        <v>0</v>
      </c>
      <c r="K30" s="105">
        <v>0</v>
      </c>
      <c r="L30" s="105">
        <v>0</v>
      </c>
      <c r="M30" s="105" t="s">
        <v>368</v>
      </c>
      <c r="N30" s="228"/>
      <c r="O30" s="134" t="s">
        <v>69</v>
      </c>
      <c r="P30" s="126">
        <v>4</v>
      </c>
      <c r="Q30" s="126">
        <v>11240</v>
      </c>
      <c r="R30" s="105">
        <v>100.40554549883699</v>
      </c>
      <c r="S30" s="105">
        <v>-25.350845427404199</v>
      </c>
      <c r="T30" s="105">
        <v>226.16193642507702</v>
      </c>
      <c r="U30" s="105" t="str">
        <f t="shared" si="0"/>
        <v>NS</v>
      </c>
      <c r="V30" s="105">
        <v>47.977855946569598</v>
      </c>
      <c r="W30" s="105">
        <v>-12.163314670919499</v>
      </c>
      <c r="X30" s="105">
        <v>108.119026564059</v>
      </c>
      <c r="Y30" s="105" t="s">
        <v>369</v>
      </c>
    </row>
    <row r="31" spans="2:25" x14ac:dyDescent="0.2">
      <c r="B31" s="226" t="s">
        <v>457</v>
      </c>
      <c r="C31" s="131" t="s">
        <v>0</v>
      </c>
      <c r="D31" s="130">
        <v>0</v>
      </c>
      <c r="E31" s="130">
        <v>72</v>
      </c>
      <c r="F31" s="132">
        <v>0</v>
      </c>
      <c r="G31" s="132">
        <v>0</v>
      </c>
      <c r="H31" s="132">
        <v>0</v>
      </c>
      <c r="I31" s="132" t="str">
        <f t="shared" si="1"/>
        <v>B</v>
      </c>
      <c r="J31" s="132">
        <v>0</v>
      </c>
      <c r="K31" s="132">
        <v>0</v>
      </c>
      <c r="L31" s="132">
        <v>0</v>
      </c>
      <c r="M31" s="132"/>
      <c r="N31" s="226" t="s">
        <v>457</v>
      </c>
      <c r="O31" s="131" t="s">
        <v>0</v>
      </c>
      <c r="P31" s="130">
        <v>0</v>
      </c>
      <c r="Q31" s="130">
        <v>59</v>
      </c>
      <c r="R31" s="132">
        <v>0</v>
      </c>
      <c r="S31" s="132">
        <v>0</v>
      </c>
      <c r="T31" s="132">
        <v>0</v>
      </c>
      <c r="U31" s="132" t="str">
        <f t="shared" si="0"/>
        <v>B</v>
      </c>
      <c r="V31" s="132">
        <v>0</v>
      </c>
      <c r="W31" s="132">
        <v>0</v>
      </c>
      <c r="X31" s="132">
        <v>0</v>
      </c>
      <c r="Y31" s="132" t="s">
        <v>368</v>
      </c>
    </row>
    <row r="32" spans="2:25" x14ac:dyDescent="0.2">
      <c r="B32" s="227"/>
      <c r="C32" s="122" t="s">
        <v>156</v>
      </c>
      <c r="D32" s="121">
        <v>45</v>
      </c>
      <c r="E32" s="121">
        <v>444558</v>
      </c>
      <c r="F32" s="102">
        <v>11.0267745667964</v>
      </c>
      <c r="G32" s="102">
        <v>7.1930768659476003</v>
      </c>
      <c r="H32" s="102">
        <v>14.860472267645202</v>
      </c>
      <c r="I32" s="102" t="str">
        <f t="shared" si="1"/>
        <v>H</v>
      </c>
      <c r="J32" s="102">
        <v>6.1482398174387995</v>
      </c>
      <c r="K32" s="102">
        <v>3.47698740230777</v>
      </c>
      <c r="L32" s="102">
        <v>8.8194922325698411</v>
      </c>
      <c r="M32" s="102" t="s">
        <v>369</v>
      </c>
      <c r="N32" s="227"/>
      <c r="O32" s="122" t="s">
        <v>156</v>
      </c>
      <c r="P32" s="121">
        <v>188</v>
      </c>
      <c r="Q32" s="121">
        <v>555863</v>
      </c>
      <c r="R32" s="102">
        <v>43.732711740973897</v>
      </c>
      <c r="S32" s="102">
        <v>36.763973441633404</v>
      </c>
      <c r="T32" s="102">
        <v>50.701450040314306</v>
      </c>
      <c r="U32" s="102" t="str">
        <f t="shared" si="0"/>
        <v>H</v>
      </c>
      <c r="V32" s="102">
        <v>25.972265018648699</v>
      </c>
      <c r="W32" s="102">
        <v>21.268815096536699</v>
      </c>
      <c r="X32" s="102">
        <v>30.675714940760699</v>
      </c>
      <c r="Y32" s="102" t="s">
        <v>369</v>
      </c>
    </row>
    <row r="33" spans="2:25" x14ac:dyDescent="0.2">
      <c r="B33" s="227"/>
      <c r="C33" s="122" t="s">
        <v>146</v>
      </c>
      <c r="D33" s="121">
        <v>32</v>
      </c>
      <c r="E33" s="121">
        <v>737532</v>
      </c>
      <c r="F33" s="102">
        <v>7.0017001709106506</v>
      </c>
      <c r="G33" s="102">
        <v>4.3200960796355501</v>
      </c>
      <c r="H33" s="102">
        <v>9.6833042621857501</v>
      </c>
      <c r="I33" s="102" t="str">
        <f t="shared" si="1"/>
        <v>NS</v>
      </c>
      <c r="J33" s="102">
        <v>3.7383719015609298</v>
      </c>
      <c r="K33" s="102">
        <v>2.2928632943093499</v>
      </c>
      <c r="L33" s="102">
        <v>5.1838805088125097</v>
      </c>
      <c r="M33" s="102" t="s">
        <v>368</v>
      </c>
      <c r="N33" s="227"/>
      <c r="O33" s="122" t="s">
        <v>146</v>
      </c>
      <c r="P33" s="121">
        <v>275</v>
      </c>
      <c r="Q33" s="121">
        <v>1460495</v>
      </c>
      <c r="R33" s="102">
        <v>30.676507437467396</v>
      </c>
      <c r="S33" s="102">
        <v>26.8641975618104</v>
      </c>
      <c r="T33" s="102">
        <v>34.4888173131244</v>
      </c>
      <c r="U33" s="102" t="str">
        <f t="shared" si="0"/>
        <v>H</v>
      </c>
      <c r="V33" s="102">
        <v>21.004398913539202</v>
      </c>
      <c r="W33" s="102">
        <v>18.235226842880699</v>
      </c>
      <c r="X33" s="102">
        <v>23.773570984197697</v>
      </c>
      <c r="Y33" s="102" t="s">
        <v>369</v>
      </c>
    </row>
    <row r="34" spans="2:25" x14ac:dyDescent="0.2">
      <c r="B34" s="227"/>
      <c r="C34" s="122" t="s">
        <v>147</v>
      </c>
      <c r="D34" s="121">
        <v>64</v>
      </c>
      <c r="E34" s="121">
        <v>1500432</v>
      </c>
      <c r="F34" s="102">
        <v>6.6411087928141397</v>
      </c>
      <c r="G34" s="102">
        <v>4.6086603896145704</v>
      </c>
      <c r="H34" s="102">
        <v>8.6735571960137001</v>
      </c>
      <c r="I34" s="102" t="str">
        <f t="shared" si="1"/>
        <v>NS</v>
      </c>
      <c r="J34" s="102">
        <v>8.8624180382950204</v>
      </c>
      <c r="K34" s="102">
        <v>5.1521540858049502</v>
      </c>
      <c r="L34" s="102">
        <v>12.5726819907851</v>
      </c>
      <c r="M34" s="102" t="s">
        <v>369</v>
      </c>
      <c r="N34" s="227"/>
      <c r="O34" s="122" t="s">
        <v>147</v>
      </c>
      <c r="P34" s="121">
        <v>245</v>
      </c>
      <c r="Q34" s="121">
        <v>2523980</v>
      </c>
      <c r="R34" s="102">
        <v>14.416298036519199</v>
      </c>
      <c r="S34" s="102">
        <v>12.391674570026399</v>
      </c>
      <c r="T34" s="102">
        <v>16.4409215030119</v>
      </c>
      <c r="U34" s="102" t="str">
        <f t="shared" si="0"/>
        <v>B</v>
      </c>
      <c r="V34" s="102">
        <v>10.3227951613834</v>
      </c>
      <c r="W34" s="102">
        <v>8.8333559552377299</v>
      </c>
      <c r="X34" s="102">
        <v>11.812234367529101</v>
      </c>
      <c r="Y34" s="102" t="s">
        <v>368</v>
      </c>
    </row>
    <row r="35" spans="2:25" x14ac:dyDescent="0.2">
      <c r="B35" s="227"/>
      <c r="C35" s="122" t="s">
        <v>148</v>
      </c>
      <c r="D35" s="121">
        <v>177</v>
      </c>
      <c r="E35" s="121">
        <v>3851468</v>
      </c>
      <c r="F35" s="102">
        <v>6.2389544868182094</v>
      </c>
      <c r="G35" s="102">
        <v>5.1951066296386799</v>
      </c>
      <c r="H35" s="102">
        <v>7.2828023439977496</v>
      </c>
      <c r="I35" s="102" t="str">
        <f t="shared" si="1"/>
        <v>NS</v>
      </c>
      <c r="J35" s="102">
        <v>5.1519156799103794</v>
      </c>
      <c r="K35" s="102">
        <v>4.2555469182868002</v>
      </c>
      <c r="L35" s="102">
        <v>6.0482844415339603</v>
      </c>
      <c r="M35" s="102" t="s">
        <v>368</v>
      </c>
      <c r="N35" s="227"/>
      <c r="O35" s="122" t="s">
        <v>148</v>
      </c>
      <c r="P35" s="121">
        <v>468</v>
      </c>
      <c r="Q35" s="121">
        <v>3323519</v>
      </c>
      <c r="R35" s="102">
        <v>21.045483730979299</v>
      </c>
      <c r="S35" s="102">
        <v>18.977204529465801</v>
      </c>
      <c r="T35" s="102">
        <v>23.113762932492698</v>
      </c>
      <c r="U35" s="102" t="str">
        <f t="shared" si="0"/>
        <v>NS</v>
      </c>
      <c r="V35" s="102">
        <v>15.807257974952201</v>
      </c>
      <c r="W35" s="102">
        <v>14.2142997290282</v>
      </c>
      <c r="X35" s="102">
        <v>17.400216220876299</v>
      </c>
      <c r="Y35" s="102" t="s">
        <v>368</v>
      </c>
    </row>
    <row r="36" spans="2:25" x14ac:dyDescent="0.2">
      <c r="B36" s="227"/>
      <c r="C36" s="122" t="s">
        <v>149</v>
      </c>
      <c r="D36" s="121">
        <v>317</v>
      </c>
      <c r="E36" s="121">
        <v>7160067</v>
      </c>
      <c r="F36" s="102">
        <v>7.7332266787512598</v>
      </c>
      <c r="G36" s="102">
        <v>6.8894517789881995</v>
      </c>
      <c r="H36" s="102">
        <v>8.5770015785143201</v>
      </c>
      <c r="I36" s="102" t="str">
        <f t="shared" si="1"/>
        <v>NS</v>
      </c>
      <c r="J36" s="102">
        <v>6.0414151320834097</v>
      </c>
      <c r="K36" s="102">
        <v>5.3824557151674499</v>
      </c>
      <c r="L36" s="102">
        <v>6.7003745489993802</v>
      </c>
      <c r="M36" s="102" t="s">
        <v>369</v>
      </c>
      <c r="N36" s="227"/>
      <c r="O36" s="122" t="s">
        <v>149</v>
      </c>
      <c r="P36" s="121">
        <v>361</v>
      </c>
      <c r="Q36" s="121">
        <v>2121128</v>
      </c>
      <c r="R36" s="102">
        <v>26.210140682057499</v>
      </c>
      <c r="S36" s="102">
        <v>23.195620970455099</v>
      </c>
      <c r="T36" s="102">
        <v>29.224660393660002</v>
      </c>
      <c r="U36" s="102" t="str">
        <f t="shared" si="0"/>
        <v>H</v>
      </c>
      <c r="V36" s="102">
        <v>20.901323918989299</v>
      </c>
      <c r="W36" s="102">
        <v>18.497282993730099</v>
      </c>
      <c r="X36" s="102">
        <v>23.305364844248398</v>
      </c>
      <c r="Y36" s="102" t="s">
        <v>369</v>
      </c>
    </row>
    <row r="37" spans="2:25" x14ac:dyDescent="0.2">
      <c r="B37" s="227"/>
      <c r="C37" s="122" t="s">
        <v>150</v>
      </c>
      <c r="D37" s="121">
        <v>107</v>
      </c>
      <c r="E37" s="121">
        <v>1858427</v>
      </c>
      <c r="F37" s="102">
        <v>9.1456832448522398</v>
      </c>
      <c r="G37" s="102">
        <v>7.2931057678680702</v>
      </c>
      <c r="H37" s="102">
        <v>10.998260721836401</v>
      </c>
      <c r="I37" s="102" t="str">
        <f t="shared" si="1"/>
        <v>H</v>
      </c>
      <c r="J37" s="102">
        <v>6.4207785401745596</v>
      </c>
      <c r="K37" s="102">
        <v>5.1196302881785094</v>
      </c>
      <c r="L37" s="102">
        <v>7.7219267921706205</v>
      </c>
      <c r="M37" s="102" t="s">
        <v>369</v>
      </c>
      <c r="N37" s="227"/>
      <c r="O37" s="122" t="s">
        <v>150</v>
      </c>
      <c r="P37" s="121">
        <v>1208</v>
      </c>
      <c r="Q37" s="121">
        <v>5760696</v>
      </c>
      <c r="R37" s="102">
        <v>35.005895010973596</v>
      </c>
      <c r="S37" s="102">
        <v>32.935992688982502</v>
      </c>
      <c r="T37" s="102">
        <v>37.075797332964704</v>
      </c>
      <c r="U37" s="102" t="str">
        <f t="shared" si="0"/>
        <v>H</v>
      </c>
      <c r="V37" s="102">
        <v>26.955066679751798</v>
      </c>
      <c r="W37" s="102">
        <v>25.3696968850407</v>
      </c>
      <c r="X37" s="102">
        <v>28.540436474463</v>
      </c>
      <c r="Y37" s="102" t="s">
        <v>370</v>
      </c>
    </row>
    <row r="38" spans="2:25" x14ac:dyDescent="0.2">
      <c r="B38" s="227"/>
      <c r="C38" s="122" t="s">
        <v>290</v>
      </c>
      <c r="D38" s="121">
        <v>189</v>
      </c>
      <c r="E38" s="121">
        <v>5882643</v>
      </c>
      <c r="F38" s="102">
        <v>5.4349415715794702</v>
      </c>
      <c r="G38" s="102">
        <v>4.6566783497599697</v>
      </c>
      <c r="H38" s="102">
        <v>6.2132047933989698</v>
      </c>
      <c r="I38" s="102" t="str">
        <f t="shared" si="1"/>
        <v>NS</v>
      </c>
      <c r="J38" s="102">
        <v>10.0496746620669</v>
      </c>
      <c r="K38" s="102">
        <v>8.4941642565637796</v>
      </c>
      <c r="L38" s="102">
        <v>11.60518506757</v>
      </c>
      <c r="M38" s="102" t="s">
        <v>370</v>
      </c>
      <c r="N38" s="227"/>
      <c r="O38" s="122" t="s">
        <v>290</v>
      </c>
      <c r="P38" s="121">
        <v>276</v>
      </c>
      <c r="Q38" s="121">
        <v>4668690</v>
      </c>
      <c r="R38" s="102">
        <v>9.9110307309855514</v>
      </c>
      <c r="S38" s="102">
        <v>8.7048728901314689</v>
      </c>
      <c r="T38" s="102">
        <v>11.1171885718396</v>
      </c>
      <c r="U38" s="102" t="str">
        <f t="shared" si="0"/>
        <v>B</v>
      </c>
      <c r="V38" s="102">
        <v>41.221563924723398</v>
      </c>
      <c r="W38" s="102">
        <v>34.4645172854636</v>
      </c>
      <c r="X38" s="102">
        <v>47.978610563983203</v>
      </c>
      <c r="Y38" s="102" t="s">
        <v>370</v>
      </c>
    </row>
    <row r="39" spans="2:25" x14ac:dyDescent="0.2">
      <c r="B39" s="228"/>
      <c r="C39" s="122" t="s">
        <v>104</v>
      </c>
      <c r="D39" s="126">
        <v>29</v>
      </c>
      <c r="E39" s="126">
        <v>1919933</v>
      </c>
      <c r="F39" s="105">
        <v>2.0366429224889298</v>
      </c>
      <c r="G39" s="105">
        <v>1.17826725040584</v>
      </c>
      <c r="H39" s="105">
        <v>2.8950185945720199</v>
      </c>
      <c r="I39" s="105" t="str">
        <f t="shared" si="1"/>
        <v>B</v>
      </c>
      <c r="J39" s="105">
        <v>1.0206574613674599</v>
      </c>
      <c r="K39" s="105">
        <v>0.333449672250475</v>
      </c>
      <c r="L39" s="105">
        <v>1.70786525048445</v>
      </c>
      <c r="M39" s="105" t="s">
        <v>368</v>
      </c>
      <c r="N39" s="228"/>
      <c r="O39" s="122" t="s">
        <v>104</v>
      </c>
      <c r="P39" s="126">
        <v>70</v>
      </c>
      <c r="Q39" s="126">
        <v>1838686</v>
      </c>
      <c r="R39" s="105">
        <v>5.8589998853590499</v>
      </c>
      <c r="S39" s="105">
        <v>4.3566557946887103</v>
      </c>
      <c r="T39" s="105">
        <v>7.3613439760293895</v>
      </c>
      <c r="U39" s="105" t="str">
        <f t="shared" si="0"/>
        <v>B</v>
      </c>
      <c r="V39" s="105">
        <v>3.54134219042189</v>
      </c>
      <c r="W39" s="105">
        <v>1.8184726697245999</v>
      </c>
      <c r="X39" s="105">
        <v>5.2642117111191897</v>
      </c>
      <c r="Y39" s="105" t="s">
        <v>368</v>
      </c>
    </row>
    <row r="40" spans="2:25" x14ac:dyDescent="0.2">
      <c r="B40" s="226" t="s">
        <v>458</v>
      </c>
      <c r="C40" s="176" t="s">
        <v>161</v>
      </c>
      <c r="D40" s="130">
        <v>10</v>
      </c>
      <c r="E40" s="130">
        <v>99650</v>
      </c>
      <c r="F40" s="132">
        <v>9.4117465020713098</v>
      </c>
      <c r="G40" s="132">
        <v>2.3806117540807201</v>
      </c>
      <c r="H40" s="132">
        <v>16.442881250061898</v>
      </c>
      <c r="I40" s="132" t="str">
        <f t="shared" si="1"/>
        <v>NS</v>
      </c>
      <c r="J40" s="132">
        <v>3.7985864154034501</v>
      </c>
      <c r="K40" s="132">
        <v>0.8621084083197269</v>
      </c>
      <c r="L40" s="132">
        <v>6.7350644224871701</v>
      </c>
      <c r="M40" s="132" t="s">
        <v>369</v>
      </c>
      <c r="N40" s="226" t="s">
        <v>458</v>
      </c>
      <c r="O40" s="176" t="s">
        <v>161</v>
      </c>
      <c r="P40" s="130">
        <v>70</v>
      </c>
      <c r="Q40" s="130">
        <v>267517</v>
      </c>
      <c r="R40" s="132">
        <v>33.829139589175902</v>
      </c>
      <c r="S40" s="132">
        <v>25.564000833696102</v>
      </c>
      <c r="T40" s="132">
        <v>42.094278344655699</v>
      </c>
      <c r="U40" s="132" t="str">
        <f t="shared" si="0"/>
        <v>H</v>
      </c>
      <c r="V40" s="132">
        <v>25.041062424173699</v>
      </c>
      <c r="W40" s="132">
        <v>11.9229329277461</v>
      </c>
      <c r="X40" s="132">
        <v>38.159191920601302</v>
      </c>
      <c r="Y40" s="132" t="s">
        <v>369</v>
      </c>
    </row>
    <row r="41" spans="2:25" x14ac:dyDescent="0.2">
      <c r="B41" s="227"/>
      <c r="C41" s="122" t="s">
        <v>52</v>
      </c>
      <c r="D41" s="121">
        <v>7</v>
      </c>
      <c r="E41" s="121">
        <v>79201</v>
      </c>
      <c r="F41" s="102">
        <v>8.2645848975892786</v>
      </c>
      <c r="G41" s="102">
        <v>0.84055450945091703</v>
      </c>
      <c r="H41" s="102">
        <v>15.6886152857276</v>
      </c>
      <c r="I41" s="102" t="str">
        <f t="shared" si="1"/>
        <v>NS</v>
      </c>
      <c r="J41" s="102">
        <v>3.13856094380494</v>
      </c>
      <c r="K41" s="102">
        <v>0.214043275964139</v>
      </c>
      <c r="L41" s="102">
        <v>6.0630786116457402</v>
      </c>
      <c r="M41" s="102" t="s">
        <v>368</v>
      </c>
      <c r="N41" s="227"/>
      <c r="O41" s="122" t="s">
        <v>52</v>
      </c>
      <c r="P41" s="121">
        <v>55</v>
      </c>
      <c r="Q41" s="121">
        <v>189341</v>
      </c>
      <c r="R41" s="102">
        <v>38.050210795999298</v>
      </c>
      <c r="S41" s="102">
        <v>27.663904545945002</v>
      </c>
      <c r="T41" s="102">
        <v>48.436517046053702</v>
      </c>
      <c r="U41" s="102" t="str">
        <f t="shared" si="0"/>
        <v>H</v>
      </c>
      <c r="V41" s="102">
        <v>28.495279736588397</v>
      </c>
      <c r="W41" s="102">
        <v>12.7816998934347</v>
      </c>
      <c r="X41" s="102">
        <v>44.208859579742096</v>
      </c>
      <c r="Y41" s="102" t="s">
        <v>369</v>
      </c>
    </row>
    <row r="42" spans="2:25" x14ac:dyDescent="0.2">
      <c r="B42" s="227"/>
      <c r="C42" s="122" t="s">
        <v>53</v>
      </c>
      <c r="D42" s="121">
        <v>0</v>
      </c>
      <c r="E42" s="121">
        <v>3098</v>
      </c>
      <c r="F42" s="102">
        <v>0</v>
      </c>
      <c r="G42" s="102">
        <v>0</v>
      </c>
      <c r="H42" s="102">
        <v>0</v>
      </c>
      <c r="I42" s="102" t="str">
        <f t="shared" si="1"/>
        <v>B</v>
      </c>
      <c r="J42" s="102">
        <v>0</v>
      </c>
      <c r="K42" s="102">
        <v>0</v>
      </c>
      <c r="L42" s="102">
        <v>0</v>
      </c>
      <c r="M42" s="102" t="s">
        <v>368</v>
      </c>
      <c r="N42" s="227"/>
      <c r="O42" s="122" t="s">
        <v>53</v>
      </c>
      <c r="P42" s="121">
        <v>6</v>
      </c>
      <c r="Q42" s="121">
        <v>25378</v>
      </c>
      <c r="R42" s="102">
        <v>36.559828310571497</v>
      </c>
      <c r="S42" s="102">
        <v>7.5831705785740899</v>
      </c>
      <c r="T42" s="102">
        <v>65.536486042568896</v>
      </c>
      <c r="U42" s="102" t="str">
        <f t="shared" si="0"/>
        <v>NS</v>
      </c>
      <c r="V42" s="102">
        <v>25.326534819899901</v>
      </c>
      <c r="W42" s="102">
        <v>4.2789439154465896</v>
      </c>
      <c r="X42" s="102">
        <v>46.374125724353199</v>
      </c>
      <c r="Y42" s="102" t="s">
        <v>369</v>
      </c>
    </row>
    <row r="43" spans="2:25" x14ac:dyDescent="0.2">
      <c r="B43" s="227"/>
      <c r="C43" s="134" t="s">
        <v>54</v>
      </c>
      <c r="D43" s="121">
        <v>3</v>
      </c>
      <c r="E43" s="121">
        <v>17346</v>
      </c>
      <c r="F43" s="102">
        <v>16.3200529268011</v>
      </c>
      <c r="G43" s="102">
        <v>-5.6680221343361197</v>
      </c>
      <c r="H43" s="102">
        <v>38.308127987938398</v>
      </c>
      <c r="I43" s="102" t="str">
        <f t="shared" si="1"/>
        <v>NS</v>
      </c>
      <c r="J43" s="102">
        <v>7.6502898812431299</v>
      </c>
      <c r="K43" s="102">
        <v>-3.0253469174610799</v>
      </c>
      <c r="L43" s="102">
        <v>18.325926679947298</v>
      </c>
      <c r="M43" s="102" t="s">
        <v>369</v>
      </c>
      <c r="N43" s="227"/>
      <c r="O43" s="134" t="s">
        <v>54</v>
      </c>
      <c r="P43" s="121">
        <v>9</v>
      </c>
      <c r="Q43" s="121">
        <v>52798</v>
      </c>
      <c r="R43" s="102">
        <v>17.2743433235818</v>
      </c>
      <c r="S43" s="102">
        <v>4.02319475776775</v>
      </c>
      <c r="T43" s="102">
        <v>30.525491889395902</v>
      </c>
      <c r="U43" s="102" t="str">
        <f t="shared" si="0"/>
        <v>NS</v>
      </c>
      <c r="V43" s="102">
        <v>12.513341633143801</v>
      </c>
      <c r="W43" s="102">
        <v>2.4673218988162802</v>
      </c>
      <c r="X43" s="102">
        <v>22.559361367471197</v>
      </c>
      <c r="Y43" s="102" t="s">
        <v>369</v>
      </c>
    </row>
    <row r="44" spans="2:25" x14ac:dyDescent="0.2">
      <c r="B44" s="227"/>
      <c r="C44" s="176" t="s">
        <v>151</v>
      </c>
      <c r="D44" s="130">
        <v>12</v>
      </c>
      <c r="E44" s="130">
        <v>394564</v>
      </c>
      <c r="F44" s="132">
        <v>2.8647184749785701</v>
      </c>
      <c r="G44" s="132">
        <v>0.72352847583264901</v>
      </c>
      <c r="H44" s="132">
        <v>5.0059084741244897</v>
      </c>
      <c r="I44" s="132" t="str">
        <f t="shared" si="1"/>
        <v>B</v>
      </c>
      <c r="J44" s="132">
        <v>1.53825165631796</v>
      </c>
      <c r="K44" s="132">
        <v>0.314794776368644</v>
      </c>
      <c r="L44" s="132">
        <v>2.7617085362672702</v>
      </c>
      <c r="M44" s="132" t="s">
        <v>368</v>
      </c>
      <c r="N44" s="227"/>
      <c r="O44" s="176" t="s">
        <v>151</v>
      </c>
      <c r="P44" s="130">
        <v>178</v>
      </c>
      <c r="Q44" s="130">
        <v>997530</v>
      </c>
      <c r="R44" s="132">
        <v>31.494998818922301</v>
      </c>
      <c r="S44" s="132">
        <v>26.9779029479805</v>
      </c>
      <c r="T44" s="132">
        <v>36.012094689864</v>
      </c>
      <c r="U44" s="132" t="str">
        <f t="shared" si="0"/>
        <v>H</v>
      </c>
      <c r="V44" s="132">
        <v>20.0507950488335</v>
      </c>
      <c r="W44" s="132">
        <v>16.382310727058901</v>
      </c>
      <c r="X44" s="132">
        <v>23.719279370608202</v>
      </c>
      <c r="Y44" s="132" t="s">
        <v>369</v>
      </c>
    </row>
    <row r="45" spans="2:25" x14ac:dyDescent="0.2">
      <c r="B45" s="227"/>
      <c r="C45" s="122" t="s">
        <v>19</v>
      </c>
      <c r="D45" s="121">
        <v>5</v>
      </c>
      <c r="E45" s="121">
        <v>146613</v>
      </c>
      <c r="F45" s="102">
        <v>2.5462786160931201</v>
      </c>
      <c r="G45" s="102">
        <v>-0.74383756101854803</v>
      </c>
      <c r="H45" s="102">
        <v>5.8363947932047999</v>
      </c>
      <c r="I45" s="102" t="str">
        <f t="shared" si="1"/>
        <v>B</v>
      </c>
      <c r="J45" s="102">
        <v>1.31229699063218</v>
      </c>
      <c r="K45" s="102">
        <v>-0.41014439077250903</v>
      </c>
      <c r="L45" s="102">
        <v>3.0347383720368799</v>
      </c>
      <c r="M45" s="102" t="s">
        <v>368</v>
      </c>
      <c r="N45" s="227"/>
      <c r="O45" s="122" t="s">
        <v>19</v>
      </c>
      <c r="P45" s="121">
        <v>99</v>
      </c>
      <c r="Q45" s="121">
        <v>532495</v>
      </c>
      <c r="R45" s="102">
        <v>24.831898680812603</v>
      </c>
      <c r="S45" s="102">
        <v>19.473551403131001</v>
      </c>
      <c r="T45" s="102">
        <v>30.190245958494199</v>
      </c>
      <c r="U45" s="102" t="str">
        <f t="shared" si="0"/>
        <v>NS</v>
      </c>
      <c r="V45" s="102">
        <v>15.0246715970162</v>
      </c>
      <c r="W45" s="102">
        <v>9.7487825211602299</v>
      </c>
      <c r="X45" s="102">
        <v>20.300560672872098</v>
      </c>
      <c r="Y45" s="102" t="s">
        <v>368</v>
      </c>
    </row>
    <row r="46" spans="2:25" x14ac:dyDescent="0.2">
      <c r="B46" s="227"/>
      <c r="C46" s="122" t="s">
        <v>20</v>
      </c>
      <c r="D46" s="121">
        <v>6</v>
      </c>
      <c r="E46" s="121">
        <v>221838</v>
      </c>
      <c r="F46" s="102">
        <v>3.2905513136940296</v>
      </c>
      <c r="G46" s="102">
        <v>0.24789387370392002</v>
      </c>
      <c r="H46" s="102">
        <v>6.3332087536841497</v>
      </c>
      <c r="I46" s="102" t="str">
        <f t="shared" si="1"/>
        <v>NS</v>
      </c>
      <c r="J46" s="102">
        <v>1.7683822813596002</v>
      </c>
      <c r="K46" s="102">
        <v>3.8165849164924805E-2</v>
      </c>
      <c r="L46" s="102">
        <v>3.4985987135542698</v>
      </c>
      <c r="M46" s="102" t="s">
        <v>368</v>
      </c>
      <c r="N46" s="227"/>
      <c r="O46" s="122" t="s">
        <v>20</v>
      </c>
      <c r="P46" s="121">
        <v>64</v>
      </c>
      <c r="Q46" s="121">
        <v>358016</v>
      </c>
      <c r="R46" s="102">
        <v>36.678273995256497</v>
      </c>
      <c r="S46" s="102">
        <v>28.307964850344202</v>
      </c>
      <c r="T46" s="102">
        <v>45.048583140168901</v>
      </c>
      <c r="U46" s="102" t="str">
        <f t="shared" si="0"/>
        <v>H</v>
      </c>
      <c r="V46" s="102">
        <v>24.861223031084201</v>
      </c>
      <c r="W46" s="102">
        <v>18.510468422788097</v>
      </c>
      <c r="X46" s="102">
        <v>31.211977639380301</v>
      </c>
      <c r="Y46" s="102" t="s">
        <v>369</v>
      </c>
    </row>
    <row r="47" spans="2:25" x14ac:dyDescent="0.2">
      <c r="B47" s="227"/>
      <c r="C47" s="134" t="s">
        <v>297</v>
      </c>
      <c r="D47" s="121">
        <v>1</v>
      </c>
      <c r="E47" s="121">
        <v>26106</v>
      </c>
      <c r="F47" s="102">
        <v>1.0990405659433899</v>
      </c>
      <c r="G47" s="102">
        <v>-4.1061537608747107</v>
      </c>
      <c r="H47" s="102">
        <v>6.3042348927614897</v>
      </c>
      <c r="I47" s="102" t="str">
        <f t="shared" si="1"/>
        <v>NS</v>
      </c>
      <c r="J47" s="102">
        <v>0.82091988237152991</v>
      </c>
      <c r="K47" s="102">
        <v>-3.0670599128279199</v>
      </c>
      <c r="L47" s="102">
        <v>4.7088996775709795</v>
      </c>
      <c r="M47" s="102" t="s">
        <v>368</v>
      </c>
      <c r="N47" s="227"/>
      <c r="O47" s="134" t="s">
        <v>297</v>
      </c>
      <c r="P47" s="121">
        <v>15</v>
      </c>
      <c r="Q47" s="121">
        <v>107006</v>
      </c>
      <c r="R47" s="102">
        <v>45.895523180774603</v>
      </c>
      <c r="S47" s="102">
        <v>29.359923692261198</v>
      </c>
      <c r="T47" s="102">
        <v>62.431122669287902</v>
      </c>
      <c r="U47" s="102" t="str">
        <f t="shared" si="0"/>
        <v>H</v>
      </c>
      <c r="V47" s="102">
        <v>21.485079654851798</v>
      </c>
      <c r="W47" s="102">
        <v>13.686352730024401</v>
      </c>
      <c r="X47" s="102">
        <v>29.2838065796793</v>
      </c>
      <c r="Y47" s="102" t="s">
        <v>369</v>
      </c>
    </row>
    <row r="48" spans="2:25" x14ac:dyDescent="0.2">
      <c r="B48" s="227"/>
      <c r="C48" s="176" t="s">
        <v>152</v>
      </c>
      <c r="D48" s="130">
        <v>45</v>
      </c>
      <c r="E48" s="130">
        <v>1292218</v>
      </c>
      <c r="F48" s="132">
        <v>4.2033117542824696</v>
      </c>
      <c r="G48" s="132">
        <v>2.7190378338749999</v>
      </c>
      <c r="H48" s="132">
        <v>5.68758567468993</v>
      </c>
      <c r="I48" s="132" t="str">
        <f t="shared" si="1"/>
        <v>B</v>
      </c>
      <c r="J48" s="132">
        <v>3.3072644611748703</v>
      </c>
      <c r="K48" s="132">
        <v>1.3282901510987999</v>
      </c>
      <c r="L48" s="132">
        <v>5.2862387712509395</v>
      </c>
      <c r="M48" s="132" t="s">
        <v>368</v>
      </c>
      <c r="N48" s="227"/>
      <c r="O48" s="176" t="s">
        <v>152</v>
      </c>
      <c r="P48" s="130">
        <v>145</v>
      </c>
      <c r="Q48" s="130">
        <v>1955529</v>
      </c>
      <c r="R48" s="132">
        <v>11.7001104758509</v>
      </c>
      <c r="S48" s="132">
        <v>9.7000966387690006</v>
      </c>
      <c r="T48" s="132">
        <v>13.7001243129329</v>
      </c>
      <c r="U48" s="132" t="str">
        <f t="shared" si="0"/>
        <v>B</v>
      </c>
      <c r="V48" s="132">
        <v>7.7144080576467795</v>
      </c>
      <c r="W48" s="132">
        <v>5.8233542692545699</v>
      </c>
      <c r="X48" s="132">
        <v>9.6054618460389989</v>
      </c>
      <c r="Y48" s="132" t="s">
        <v>368</v>
      </c>
    </row>
    <row r="49" spans="2:25" x14ac:dyDescent="0.2">
      <c r="B49" s="227"/>
      <c r="C49" s="122" t="s">
        <v>21</v>
      </c>
      <c r="D49" s="121">
        <v>2</v>
      </c>
      <c r="E49" s="121">
        <v>150758</v>
      </c>
      <c r="F49" s="102">
        <v>1.14048529172845</v>
      </c>
      <c r="G49" s="102">
        <v>-1.13162418663731</v>
      </c>
      <c r="H49" s="102">
        <v>3.4125947700942199</v>
      </c>
      <c r="I49" s="102" t="str">
        <f t="shared" si="1"/>
        <v>B</v>
      </c>
      <c r="J49" s="102">
        <v>0.74709663397847004</v>
      </c>
      <c r="K49" s="102">
        <v>-0.781053116200913</v>
      </c>
      <c r="L49" s="102">
        <v>2.2752463841578501</v>
      </c>
      <c r="M49" s="102" t="s">
        <v>368</v>
      </c>
      <c r="N49" s="227"/>
      <c r="O49" s="122" t="s">
        <v>21</v>
      </c>
      <c r="P49" s="121">
        <v>24</v>
      </c>
      <c r="Q49" s="121">
        <v>205535</v>
      </c>
      <c r="R49" s="102">
        <v>21.143554495612399</v>
      </c>
      <c r="S49" s="102">
        <v>12.657983860195401</v>
      </c>
      <c r="T49" s="102">
        <v>29.629125131029397</v>
      </c>
      <c r="U49" s="102" t="str">
        <f t="shared" si="0"/>
        <v>NS</v>
      </c>
      <c r="V49" s="102">
        <v>10.8716885482471</v>
      </c>
      <c r="W49" s="102">
        <v>6.2915640860406494</v>
      </c>
      <c r="X49" s="102">
        <v>15.4518130104536</v>
      </c>
      <c r="Y49" s="102" t="s">
        <v>368</v>
      </c>
    </row>
    <row r="50" spans="2:25" x14ac:dyDescent="0.2">
      <c r="B50" s="227"/>
      <c r="C50" s="122" t="s">
        <v>22</v>
      </c>
      <c r="D50" s="121">
        <v>9</v>
      </c>
      <c r="E50" s="121">
        <v>157439</v>
      </c>
      <c r="F50" s="102">
        <v>5.69519173279485</v>
      </c>
      <c r="G50" s="102">
        <v>0.82625607202958895</v>
      </c>
      <c r="H50" s="102">
        <v>10.564127393560099</v>
      </c>
      <c r="I50" s="102" t="str">
        <f t="shared" si="1"/>
        <v>NS</v>
      </c>
      <c r="J50" s="102">
        <v>2.99313274273393</v>
      </c>
      <c r="K50" s="102">
        <v>0.39919318987139202</v>
      </c>
      <c r="L50" s="102">
        <v>5.58707229559647</v>
      </c>
      <c r="M50" s="102" t="s">
        <v>368</v>
      </c>
      <c r="N50" s="227"/>
      <c r="O50" s="122" t="s">
        <v>22</v>
      </c>
      <c r="P50" s="121">
        <v>14</v>
      </c>
      <c r="Q50" s="121">
        <v>187028</v>
      </c>
      <c r="R50" s="102">
        <v>7.0690991742464604</v>
      </c>
      <c r="S50" s="102">
        <v>2.02748518095204</v>
      </c>
      <c r="T50" s="102">
        <v>12.110713167540899</v>
      </c>
      <c r="U50" s="102" t="str">
        <f t="shared" si="0"/>
        <v>B</v>
      </c>
      <c r="V50" s="102">
        <v>5.8605034789688499</v>
      </c>
      <c r="W50" s="102">
        <v>-1.5295296782724499</v>
      </c>
      <c r="X50" s="102">
        <v>13.2505366362102</v>
      </c>
      <c r="Y50" s="102" t="s">
        <v>368</v>
      </c>
    </row>
    <row r="51" spans="2:25" x14ac:dyDescent="0.2">
      <c r="B51" s="227"/>
      <c r="C51" s="122" t="s">
        <v>23</v>
      </c>
      <c r="D51" s="121">
        <v>13</v>
      </c>
      <c r="E51" s="121">
        <v>300151</v>
      </c>
      <c r="F51" s="102">
        <v>5.7016551978980301</v>
      </c>
      <c r="G51" s="102">
        <v>2.0101172650136498</v>
      </c>
      <c r="H51" s="102">
        <v>9.3931931307824197</v>
      </c>
      <c r="I51" s="102" t="str">
        <f t="shared" si="1"/>
        <v>NS</v>
      </c>
      <c r="J51" s="102">
        <v>6.1670144719365094</v>
      </c>
      <c r="K51" s="102">
        <v>-0.74139107540538396</v>
      </c>
      <c r="L51" s="102">
        <v>13.0754200192784</v>
      </c>
      <c r="M51" s="102" t="s">
        <v>369</v>
      </c>
      <c r="N51" s="227"/>
      <c r="O51" s="122" t="s">
        <v>23</v>
      </c>
      <c r="P51" s="121">
        <v>18</v>
      </c>
      <c r="Q51" s="121">
        <v>248888</v>
      </c>
      <c r="R51" s="102">
        <v>21.328111465318798</v>
      </c>
      <c r="S51" s="102">
        <v>13.715424162846599</v>
      </c>
      <c r="T51" s="102">
        <v>28.940798767790902</v>
      </c>
      <c r="U51" s="102" t="str">
        <f t="shared" si="0"/>
        <v>NS</v>
      </c>
      <c r="V51" s="102">
        <v>12.359887965881001</v>
      </c>
      <c r="W51" s="102">
        <v>7.8390181395103795</v>
      </c>
      <c r="X51" s="102">
        <v>16.8807577922516</v>
      </c>
      <c r="Y51" s="102" t="s">
        <v>368</v>
      </c>
    </row>
    <row r="52" spans="2:25" x14ac:dyDescent="0.2">
      <c r="B52" s="227"/>
      <c r="C52" s="122" t="s">
        <v>298</v>
      </c>
      <c r="D52" s="121">
        <v>4</v>
      </c>
      <c r="E52" s="121">
        <v>101334</v>
      </c>
      <c r="F52" s="102">
        <v>3.4313850799771597</v>
      </c>
      <c r="G52" s="102">
        <v>-1.3460545336002601</v>
      </c>
      <c r="H52" s="102">
        <v>8.2088246935545701</v>
      </c>
      <c r="I52" s="102" t="str">
        <f t="shared" si="1"/>
        <v>NS</v>
      </c>
      <c r="J52" s="102">
        <v>2.66144676554334</v>
      </c>
      <c r="K52" s="102">
        <v>-1.23059855768981</v>
      </c>
      <c r="L52" s="102">
        <v>6.5534920887764994</v>
      </c>
      <c r="M52" s="102" t="s">
        <v>369</v>
      </c>
      <c r="N52" s="227"/>
      <c r="O52" s="122" t="s">
        <v>298</v>
      </c>
      <c r="P52" s="121">
        <v>12</v>
      </c>
      <c r="Q52" s="121">
        <v>123302</v>
      </c>
      <c r="R52" s="102">
        <v>15.889887491766499</v>
      </c>
      <c r="S52" s="102">
        <v>6.6457969418104996</v>
      </c>
      <c r="T52" s="102">
        <v>25.1339780417225</v>
      </c>
      <c r="U52" s="102" t="str">
        <f t="shared" si="0"/>
        <v>NS</v>
      </c>
      <c r="V52" s="102">
        <v>10.4620717089647</v>
      </c>
      <c r="W52" s="102">
        <v>4.2780243170599004</v>
      </c>
      <c r="X52" s="102">
        <v>16.646119100869598</v>
      </c>
      <c r="Y52" s="102" t="s">
        <v>368</v>
      </c>
    </row>
    <row r="53" spans="2:25" x14ac:dyDescent="0.2">
      <c r="B53" s="227"/>
      <c r="C53" s="122" t="s">
        <v>299</v>
      </c>
      <c r="D53" s="121">
        <v>9</v>
      </c>
      <c r="E53" s="121">
        <v>400677</v>
      </c>
      <c r="F53" s="102">
        <v>4.3856723143891099</v>
      </c>
      <c r="G53" s="102">
        <v>1.6870496985251799</v>
      </c>
      <c r="H53" s="102">
        <v>7.0842949302530505</v>
      </c>
      <c r="I53" s="102" t="str">
        <f t="shared" si="1"/>
        <v>NS</v>
      </c>
      <c r="J53" s="102">
        <v>2.5679307963940201</v>
      </c>
      <c r="K53" s="102">
        <v>0.81966898248214803</v>
      </c>
      <c r="L53" s="102">
        <v>4.3161926103058903</v>
      </c>
      <c r="M53" s="102" t="s">
        <v>368</v>
      </c>
      <c r="N53" s="227"/>
      <c r="O53" s="122" t="s">
        <v>299</v>
      </c>
      <c r="P53" s="121">
        <v>30</v>
      </c>
      <c r="Q53" s="121">
        <v>509986</v>
      </c>
      <c r="R53" s="102">
        <v>10.121667615518101</v>
      </c>
      <c r="S53" s="102">
        <v>6.4750540167445498</v>
      </c>
      <c r="T53" s="102">
        <v>13.768281214291699</v>
      </c>
      <c r="U53" s="102" t="str">
        <f t="shared" si="0"/>
        <v>B</v>
      </c>
      <c r="V53" s="102">
        <v>6.7489657961255292</v>
      </c>
      <c r="W53" s="102">
        <v>3.32158199555571</v>
      </c>
      <c r="X53" s="102">
        <v>10.176349596695299</v>
      </c>
      <c r="Y53" s="102" t="s">
        <v>368</v>
      </c>
    </row>
    <row r="54" spans="2:25" x14ac:dyDescent="0.2">
      <c r="B54" s="227"/>
      <c r="C54" s="134" t="s">
        <v>300</v>
      </c>
      <c r="D54" s="121">
        <v>8</v>
      </c>
      <c r="E54" s="121">
        <v>181859</v>
      </c>
      <c r="F54" s="102">
        <v>2.9392853276441397</v>
      </c>
      <c r="G54" s="102">
        <v>-0.35936899147038298</v>
      </c>
      <c r="H54" s="102">
        <v>6.2379396467586607</v>
      </c>
      <c r="I54" s="102" t="str">
        <f t="shared" si="1"/>
        <v>NS</v>
      </c>
      <c r="J54" s="102">
        <v>1.5800609896721001</v>
      </c>
      <c r="K54" s="102">
        <v>-0.32778638479422001</v>
      </c>
      <c r="L54" s="102">
        <v>3.4879083641384301</v>
      </c>
      <c r="M54" s="102" t="s">
        <v>368</v>
      </c>
      <c r="N54" s="227"/>
      <c r="O54" s="134" t="s">
        <v>300</v>
      </c>
      <c r="P54" s="121">
        <v>47</v>
      </c>
      <c r="Q54" s="121">
        <v>680780</v>
      </c>
      <c r="R54" s="102">
        <v>6.9045154910001196</v>
      </c>
      <c r="S54" s="102">
        <v>4.3058902266093</v>
      </c>
      <c r="T54" s="102">
        <v>9.5031407553909499</v>
      </c>
      <c r="U54" s="102" t="str">
        <f t="shared" si="0"/>
        <v>B</v>
      </c>
      <c r="V54" s="102">
        <v>6.70539374546156</v>
      </c>
      <c r="W54" s="102">
        <v>-1.9602710459294501</v>
      </c>
      <c r="X54" s="102">
        <v>15.371058536852599</v>
      </c>
      <c r="Y54" s="102" t="s">
        <v>368</v>
      </c>
    </row>
    <row r="55" spans="2:25" x14ac:dyDescent="0.2">
      <c r="B55" s="227"/>
      <c r="C55" s="176" t="s">
        <v>153</v>
      </c>
      <c r="D55" s="130">
        <v>105</v>
      </c>
      <c r="E55" s="130">
        <v>2820338</v>
      </c>
      <c r="F55" s="132">
        <v>4.6963239632936498</v>
      </c>
      <c r="G55" s="132">
        <v>3.6503313919156999</v>
      </c>
      <c r="H55" s="132">
        <v>5.7423165346715903</v>
      </c>
      <c r="I55" s="132" t="str">
        <f t="shared" si="1"/>
        <v>B</v>
      </c>
      <c r="J55" s="132">
        <v>11.643872429840499</v>
      </c>
      <c r="K55" s="132">
        <v>-0.16652751861805398</v>
      </c>
      <c r="L55" s="132">
        <v>23.454272378298999</v>
      </c>
      <c r="M55" s="132" t="s">
        <v>369</v>
      </c>
      <c r="N55" s="227"/>
      <c r="O55" s="176" t="s">
        <v>153</v>
      </c>
      <c r="P55" s="130">
        <v>324</v>
      </c>
      <c r="Q55" s="130">
        <v>2507642</v>
      </c>
      <c r="R55" s="132">
        <v>20.039661174025703</v>
      </c>
      <c r="S55" s="132">
        <v>17.7680158280399</v>
      </c>
      <c r="T55" s="132">
        <v>22.311306520011499</v>
      </c>
      <c r="U55" s="132" t="str">
        <f t="shared" si="0"/>
        <v>NS</v>
      </c>
      <c r="V55" s="132">
        <v>13.194211469026602</v>
      </c>
      <c r="W55" s="132">
        <v>11.228291073903501</v>
      </c>
      <c r="X55" s="132">
        <v>15.160131864149699</v>
      </c>
      <c r="Y55" s="132" t="s">
        <v>368</v>
      </c>
    </row>
    <row r="56" spans="2:25" x14ac:dyDescent="0.2">
      <c r="B56" s="227"/>
      <c r="C56" s="122" t="s">
        <v>24</v>
      </c>
      <c r="D56" s="121">
        <v>18</v>
      </c>
      <c r="E56" s="121">
        <v>484671</v>
      </c>
      <c r="F56" s="102">
        <v>5.9439351948950998</v>
      </c>
      <c r="G56" s="102">
        <v>3.1110494695836399</v>
      </c>
      <c r="H56" s="102">
        <v>8.7768209202065499</v>
      </c>
      <c r="I56" s="102" t="str">
        <f t="shared" si="1"/>
        <v>NS</v>
      </c>
      <c r="J56" s="102">
        <v>4.2308125196068103</v>
      </c>
      <c r="K56" s="102">
        <v>1.9569422920811099</v>
      </c>
      <c r="L56" s="102">
        <v>6.5046827471325201</v>
      </c>
      <c r="M56" s="102" t="s">
        <v>369</v>
      </c>
      <c r="N56" s="227"/>
      <c r="O56" s="122" t="s">
        <v>24</v>
      </c>
      <c r="P56" s="121">
        <v>30</v>
      </c>
      <c r="Q56" s="121">
        <v>250046</v>
      </c>
      <c r="R56" s="102">
        <v>19.108132488775002</v>
      </c>
      <c r="S56" s="102">
        <v>11.9929424517152</v>
      </c>
      <c r="T56" s="102">
        <v>26.223322525834799</v>
      </c>
      <c r="U56" s="102" t="str">
        <f t="shared" si="0"/>
        <v>NS</v>
      </c>
      <c r="V56" s="102">
        <v>11.803812324073201</v>
      </c>
      <c r="W56" s="102">
        <v>6.9897375474392707</v>
      </c>
      <c r="X56" s="102">
        <v>16.6178871007072</v>
      </c>
      <c r="Y56" s="102" t="s">
        <v>368</v>
      </c>
    </row>
    <row r="57" spans="2:25" x14ac:dyDescent="0.2">
      <c r="B57" s="227"/>
      <c r="C57" s="122" t="s">
        <v>25</v>
      </c>
      <c r="D57" s="121">
        <v>35</v>
      </c>
      <c r="E57" s="121">
        <v>855531</v>
      </c>
      <c r="F57" s="102">
        <v>4.55973769111612</v>
      </c>
      <c r="G57" s="102">
        <v>2.7214676115150702</v>
      </c>
      <c r="H57" s="102">
        <v>6.3980077707171708</v>
      </c>
      <c r="I57" s="102" t="str">
        <f t="shared" si="1"/>
        <v>NS</v>
      </c>
      <c r="J57" s="102">
        <v>2.8396039411262199</v>
      </c>
      <c r="K57" s="102">
        <v>1.6304688520353601</v>
      </c>
      <c r="L57" s="102">
        <v>4.04873903021707</v>
      </c>
      <c r="M57" s="102" t="s">
        <v>368</v>
      </c>
      <c r="N57" s="227"/>
      <c r="O57" s="122" t="s">
        <v>25</v>
      </c>
      <c r="P57" s="121">
        <v>33</v>
      </c>
      <c r="Q57" s="121">
        <v>230139</v>
      </c>
      <c r="R57" s="102">
        <v>21.706405202300402</v>
      </c>
      <c r="S57" s="102">
        <v>13.831983043375701</v>
      </c>
      <c r="T57" s="102">
        <v>29.580827361225101</v>
      </c>
      <c r="U57" s="102" t="str">
        <f t="shared" si="0"/>
        <v>NS</v>
      </c>
      <c r="V57" s="102">
        <v>16.830188368926301</v>
      </c>
      <c r="W57" s="102">
        <v>8.1990842427479187</v>
      </c>
      <c r="X57" s="102">
        <v>25.461292495104701</v>
      </c>
      <c r="Y57" s="102" t="s">
        <v>369</v>
      </c>
    </row>
    <row r="58" spans="2:25" x14ac:dyDescent="0.2">
      <c r="B58" s="227"/>
      <c r="C58" s="122" t="s">
        <v>26</v>
      </c>
      <c r="D58" s="121">
        <v>0</v>
      </c>
      <c r="E58" s="121">
        <v>3853</v>
      </c>
      <c r="F58" s="102">
        <v>0</v>
      </c>
      <c r="G58" s="102">
        <v>0</v>
      </c>
      <c r="H58" s="102">
        <v>0</v>
      </c>
      <c r="I58" s="102" t="str">
        <f t="shared" si="1"/>
        <v>B</v>
      </c>
      <c r="J58" s="102">
        <v>0</v>
      </c>
      <c r="K58" s="102">
        <v>0</v>
      </c>
      <c r="L58" s="102">
        <v>0</v>
      </c>
      <c r="M58" s="102" t="s">
        <v>368</v>
      </c>
      <c r="N58" s="227"/>
      <c r="O58" s="122" t="s">
        <v>26</v>
      </c>
      <c r="P58" s="121">
        <v>1</v>
      </c>
      <c r="Q58" s="121">
        <v>11844</v>
      </c>
      <c r="R58" s="102">
        <v>9.8189708002257898</v>
      </c>
      <c r="S58" s="102">
        <v>-15.4871697949136</v>
      </c>
      <c r="T58" s="102">
        <v>35.125111395365195</v>
      </c>
      <c r="U58" s="102" t="str">
        <f t="shared" si="0"/>
        <v>NS</v>
      </c>
      <c r="V58" s="102">
        <v>5.4539439875236697</v>
      </c>
      <c r="W58" s="102">
        <v>-8.6023431890422799</v>
      </c>
      <c r="X58" s="102">
        <v>19.5102311640896</v>
      </c>
      <c r="Y58" s="102" t="s">
        <v>368</v>
      </c>
    </row>
    <row r="59" spans="2:25" x14ac:dyDescent="0.2">
      <c r="B59" s="227"/>
      <c r="C59" s="122" t="s">
        <v>27</v>
      </c>
      <c r="D59" s="121">
        <v>14</v>
      </c>
      <c r="E59" s="121">
        <v>227981</v>
      </c>
      <c r="F59" s="102">
        <v>8.7092878995795004</v>
      </c>
      <c r="G59" s="102">
        <v>3.5853595062694499</v>
      </c>
      <c r="H59" s="102">
        <v>13.833216292889601</v>
      </c>
      <c r="I59" s="102" t="str">
        <f t="shared" si="1"/>
        <v>NS</v>
      </c>
      <c r="J59" s="102">
        <v>75.857872820769401</v>
      </c>
      <c r="K59" s="102">
        <v>-127.88901018803</v>
      </c>
      <c r="L59" s="102">
        <v>279.60475582956798</v>
      </c>
      <c r="M59" s="102" t="s">
        <v>369</v>
      </c>
      <c r="N59" s="227"/>
      <c r="O59" s="122" t="s">
        <v>27</v>
      </c>
      <c r="P59" s="121">
        <v>21</v>
      </c>
      <c r="Q59" s="121">
        <v>147435</v>
      </c>
      <c r="R59" s="102">
        <v>26.620977761642898</v>
      </c>
      <c r="S59" s="102">
        <v>16.049376557419102</v>
      </c>
      <c r="T59" s="102">
        <v>37.192578965866602</v>
      </c>
      <c r="U59" s="102" t="str">
        <f t="shared" si="0"/>
        <v>NS</v>
      </c>
      <c r="V59" s="102">
        <v>13.158273553175599</v>
      </c>
      <c r="W59" s="102">
        <v>7.5343341029903499</v>
      </c>
      <c r="X59" s="102">
        <v>18.782213003360798</v>
      </c>
      <c r="Y59" s="102" t="s">
        <v>368</v>
      </c>
    </row>
    <row r="60" spans="2:25" x14ac:dyDescent="0.2">
      <c r="B60" s="227"/>
      <c r="C60" s="122" t="s">
        <v>28</v>
      </c>
      <c r="D60" s="121">
        <v>30</v>
      </c>
      <c r="E60" s="121">
        <v>1021481</v>
      </c>
      <c r="F60" s="102">
        <v>3.5234869717949699</v>
      </c>
      <c r="G60" s="102">
        <v>2.0034579079666499</v>
      </c>
      <c r="H60" s="102">
        <v>5.0435160356232807</v>
      </c>
      <c r="I60" s="102" t="str">
        <f t="shared" si="1"/>
        <v>B</v>
      </c>
      <c r="J60" s="102">
        <v>18.517692638439502</v>
      </c>
      <c r="K60" s="102">
        <v>-8.9002779152047697</v>
      </c>
      <c r="L60" s="102">
        <v>45.935663192083801</v>
      </c>
      <c r="M60" s="102" t="s">
        <v>369</v>
      </c>
      <c r="N60" s="227"/>
      <c r="O60" s="122" t="s">
        <v>28</v>
      </c>
      <c r="P60" s="121">
        <v>85</v>
      </c>
      <c r="Q60" s="121">
        <v>752901</v>
      </c>
      <c r="R60" s="102">
        <v>17.586214972493199</v>
      </c>
      <c r="S60" s="102">
        <v>13.659960930040599</v>
      </c>
      <c r="T60" s="102">
        <v>21.5124690149459</v>
      </c>
      <c r="U60" s="102" t="str">
        <f t="shared" si="0"/>
        <v>NS</v>
      </c>
      <c r="V60" s="102">
        <v>11.0092916326224</v>
      </c>
      <c r="W60" s="102">
        <v>8.1826655000374906</v>
      </c>
      <c r="X60" s="102">
        <v>13.835917765207299</v>
      </c>
      <c r="Y60" s="102" t="s">
        <v>368</v>
      </c>
    </row>
    <row r="61" spans="2:25" x14ac:dyDescent="0.2">
      <c r="B61" s="227"/>
      <c r="C61" s="122" t="s">
        <v>29</v>
      </c>
      <c r="D61" s="121">
        <v>3</v>
      </c>
      <c r="E61" s="121">
        <v>158563</v>
      </c>
      <c r="F61" s="102">
        <v>1.8551857992176199</v>
      </c>
      <c r="G61" s="102">
        <v>-1.0756331121449401</v>
      </c>
      <c r="H61" s="102">
        <v>4.7860047105801895</v>
      </c>
      <c r="I61" s="102" t="str">
        <f t="shared" si="1"/>
        <v>B</v>
      </c>
      <c r="J61" s="102">
        <v>6.45120897345803</v>
      </c>
      <c r="K61" s="102">
        <v>-5.8944815174862502</v>
      </c>
      <c r="L61" s="102">
        <v>18.796899464402298</v>
      </c>
      <c r="M61" s="102" t="s">
        <v>369</v>
      </c>
      <c r="N61" s="227"/>
      <c r="O61" s="122" t="s">
        <v>29</v>
      </c>
      <c r="P61" s="121">
        <v>103</v>
      </c>
      <c r="Q61" s="121">
        <v>745376</v>
      </c>
      <c r="R61" s="102">
        <v>19.817667313331299</v>
      </c>
      <c r="S61" s="102">
        <v>15.707294144584301</v>
      </c>
      <c r="T61" s="102">
        <v>23.928040482078398</v>
      </c>
      <c r="U61" s="102" t="str">
        <f t="shared" si="0"/>
        <v>NS</v>
      </c>
      <c r="V61" s="102">
        <v>15.187526854399501</v>
      </c>
      <c r="W61" s="102">
        <v>10.520928494637801</v>
      </c>
      <c r="X61" s="102">
        <v>19.854125214161201</v>
      </c>
      <c r="Y61" s="102" t="s">
        <v>368</v>
      </c>
    </row>
    <row r="62" spans="2:25" x14ac:dyDescent="0.2">
      <c r="B62" s="227"/>
      <c r="C62" s="134" t="s">
        <v>30</v>
      </c>
      <c r="D62" s="121">
        <v>5</v>
      </c>
      <c r="E62" s="121">
        <v>68234</v>
      </c>
      <c r="F62" s="102">
        <v>8.2898526469328608</v>
      </c>
      <c r="G62" s="102">
        <v>-0.37651716475761898</v>
      </c>
      <c r="H62" s="102">
        <v>16.956222458623298</v>
      </c>
      <c r="I62" s="102" t="str">
        <f t="shared" si="1"/>
        <v>NS</v>
      </c>
      <c r="J62" s="102">
        <v>5.7837258607971096</v>
      </c>
      <c r="K62" s="102">
        <v>-0.713460700130646</v>
      </c>
      <c r="L62" s="102">
        <v>12.280912421724899</v>
      </c>
      <c r="M62" s="102" t="s">
        <v>369</v>
      </c>
      <c r="N62" s="227"/>
      <c r="O62" s="134" t="s">
        <v>30</v>
      </c>
      <c r="P62" s="121">
        <v>51</v>
      </c>
      <c r="Q62" s="121">
        <v>369885</v>
      </c>
      <c r="R62" s="102">
        <v>22.734513962485398</v>
      </c>
      <c r="S62" s="102">
        <v>16.567279553861901</v>
      </c>
      <c r="T62" s="102">
        <v>28.901748371108901</v>
      </c>
      <c r="U62" s="102" t="str">
        <f t="shared" si="0"/>
        <v>NS</v>
      </c>
      <c r="V62" s="102">
        <v>13.193848790111701</v>
      </c>
      <c r="W62" s="102">
        <v>8.5727378679568194</v>
      </c>
      <c r="X62" s="102">
        <v>17.8149597122665</v>
      </c>
      <c r="Y62" s="102" t="s">
        <v>368</v>
      </c>
    </row>
    <row r="63" spans="2:25" x14ac:dyDescent="0.2">
      <c r="B63" s="227"/>
      <c r="C63" s="176" t="s">
        <v>154</v>
      </c>
      <c r="D63" s="130">
        <v>180</v>
      </c>
      <c r="E63" s="130">
        <v>4750886</v>
      </c>
      <c r="F63" s="132">
        <v>7.2773893971162993</v>
      </c>
      <c r="G63" s="132">
        <v>6.2977419340238399</v>
      </c>
      <c r="H63" s="132">
        <v>8.2570368602087694</v>
      </c>
      <c r="I63" s="132" t="str">
        <f t="shared" si="1"/>
        <v>NS</v>
      </c>
      <c r="J63" s="132">
        <v>4.8901963386925296</v>
      </c>
      <c r="K63" s="132">
        <v>3.0200316908113298</v>
      </c>
      <c r="L63" s="132">
        <v>6.76036098657372</v>
      </c>
      <c r="M63" s="132" t="s">
        <v>369</v>
      </c>
      <c r="N63" s="227"/>
      <c r="O63" s="176" t="s">
        <v>154</v>
      </c>
      <c r="P63" s="130">
        <v>198</v>
      </c>
      <c r="Q63" s="130">
        <v>1515103</v>
      </c>
      <c r="R63" s="132">
        <v>21.433834488424502</v>
      </c>
      <c r="S63" s="132">
        <v>18.374013536489201</v>
      </c>
      <c r="T63" s="132">
        <v>24.493655440359802</v>
      </c>
      <c r="U63" s="132" t="str">
        <f t="shared" si="0"/>
        <v>NS</v>
      </c>
      <c r="V63" s="132">
        <v>17.408413601291699</v>
      </c>
      <c r="W63" s="132">
        <v>11.8011393165422</v>
      </c>
      <c r="X63" s="132">
        <v>23.015687886041199</v>
      </c>
      <c r="Y63" s="132" t="s">
        <v>369</v>
      </c>
    </row>
    <row r="64" spans="2:25" x14ac:dyDescent="0.2">
      <c r="B64" s="227"/>
      <c r="C64" s="122" t="s">
        <v>31</v>
      </c>
      <c r="D64" s="121">
        <v>72</v>
      </c>
      <c r="E64" s="121">
        <v>1484455</v>
      </c>
      <c r="F64" s="102">
        <v>9.6139542305991199</v>
      </c>
      <c r="G64" s="102">
        <v>7.6191308115996801</v>
      </c>
      <c r="H64" s="102">
        <v>11.608777649598601</v>
      </c>
      <c r="I64" s="102" t="str">
        <f t="shared" si="1"/>
        <v>H</v>
      </c>
      <c r="J64" s="102">
        <v>5.6871449139937198</v>
      </c>
      <c r="K64" s="102">
        <v>4.2269313189176998</v>
      </c>
      <c r="L64" s="102">
        <v>7.14735850906973</v>
      </c>
      <c r="M64" s="102" t="s">
        <v>369</v>
      </c>
      <c r="N64" s="227"/>
      <c r="O64" s="122" t="s">
        <v>31</v>
      </c>
      <c r="P64" s="121">
        <v>71</v>
      </c>
      <c r="Q64" s="121">
        <v>388356</v>
      </c>
      <c r="R64" s="102">
        <v>27.660338378611698</v>
      </c>
      <c r="S64" s="102">
        <v>20.879986418978302</v>
      </c>
      <c r="T64" s="102">
        <v>34.440690338245098</v>
      </c>
      <c r="U64" s="102" t="str">
        <f t="shared" si="0"/>
        <v>NS</v>
      </c>
      <c r="V64" s="102">
        <v>16.298638960268701</v>
      </c>
      <c r="W64" s="102">
        <v>9.7849576340695492</v>
      </c>
      <c r="X64" s="102">
        <v>22.812320286467898</v>
      </c>
      <c r="Y64" s="102" t="s">
        <v>369</v>
      </c>
    </row>
    <row r="65" spans="2:25" x14ac:dyDescent="0.2">
      <c r="B65" s="227"/>
      <c r="C65" s="122" t="s">
        <v>32</v>
      </c>
      <c r="D65" s="121">
        <v>1</v>
      </c>
      <c r="E65" s="121">
        <v>69083</v>
      </c>
      <c r="F65" s="102">
        <v>3.9497482986491601</v>
      </c>
      <c r="G65" s="102">
        <v>-2.1046890831476697</v>
      </c>
      <c r="H65" s="102">
        <v>10.004185680446</v>
      </c>
      <c r="I65" s="102" t="str">
        <f t="shared" si="1"/>
        <v>NS</v>
      </c>
      <c r="J65" s="102">
        <v>1.8595120456993</v>
      </c>
      <c r="K65" s="102">
        <v>-0.99087192566255511</v>
      </c>
      <c r="L65" s="102">
        <v>4.7098960170611495</v>
      </c>
      <c r="M65" s="102" t="s">
        <v>368</v>
      </c>
      <c r="N65" s="227"/>
      <c r="O65" s="122" t="s">
        <v>32</v>
      </c>
      <c r="P65" s="121">
        <v>55</v>
      </c>
      <c r="Q65" s="121">
        <v>397192</v>
      </c>
      <c r="R65" s="102">
        <v>17.5386720770667</v>
      </c>
      <c r="S65" s="102">
        <v>12.101410216890601</v>
      </c>
      <c r="T65" s="102">
        <v>22.975933937242701</v>
      </c>
      <c r="U65" s="102" t="str">
        <f t="shared" si="0"/>
        <v>NS</v>
      </c>
      <c r="V65" s="102">
        <v>29.0205497214045</v>
      </c>
      <c r="W65" s="102">
        <v>3.4875217637410798</v>
      </c>
      <c r="X65" s="102">
        <v>54.553577679067899</v>
      </c>
      <c r="Y65" s="102" t="s">
        <v>369</v>
      </c>
    </row>
    <row r="66" spans="2:25" x14ac:dyDescent="0.2">
      <c r="B66" s="227"/>
      <c r="C66" s="122" t="s">
        <v>301</v>
      </c>
      <c r="D66" s="121">
        <v>36</v>
      </c>
      <c r="E66" s="121">
        <v>1112475</v>
      </c>
      <c r="F66" s="102">
        <v>4.4413428673122901</v>
      </c>
      <c r="G66" s="102">
        <v>2.8353728151763899</v>
      </c>
      <c r="H66" s="102">
        <v>6.0473129194481805</v>
      </c>
      <c r="I66" s="102" t="str">
        <f t="shared" si="1"/>
        <v>B</v>
      </c>
      <c r="J66" s="102">
        <v>4.0250438641070598</v>
      </c>
      <c r="K66" s="102">
        <v>-0.94092049779203002</v>
      </c>
      <c r="L66" s="102">
        <v>8.9910082260061497</v>
      </c>
      <c r="M66" s="102" t="s">
        <v>369</v>
      </c>
      <c r="N66" s="227"/>
      <c r="O66" s="122" t="s">
        <v>301</v>
      </c>
      <c r="P66" s="121">
        <v>19</v>
      </c>
      <c r="Q66" s="121">
        <v>250612</v>
      </c>
      <c r="R66" s="102">
        <v>10.017305052913601</v>
      </c>
      <c r="S66" s="102">
        <v>4.8251555009909</v>
      </c>
      <c r="T66" s="102">
        <v>15.209454604836299</v>
      </c>
      <c r="U66" s="102" t="str">
        <f t="shared" si="0"/>
        <v>B</v>
      </c>
      <c r="V66" s="102">
        <v>5.7784705495533002</v>
      </c>
      <c r="W66" s="102">
        <v>2.7195622353478202</v>
      </c>
      <c r="X66" s="102">
        <v>8.8373788637587793</v>
      </c>
      <c r="Y66" s="102" t="s">
        <v>368</v>
      </c>
    </row>
    <row r="67" spans="2:25" x14ac:dyDescent="0.2">
      <c r="B67" s="227"/>
      <c r="C67" s="122" t="s">
        <v>33</v>
      </c>
      <c r="D67" s="121">
        <v>29</v>
      </c>
      <c r="E67" s="121">
        <v>789275</v>
      </c>
      <c r="F67" s="102">
        <v>7.117413060427169</v>
      </c>
      <c r="G67" s="102">
        <v>4.7326449572566496</v>
      </c>
      <c r="H67" s="102">
        <v>9.5021811635976903</v>
      </c>
      <c r="I67" s="102" t="str">
        <f t="shared" si="1"/>
        <v>NS</v>
      </c>
      <c r="J67" s="102">
        <v>4.57266787377079</v>
      </c>
      <c r="K67" s="102">
        <v>2.5617392123609899</v>
      </c>
      <c r="L67" s="102">
        <v>6.5835965351805896</v>
      </c>
      <c r="M67" s="102" t="s">
        <v>369</v>
      </c>
      <c r="N67" s="227"/>
      <c r="O67" s="122" t="s">
        <v>33</v>
      </c>
      <c r="P67" s="121">
        <v>20</v>
      </c>
      <c r="Q67" s="121">
        <v>258199</v>
      </c>
      <c r="R67" s="102">
        <v>16.121333982163002</v>
      </c>
      <c r="S67" s="102">
        <v>9.7651875532270598</v>
      </c>
      <c r="T67" s="102">
        <v>22.477480411098998</v>
      </c>
      <c r="U67" s="102" t="str">
        <f t="shared" si="0"/>
        <v>NS</v>
      </c>
      <c r="V67" s="102">
        <v>11.065017217980099</v>
      </c>
      <c r="W67" s="102">
        <v>6.4881950905618897</v>
      </c>
      <c r="X67" s="102">
        <v>15.641839345398301</v>
      </c>
      <c r="Y67" s="102" t="s">
        <v>368</v>
      </c>
    </row>
    <row r="68" spans="2:25" x14ac:dyDescent="0.2">
      <c r="B68" s="227"/>
      <c r="C68" s="134" t="s">
        <v>34</v>
      </c>
      <c r="D68" s="121">
        <v>42</v>
      </c>
      <c r="E68" s="121">
        <v>1295544</v>
      </c>
      <c r="F68" s="102">
        <v>7.3415049132414403</v>
      </c>
      <c r="G68" s="102">
        <v>5.4671862765210806</v>
      </c>
      <c r="H68" s="102">
        <v>9.2158235499617902</v>
      </c>
      <c r="I68" s="102" t="str">
        <f t="shared" si="1"/>
        <v>NS</v>
      </c>
      <c r="J68" s="102">
        <v>4.7642662187982907</v>
      </c>
      <c r="K68" s="102">
        <v>1.6607011621624201</v>
      </c>
      <c r="L68" s="102">
        <v>7.8678312754341597</v>
      </c>
      <c r="M68" s="102" t="s">
        <v>369</v>
      </c>
      <c r="N68" s="227"/>
      <c r="O68" s="134" t="s">
        <v>34</v>
      </c>
      <c r="P68" s="121">
        <v>33</v>
      </c>
      <c r="Q68" s="121">
        <v>220736</v>
      </c>
      <c r="R68" s="102">
        <v>36.829276995347996</v>
      </c>
      <c r="S68" s="102">
        <v>26.217573857462302</v>
      </c>
      <c r="T68" s="102">
        <v>47.440980133233602</v>
      </c>
      <c r="U68" s="102" t="str">
        <f t="shared" si="0"/>
        <v>H</v>
      </c>
      <c r="V68" s="102">
        <v>23.452350263120699</v>
      </c>
      <c r="W68" s="102">
        <v>16.279503228960102</v>
      </c>
      <c r="X68" s="102">
        <v>30.625197297281396</v>
      </c>
      <c r="Y68" s="102" t="s">
        <v>369</v>
      </c>
    </row>
    <row r="69" spans="2:25" x14ac:dyDescent="0.2">
      <c r="B69" s="227"/>
      <c r="C69" s="176" t="s">
        <v>155</v>
      </c>
      <c r="D69" s="130">
        <v>47</v>
      </c>
      <c r="E69" s="130">
        <v>976643</v>
      </c>
      <c r="F69" s="132">
        <v>6.4416915712874996</v>
      </c>
      <c r="G69" s="132">
        <v>4.4032407300913494</v>
      </c>
      <c r="H69" s="132">
        <v>8.4801424124836604</v>
      </c>
      <c r="I69" s="132" t="str">
        <f t="shared" si="1"/>
        <v>NS</v>
      </c>
      <c r="J69" s="132">
        <v>6.0896125445563705</v>
      </c>
      <c r="K69" s="132">
        <v>-0.39403302067642304</v>
      </c>
      <c r="L69" s="132">
        <v>12.573258109789201</v>
      </c>
      <c r="M69" s="132" t="s">
        <v>369</v>
      </c>
      <c r="N69" s="227"/>
      <c r="O69" s="176" t="s">
        <v>155</v>
      </c>
      <c r="P69" s="130">
        <v>747</v>
      </c>
      <c r="Q69" s="130">
        <v>4146092</v>
      </c>
      <c r="R69" s="132">
        <v>30.142644197766501</v>
      </c>
      <c r="S69" s="132">
        <v>27.981474878447401</v>
      </c>
      <c r="T69" s="132">
        <v>32.303813517085601</v>
      </c>
      <c r="U69" s="132" t="str">
        <f t="shared" si="0"/>
        <v>H</v>
      </c>
      <c r="V69" s="132">
        <v>24.594511621975101</v>
      </c>
      <c r="W69" s="132">
        <v>20.405469243181798</v>
      </c>
      <c r="X69" s="132">
        <v>28.783554000768397</v>
      </c>
      <c r="Y69" s="132" t="s">
        <v>369</v>
      </c>
    </row>
    <row r="70" spans="2:25" x14ac:dyDescent="0.2">
      <c r="B70" s="227"/>
      <c r="C70" s="122" t="s">
        <v>35</v>
      </c>
      <c r="D70" s="121">
        <v>2</v>
      </c>
      <c r="E70" s="121">
        <v>124531</v>
      </c>
      <c r="F70" s="102">
        <v>2.1835490563678999</v>
      </c>
      <c r="G70" s="102">
        <v>-1.06675908235553</v>
      </c>
      <c r="H70" s="102">
        <v>5.4338571950913304</v>
      </c>
      <c r="I70" s="102" t="str">
        <f t="shared" si="1"/>
        <v>B</v>
      </c>
      <c r="J70" s="102">
        <v>1.0241492255223601</v>
      </c>
      <c r="K70" s="102">
        <v>-0.51133085793469202</v>
      </c>
      <c r="L70" s="102">
        <v>2.55962930897942</v>
      </c>
      <c r="M70" s="102" t="s">
        <v>368</v>
      </c>
      <c r="N70" s="227"/>
      <c r="O70" s="122" t="s">
        <v>35</v>
      </c>
      <c r="P70" s="121">
        <v>136</v>
      </c>
      <c r="Q70" s="121">
        <v>725978</v>
      </c>
      <c r="R70" s="102">
        <v>32.7511574653388</v>
      </c>
      <c r="S70" s="102">
        <v>27.437215321617899</v>
      </c>
      <c r="T70" s="102">
        <v>38.0650996090597</v>
      </c>
      <c r="U70" s="102" t="str">
        <f t="shared" si="0"/>
        <v>H</v>
      </c>
      <c r="V70" s="102">
        <v>25.132247891810799</v>
      </c>
      <c r="W70" s="102">
        <v>16.854707919107497</v>
      </c>
      <c r="X70" s="102">
        <v>33.409787864514101</v>
      </c>
      <c r="Y70" s="102" t="s">
        <v>369</v>
      </c>
    </row>
    <row r="71" spans="2:25" x14ac:dyDescent="0.2">
      <c r="B71" s="227"/>
      <c r="C71" s="122" t="s">
        <v>36</v>
      </c>
      <c r="D71" s="121">
        <v>11</v>
      </c>
      <c r="E71" s="121">
        <v>148720</v>
      </c>
      <c r="F71" s="102">
        <v>19.375416678289401</v>
      </c>
      <c r="G71" s="102">
        <v>10.275124424868501</v>
      </c>
      <c r="H71" s="102">
        <v>28.475708931710297</v>
      </c>
      <c r="I71" s="102" t="str">
        <f t="shared" si="1"/>
        <v>H</v>
      </c>
      <c r="J71" s="102">
        <v>12.373526789439302</v>
      </c>
      <c r="K71" s="102">
        <v>6.4617540513273291</v>
      </c>
      <c r="L71" s="102">
        <v>18.285299527551199</v>
      </c>
      <c r="M71" s="102" t="s">
        <v>369</v>
      </c>
      <c r="N71" s="227"/>
      <c r="O71" s="122" t="s">
        <v>36</v>
      </c>
      <c r="P71" s="121">
        <v>186</v>
      </c>
      <c r="Q71" s="121">
        <v>1098180</v>
      </c>
      <c r="R71" s="102">
        <v>30.004685971773601</v>
      </c>
      <c r="S71" s="102">
        <v>25.775619372332503</v>
      </c>
      <c r="T71" s="102">
        <v>34.233752571214801</v>
      </c>
      <c r="U71" s="102" t="str">
        <f t="shared" ref="U71:U134" si="3">IF(T71&lt;$S$6,"B",IF(S71&gt;$T$6,"H","NS"))</f>
        <v>H</v>
      </c>
      <c r="V71" s="102">
        <v>26.316078812931103</v>
      </c>
      <c r="W71" s="102">
        <v>18.541627595967398</v>
      </c>
      <c r="X71" s="102">
        <v>34.090530029894701</v>
      </c>
      <c r="Y71" s="102" t="s">
        <v>369</v>
      </c>
    </row>
    <row r="72" spans="2:25" x14ac:dyDescent="0.2">
      <c r="B72" s="227"/>
      <c r="C72" s="122" t="s">
        <v>37</v>
      </c>
      <c r="D72" s="121">
        <v>2</v>
      </c>
      <c r="E72" s="121">
        <v>45742</v>
      </c>
      <c r="F72" s="102">
        <v>4.1270157166577999</v>
      </c>
      <c r="G72" s="102">
        <v>-3.2201998757575301</v>
      </c>
      <c r="H72" s="102">
        <v>11.474231309073101</v>
      </c>
      <c r="I72" s="102" t="str">
        <f t="shared" ref="I72:I76" si="4">IF(H72&lt;$G$6,"B",IF(G72&gt;$H$6,"H","NS"))</f>
        <v>NS</v>
      </c>
      <c r="J72" s="102">
        <v>2.74957915989987</v>
      </c>
      <c r="K72" s="102">
        <v>-2.18359013848485</v>
      </c>
      <c r="L72" s="102">
        <v>7.68274845828459</v>
      </c>
      <c r="M72" s="102" t="s">
        <v>369</v>
      </c>
      <c r="N72" s="227"/>
      <c r="O72" s="122" t="s">
        <v>37</v>
      </c>
      <c r="P72" s="121">
        <v>106</v>
      </c>
      <c r="Q72" s="121">
        <v>515512</v>
      </c>
      <c r="R72" s="102">
        <v>33.028843549222401</v>
      </c>
      <c r="S72" s="102">
        <v>26.697803189100497</v>
      </c>
      <c r="T72" s="102">
        <v>39.359883909344298</v>
      </c>
      <c r="U72" s="102" t="str">
        <f t="shared" si="3"/>
        <v>H</v>
      </c>
      <c r="V72" s="102">
        <v>19.889216780814401</v>
      </c>
      <c r="W72" s="102">
        <v>11.8004120040701</v>
      </c>
      <c r="X72" s="102">
        <v>27.978021557558801</v>
      </c>
      <c r="Y72" s="102" t="s">
        <v>369</v>
      </c>
    </row>
    <row r="73" spans="2:25" x14ac:dyDescent="0.2">
      <c r="B73" s="227"/>
      <c r="C73" s="122" t="s">
        <v>38</v>
      </c>
      <c r="D73" s="121">
        <v>0</v>
      </c>
      <c r="E73" s="121">
        <v>42458</v>
      </c>
      <c r="F73" s="102">
        <v>0</v>
      </c>
      <c r="G73" s="102">
        <v>0</v>
      </c>
      <c r="H73" s="102">
        <v>0</v>
      </c>
      <c r="I73" s="102" t="str">
        <f t="shared" si="4"/>
        <v>B</v>
      </c>
      <c r="J73" s="102">
        <v>0</v>
      </c>
      <c r="K73" s="102">
        <v>0</v>
      </c>
      <c r="L73" s="102">
        <v>0</v>
      </c>
      <c r="M73" s="102" t="s">
        <v>368</v>
      </c>
      <c r="N73" s="227"/>
      <c r="O73" s="122" t="s">
        <v>38</v>
      </c>
      <c r="P73" s="121">
        <v>45</v>
      </c>
      <c r="Q73" s="121">
        <v>312591</v>
      </c>
      <c r="R73" s="102">
        <v>17.0275217846083</v>
      </c>
      <c r="S73" s="102">
        <v>11.137219893262101</v>
      </c>
      <c r="T73" s="102">
        <v>22.917823675954402</v>
      </c>
      <c r="U73" s="102" t="str">
        <f t="shared" si="3"/>
        <v>NS</v>
      </c>
      <c r="V73" s="102">
        <v>10.1077951756026</v>
      </c>
      <c r="W73" s="102">
        <v>6.0581202678582899</v>
      </c>
      <c r="X73" s="102">
        <v>14.157470083346899</v>
      </c>
      <c r="Y73" s="102" t="s">
        <v>368</v>
      </c>
    </row>
    <row r="74" spans="2:25" x14ac:dyDescent="0.2">
      <c r="B74" s="227"/>
      <c r="C74" s="122" t="s">
        <v>39</v>
      </c>
      <c r="D74" s="121">
        <v>18</v>
      </c>
      <c r="E74" s="121">
        <v>339589</v>
      </c>
      <c r="F74" s="102">
        <v>4.3753882300152602</v>
      </c>
      <c r="G74" s="102">
        <v>1.5519189831908</v>
      </c>
      <c r="H74" s="102">
        <v>7.1988574768397298</v>
      </c>
      <c r="I74" s="102" t="str">
        <f t="shared" si="4"/>
        <v>NS</v>
      </c>
      <c r="J74" s="102">
        <v>10.0962273717298</v>
      </c>
      <c r="K74" s="102">
        <v>-9.8368571176635395</v>
      </c>
      <c r="L74" s="102">
        <v>30.029311861123102</v>
      </c>
      <c r="M74" s="102" t="s">
        <v>369</v>
      </c>
      <c r="N74" s="227"/>
      <c r="O74" s="122" t="s">
        <v>39</v>
      </c>
      <c r="P74" s="121">
        <v>163</v>
      </c>
      <c r="Q74" s="121">
        <v>797199</v>
      </c>
      <c r="R74" s="102">
        <v>36.031832037539701</v>
      </c>
      <c r="S74" s="102">
        <v>30.6478503106703</v>
      </c>
      <c r="T74" s="102">
        <v>41.415813764409201</v>
      </c>
      <c r="U74" s="102" t="str">
        <f t="shared" si="3"/>
        <v>H</v>
      </c>
      <c r="V74" s="102">
        <v>26.379757624682302</v>
      </c>
      <c r="W74" s="102">
        <v>21.4162549399312</v>
      </c>
      <c r="X74" s="102">
        <v>31.343260309433298</v>
      </c>
      <c r="Y74" s="102" t="s">
        <v>369</v>
      </c>
    </row>
    <row r="75" spans="2:25" x14ac:dyDescent="0.2">
      <c r="B75" s="227"/>
      <c r="C75" s="122" t="s">
        <v>40</v>
      </c>
      <c r="D75" s="121">
        <v>11</v>
      </c>
      <c r="E75" s="121">
        <v>201852</v>
      </c>
      <c r="F75" s="102">
        <v>5.1393432152566394</v>
      </c>
      <c r="G75" s="102">
        <v>1.02794647442165</v>
      </c>
      <c r="H75" s="102">
        <v>9.2507399560916301</v>
      </c>
      <c r="I75" s="102" t="str">
        <f t="shared" si="4"/>
        <v>NS</v>
      </c>
      <c r="J75" s="102">
        <v>3.1597630884107497</v>
      </c>
      <c r="K75" s="102">
        <v>0.38692208826844904</v>
      </c>
      <c r="L75" s="102">
        <v>5.9326040885530498</v>
      </c>
      <c r="M75" s="102" t="s">
        <v>368</v>
      </c>
      <c r="N75" s="227"/>
      <c r="O75" s="122" t="s">
        <v>40</v>
      </c>
      <c r="P75" s="121">
        <v>75</v>
      </c>
      <c r="Q75" s="121">
        <v>529836</v>
      </c>
      <c r="R75" s="102">
        <v>22.956890150655799</v>
      </c>
      <c r="S75" s="102">
        <v>17.450587329326201</v>
      </c>
      <c r="T75" s="102">
        <v>28.463192971985301</v>
      </c>
      <c r="U75" s="102" t="str">
        <f t="shared" si="3"/>
        <v>NS</v>
      </c>
      <c r="V75" s="102">
        <v>29.5015339292482</v>
      </c>
      <c r="W75" s="102">
        <v>18.9565978392936</v>
      </c>
      <c r="X75" s="102">
        <v>40.0464700192028</v>
      </c>
      <c r="Y75" s="102" t="s">
        <v>369</v>
      </c>
    </row>
    <row r="76" spans="2:25" x14ac:dyDescent="0.2">
      <c r="B76" s="227"/>
      <c r="C76" s="134" t="s">
        <v>41</v>
      </c>
      <c r="D76" s="121">
        <v>3</v>
      </c>
      <c r="E76" s="121">
        <v>73751</v>
      </c>
      <c r="F76" s="102">
        <v>5.2991042618594904</v>
      </c>
      <c r="G76" s="102">
        <v>-1.26891326756713</v>
      </c>
      <c r="H76" s="102">
        <v>11.867121791286101</v>
      </c>
      <c r="I76" s="102" t="str">
        <f t="shared" si="4"/>
        <v>NS</v>
      </c>
      <c r="J76" s="102">
        <v>4.0567033234904706</v>
      </c>
      <c r="K76" s="102">
        <v>-1.0722462159619401</v>
      </c>
      <c r="L76" s="102">
        <v>9.1856528629428809</v>
      </c>
      <c r="M76" s="102" t="s">
        <v>369</v>
      </c>
      <c r="N76" s="227"/>
      <c r="O76" s="134" t="s">
        <v>41</v>
      </c>
      <c r="P76" s="121">
        <v>36</v>
      </c>
      <c r="Q76" s="121">
        <v>166753</v>
      </c>
      <c r="R76" s="102">
        <v>30.3210068410174</v>
      </c>
      <c r="S76" s="102">
        <v>19.958896845926201</v>
      </c>
      <c r="T76" s="102">
        <v>40.683116836108695</v>
      </c>
      <c r="U76" s="102" t="str">
        <f t="shared" si="3"/>
        <v>NS</v>
      </c>
      <c r="V76" s="102">
        <v>27.590314570173298</v>
      </c>
      <c r="W76" s="102">
        <v>3.1066927836512304</v>
      </c>
      <c r="X76" s="102">
        <v>52.073936356695398</v>
      </c>
      <c r="Y76" s="102" t="s">
        <v>369</v>
      </c>
    </row>
    <row r="77" spans="2:25" x14ac:dyDescent="0.2">
      <c r="B77" s="227"/>
      <c r="C77" s="176" t="s">
        <v>46</v>
      </c>
      <c r="D77" s="130">
        <v>343</v>
      </c>
      <c r="E77" s="130">
        <v>5218185</v>
      </c>
      <c r="F77" s="132">
        <v>10.3372526180711</v>
      </c>
      <c r="G77" s="132">
        <v>9.1455845293130107</v>
      </c>
      <c r="H77" s="132">
        <v>11.5289207068293</v>
      </c>
      <c r="I77" s="132" t="str">
        <f t="shared" ref="I77:I140" si="5">IF(H77&lt;$G$6,"B",IF(G77&gt;$H$6,"H","NS"))</f>
        <v>H</v>
      </c>
      <c r="J77" s="132"/>
      <c r="K77" s="132"/>
      <c r="L77" s="132"/>
      <c r="M77" s="132" t="s">
        <v>18</v>
      </c>
      <c r="N77" s="227"/>
      <c r="O77" s="176" t="s">
        <v>46</v>
      </c>
      <c r="P77" s="130">
        <v>1083</v>
      </c>
      <c r="Q77" s="130">
        <v>4356268</v>
      </c>
      <c r="R77" s="132">
        <v>36.404611130119598</v>
      </c>
      <c r="S77" s="132">
        <v>33.858935822516202</v>
      </c>
      <c r="T77" s="132">
        <v>38.950286437723001</v>
      </c>
      <c r="U77" s="132" t="str">
        <f t="shared" si="3"/>
        <v>H</v>
      </c>
      <c r="V77" s="132">
        <v>9.4569365286415294</v>
      </c>
      <c r="W77" s="132">
        <v>8.2652489908299795</v>
      </c>
      <c r="X77" s="132">
        <v>10.648624066453101</v>
      </c>
      <c r="Y77" s="132" t="s">
        <v>368</v>
      </c>
    </row>
    <row r="78" spans="2:25" x14ac:dyDescent="0.2">
      <c r="B78" s="227"/>
      <c r="C78" s="122" t="s">
        <v>42</v>
      </c>
      <c r="D78" s="121">
        <v>35</v>
      </c>
      <c r="E78" s="121">
        <v>344901</v>
      </c>
      <c r="F78" s="102">
        <v>11.459311082284501</v>
      </c>
      <c r="G78" s="102">
        <v>6.9718076940630702</v>
      </c>
      <c r="H78" s="102">
        <v>15.946814470505901</v>
      </c>
      <c r="I78" s="102" t="str">
        <f t="shared" si="5"/>
        <v>H</v>
      </c>
      <c r="J78" s="103"/>
      <c r="K78" s="103"/>
      <c r="L78" s="103"/>
      <c r="M78" s="102" t="s">
        <v>18</v>
      </c>
      <c r="N78" s="227"/>
      <c r="O78" s="122" t="s">
        <v>42</v>
      </c>
      <c r="P78" s="121">
        <v>118</v>
      </c>
      <c r="Q78" s="121">
        <v>288335</v>
      </c>
      <c r="R78" s="102">
        <v>52.335789100618399</v>
      </c>
      <c r="S78" s="102">
        <v>41.438231800089703</v>
      </c>
      <c r="T78" s="102">
        <v>63.233346401147202</v>
      </c>
      <c r="U78" s="102" t="str">
        <f t="shared" si="3"/>
        <v>H</v>
      </c>
      <c r="V78" s="103">
        <v>17.343518388150901</v>
      </c>
      <c r="W78" s="103">
        <v>13.502529521610398</v>
      </c>
      <c r="X78" s="103">
        <v>21.1845072546915</v>
      </c>
      <c r="Y78" s="102" t="s">
        <v>369</v>
      </c>
    </row>
    <row r="79" spans="2:25" x14ac:dyDescent="0.2">
      <c r="B79" s="227"/>
      <c r="C79" s="122" t="s">
        <v>302</v>
      </c>
      <c r="D79" s="121">
        <v>20</v>
      </c>
      <c r="E79" s="121">
        <v>342968</v>
      </c>
      <c r="F79" s="102">
        <v>11.2748481349331</v>
      </c>
      <c r="G79" s="102">
        <v>6.2988926720940395</v>
      </c>
      <c r="H79" s="102">
        <v>16.250803597772101</v>
      </c>
      <c r="I79" s="102" t="str">
        <f t="shared" si="5"/>
        <v>NS</v>
      </c>
      <c r="J79" s="103"/>
      <c r="K79" s="103"/>
      <c r="L79" s="103"/>
      <c r="M79" s="102" t="s">
        <v>18</v>
      </c>
      <c r="N79" s="227"/>
      <c r="O79" s="122" t="s">
        <v>302</v>
      </c>
      <c r="P79" s="121">
        <v>97</v>
      </c>
      <c r="Q79" s="121">
        <v>462954</v>
      </c>
      <c r="R79" s="102">
        <v>29.064709464285503</v>
      </c>
      <c r="S79" s="102">
        <v>21.948055796089999</v>
      </c>
      <c r="T79" s="102">
        <v>36.181363132481103</v>
      </c>
      <c r="U79" s="102" t="str">
        <f t="shared" si="3"/>
        <v>NS</v>
      </c>
      <c r="V79" s="103">
        <v>7.1984887442497802</v>
      </c>
      <c r="W79" s="103">
        <v>5.31460801098146</v>
      </c>
      <c r="X79" s="103">
        <v>9.0823694775181085</v>
      </c>
      <c r="Y79" s="102" t="s">
        <v>368</v>
      </c>
    </row>
    <row r="80" spans="2:25" x14ac:dyDescent="0.2">
      <c r="B80" s="227"/>
      <c r="C80" s="122" t="s">
        <v>43</v>
      </c>
      <c r="D80" s="121">
        <v>19</v>
      </c>
      <c r="E80" s="121">
        <v>208214</v>
      </c>
      <c r="F80" s="102">
        <v>21.206772604361898</v>
      </c>
      <c r="G80" s="102">
        <v>10.0758425235899</v>
      </c>
      <c r="H80" s="102">
        <v>32.337702685134005</v>
      </c>
      <c r="I80" s="102" t="str">
        <f t="shared" si="5"/>
        <v>H</v>
      </c>
      <c r="J80" s="103"/>
      <c r="K80" s="103"/>
      <c r="L80" s="103"/>
      <c r="M80" s="102" t="s">
        <v>18</v>
      </c>
      <c r="N80" s="227"/>
      <c r="O80" s="122" t="s">
        <v>43</v>
      </c>
      <c r="P80" s="121">
        <v>100</v>
      </c>
      <c r="Q80" s="121">
        <v>568451</v>
      </c>
      <c r="R80" s="102">
        <v>23.3660191444289</v>
      </c>
      <c r="S80" s="102">
        <v>17.680479030332602</v>
      </c>
      <c r="T80" s="102">
        <v>29.051559258525202</v>
      </c>
      <c r="U80" s="102" t="str">
        <f t="shared" si="3"/>
        <v>NS</v>
      </c>
      <c r="V80" s="103">
        <v>6.6884801056932597</v>
      </c>
      <c r="W80" s="103">
        <v>5.0101163592400004</v>
      </c>
      <c r="X80" s="103">
        <v>8.3668438521465092</v>
      </c>
      <c r="Y80" s="102" t="s">
        <v>368</v>
      </c>
    </row>
    <row r="81" spans="1:25" x14ac:dyDescent="0.2">
      <c r="B81" s="227"/>
      <c r="C81" s="122" t="s">
        <v>44</v>
      </c>
      <c r="D81" s="121">
        <v>72</v>
      </c>
      <c r="E81" s="121">
        <v>1031114</v>
      </c>
      <c r="F81" s="102">
        <v>10.274775603010701</v>
      </c>
      <c r="G81" s="102">
        <v>7.6712596525255199</v>
      </c>
      <c r="H81" s="102">
        <v>12.878291553495799</v>
      </c>
      <c r="I81" s="102" t="str">
        <f t="shared" si="5"/>
        <v>H</v>
      </c>
      <c r="J81" s="103"/>
      <c r="K81" s="103"/>
      <c r="L81" s="103"/>
      <c r="M81" s="102" t="s">
        <v>18</v>
      </c>
      <c r="N81" s="227"/>
      <c r="O81" s="122" t="s">
        <v>44</v>
      </c>
      <c r="P81" s="121">
        <v>144</v>
      </c>
      <c r="Q81" s="121">
        <v>815867</v>
      </c>
      <c r="R81" s="102">
        <v>23.939889001268099</v>
      </c>
      <c r="S81" s="102">
        <v>19.2590235473359</v>
      </c>
      <c r="T81" s="102">
        <v>28.620754455200302</v>
      </c>
      <c r="U81" s="102" t="str">
        <f t="shared" si="3"/>
        <v>NS</v>
      </c>
      <c r="V81" s="103">
        <v>6.77356902891177</v>
      </c>
      <c r="W81" s="103">
        <v>5.4150583096217</v>
      </c>
      <c r="X81" s="103">
        <v>8.1320797482018303</v>
      </c>
      <c r="Y81" s="102" t="s">
        <v>368</v>
      </c>
    </row>
    <row r="82" spans="1:25" x14ac:dyDescent="0.2">
      <c r="B82" s="227"/>
      <c r="C82" s="122" t="s">
        <v>55</v>
      </c>
      <c r="D82" s="121">
        <v>137</v>
      </c>
      <c r="E82" s="121">
        <v>2409137</v>
      </c>
      <c r="F82" s="102">
        <v>8.5713016702434395</v>
      </c>
      <c r="G82" s="102">
        <v>6.9966330384871007</v>
      </c>
      <c r="H82" s="102">
        <v>10.1459703019998</v>
      </c>
      <c r="I82" s="102" t="str">
        <f t="shared" si="5"/>
        <v>H</v>
      </c>
      <c r="J82" s="103"/>
      <c r="K82" s="103"/>
      <c r="L82" s="103"/>
      <c r="M82" s="102" t="s">
        <v>18</v>
      </c>
      <c r="N82" s="227"/>
      <c r="O82" s="122" t="s">
        <v>55</v>
      </c>
      <c r="P82" s="121">
        <v>163</v>
      </c>
      <c r="Q82" s="121">
        <v>606010</v>
      </c>
      <c r="R82" s="102">
        <v>37.3165349634493</v>
      </c>
      <c r="S82" s="102">
        <v>30.242977929152399</v>
      </c>
      <c r="T82" s="102">
        <v>44.390091997746197</v>
      </c>
      <c r="U82" s="102" t="str">
        <f t="shared" si="3"/>
        <v>H</v>
      </c>
      <c r="V82" s="103">
        <v>11.5550904469257</v>
      </c>
      <c r="W82" s="103">
        <v>7.8894877579719109</v>
      </c>
      <c r="X82" s="103">
        <v>15.220693135879399</v>
      </c>
      <c r="Y82" s="102" t="s">
        <v>368</v>
      </c>
    </row>
    <row r="83" spans="1:25" x14ac:dyDescent="0.2">
      <c r="B83" s="227"/>
      <c r="C83" s="134" t="s">
        <v>56</v>
      </c>
      <c r="D83" s="121">
        <v>60</v>
      </c>
      <c r="E83" s="121">
        <v>881775</v>
      </c>
      <c r="F83" s="102">
        <v>11.900097889821101</v>
      </c>
      <c r="G83" s="102">
        <v>8.8162780558880112</v>
      </c>
      <c r="H83" s="102">
        <v>14.9839177237541</v>
      </c>
      <c r="I83" s="102" t="str">
        <f t="shared" si="5"/>
        <v>H</v>
      </c>
      <c r="J83" s="103"/>
      <c r="K83" s="103"/>
      <c r="L83" s="103"/>
      <c r="M83" s="102" t="s">
        <v>18</v>
      </c>
      <c r="N83" s="227"/>
      <c r="O83" s="134" t="s">
        <v>56</v>
      </c>
      <c r="P83" s="121">
        <v>461</v>
      </c>
      <c r="Q83" s="121">
        <v>1614551</v>
      </c>
      <c r="R83" s="102">
        <v>46.453693610812302</v>
      </c>
      <c r="S83" s="102">
        <v>41.697100370326901</v>
      </c>
      <c r="T83" s="102">
        <v>51.210286851297695</v>
      </c>
      <c r="U83" s="102" t="str">
        <f t="shared" si="3"/>
        <v>H</v>
      </c>
      <c r="V83" s="103">
        <v>11.247358486147801</v>
      </c>
      <c r="W83" s="103">
        <v>10.002868177371301</v>
      </c>
      <c r="X83" s="103">
        <v>12.491848794924401</v>
      </c>
      <c r="Y83" s="102" t="s">
        <v>368</v>
      </c>
    </row>
    <row r="84" spans="1:25" x14ac:dyDescent="0.2">
      <c r="B84" s="227"/>
      <c r="C84" s="176" t="s">
        <v>498</v>
      </c>
      <c r="D84" s="130">
        <v>218</v>
      </c>
      <c r="E84" s="130">
        <v>7802576</v>
      </c>
      <c r="F84" s="132">
        <v>4.6213951407178202</v>
      </c>
      <c r="G84" s="132">
        <v>3.99424334836498</v>
      </c>
      <c r="H84" s="132">
        <v>5.24854693307066</v>
      </c>
      <c r="I84" s="132" t="str">
        <f t="shared" si="5"/>
        <v>B</v>
      </c>
      <c r="J84" s="132">
        <v>9.8110189822364209</v>
      </c>
      <c r="K84" s="132">
        <v>8.300176918970319</v>
      </c>
      <c r="L84" s="132">
        <v>11.3218610455025</v>
      </c>
      <c r="M84" s="132"/>
      <c r="N84" s="227"/>
      <c r="O84" s="176" t="s">
        <v>498</v>
      </c>
      <c r="P84" s="130">
        <v>346</v>
      </c>
      <c r="Q84" s="130">
        <v>6507376</v>
      </c>
      <c r="R84" s="132">
        <v>8.8046780565075409</v>
      </c>
      <c r="S84" s="132">
        <v>7.8347233135713994</v>
      </c>
      <c r="T84" s="132">
        <v>9.7746327994436708</v>
      </c>
      <c r="U84" s="132" t="str">
        <f t="shared" si="3"/>
        <v>B</v>
      </c>
      <c r="V84" s="132">
        <v>39.974465270754699</v>
      </c>
      <c r="W84" s="132">
        <v>33.339003444007197</v>
      </c>
      <c r="X84" s="132">
        <v>46.609927097502201</v>
      </c>
      <c r="Y84" s="132" t="s">
        <v>370</v>
      </c>
    </row>
    <row r="85" spans="1:25" x14ac:dyDescent="0.2">
      <c r="B85" s="227"/>
      <c r="C85" s="122" t="s">
        <v>303</v>
      </c>
      <c r="D85" s="121">
        <v>5</v>
      </c>
      <c r="E85" s="121">
        <v>183876</v>
      </c>
      <c r="F85" s="102">
        <v>3.46853033881129</v>
      </c>
      <c r="G85" s="102">
        <v>-9.0774329713024307E-2</v>
      </c>
      <c r="H85" s="102">
        <v>7.0278350073356002</v>
      </c>
      <c r="I85" s="102" t="str">
        <f t="shared" si="5"/>
        <v>NS</v>
      </c>
      <c r="J85" s="102">
        <v>1.0870899427104102</v>
      </c>
      <c r="K85" s="102">
        <v>-5.9785335788267308E-2</v>
      </c>
      <c r="L85" s="102">
        <v>2.2339652212090901</v>
      </c>
      <c r="M85" s="102" t="s">
        <v>368</v>
      </c>
      <c r="N85" s="227"/>
      <c r="O85" s="122" t="s">
        <v>303</v>
      </c>
      <c r="P85" s="121">
        <v>17</v>
      </c>
      <c r="Q85" s="121">
        <v>141581</v>
      </c>
      <c r="R85" s="102">
        <v>16.577113473834899</v>
      </c>
      <c r="S85" s="102">
        <v>7.6165583728751098</v>
      </c>
      <c r="T85" s="102">
        <v>25.537668574794701</v>
      </c>
      <c r="U85" s="102" t="str">
        <f t="shared" si="3"/>
        <v>NS</v>
      </c>
      <c r="V85" s="102">
        <v>8.6583201188733199</v>
      </c>
      <c r="W85" s="102">
        <v>2.4036766358657302</v>
      </c>
      <c r="X85" s="102">
        <v>14.9129636018809</v>
      </c>
      <c r="Y85" s="102" t="s">
        <v>368</v>
      </c>
    </row>
    <row r="86" spans="1:25" x14ac:dyDescent="0.2">
      <c r="B86" s="227"/>
      <c r="C86" s="122" t="s">
        <v>104</v>
      </c>
      <c r="D86" s="121">
        <v>29</v>
      </c>
      <c r="E86" s="121">
        <v>1919918</v>
      </c>
      <c r="F86" s="102">
        <v>2.03665560284613</v>
      </c>
      <c r="G86" s="102">
        <v>1.1782735628808001</v>
      </c>
      <c r="H86" s="102">
        <v>2.8950376428114599</v>
      </c>
      <c r="I86" s="102" t="str">
        <f t="shared" si="5"/>
        <v>B</v>
      </c>
      <c r="J86" s="103"/>
      <c r="K86" s="103"/>
      <c r="L86" s="103"/>
      <c r="M86" s="102" t="s">
        <v>18</v>
      </c>
      <c r="N86" s="227"/>
      <c r="O86" s="122" t="s">
        <v>104</v>
      </c>
      <c r="P86" s="121">
        <v>70</v>
      </c>
      <c r="Q86" s="121">
        <v>1838666</v>
      </c>
      <c r="R86" s="102">
        <v>5.8590233269689902</v>
      </c>
      <c r="S86" s="102">
        <v>4.3566716961502197</v>
      </c>
      <c r="T86" s="102">
        <v>7.361374957787759</v>
      </c>
      <c r="U86" s="102" t="str">
        <f t="shared" si="3"/>
        <v>B</v>
      </c>
      <c r="V86" s="103">
        <v>3.5413464413448903</v>
      </c>
      <c r="W86" s="103">
        <v>1.8184765887622902</v>
      </c>
      <c r="X86" s="103">
        <v>5.2642162939274897</v>
      </c>
      <c r="Y86" s="102" t="s">
        <v>368</v>
      </c>
    </row>
    <row r="87" spans="1:25" x14ac:dyDescent="0.2">
      <c r="A87" s="58"/>
      <c r="B87" s="227"/>
      <c r="C87" s="122" t="s">
        <v>142</v>
      </c>
      <c r="D87" s="121">
        <v>157</v>
      </c>
      <c r="E87" s="121">
        <v>5179421</v>
      </c>
      <c r="F87" s="102">
        <v>5.3276328885144499</v>
      </c>
      <c r="G87" s="102">
        <v>4.5062139270921699</v>
      </c>
      <c r="H87" s="102">
        <v>6.1490518499367406</v>
      </c>
      <c r="I87" s="102" t="str">
        <f t="shared" si="5"/>
        <v>NS</v>
      </c>
      <c r="J87" s="103"/>
      <c r="K87" s="103"/>
      <c r="L87" s="103"/>
      <c r="M87" s="102" t="s">
        <v>18</v>
      </c>
      <c r="N87" s="227"/>
      <c r="O87" s="122" t="s">
        <v>142</v>
      </c>
      <c r="P87" s="121">
        <v>232</v>
      </c>
      <c r="Q87" s="121">
        <v>4421910</v>
      </c>
      <c r="R87" s="102">
        <v>8.8569366524238795</v>
      </c>
      <c r="S87" s="102">
        <v>7.6866336813965095</v>
      </c>
      <c r="T87" s="102">
        <v>10.027239623451301</v>
      </c>
      <c r="U87" s="102" t="str">
        <f t="shared" si="3"/>
        <v>B</v>
      </c>
      <c r="V87" s="103">
        <v>32.871273173998901</v>
      </c>
      <c r="W87" s="103">
        <v>27.888411384699399</v>
      </c>
      <c r="X87" s="103">
        <v>37.854134963298399</v>
      </c>
      <c r="Y87" s="102" t="s">
        <v>370</v>
      </c>
    </row>
    <row r="88" spans="1:25" x14ac:dyDescent="0.2">
      <c r="B88" s="228"/>
      <c r="C88" s="134" t="s">
        <v>143</v>
      </c>
      <c r="D88" s="126">
        <v>27</v>
      </c>
      <c r="E88" s="126">
        <v>519202</v>
      </c>
      <c r="F88" s="105">
        <v>7.1043324770222505</v>
      </c>
      <c r="G88" s="105">
        <v>3.8582711540611498</v>
      </c>
      <c r="H88" s="105">
        <v>10.350393799983401</v>
      </c>
      <c r="I88" s="105" t="str">
        <f t="shared" si="5"/>
        <v>NS</v>
      </c>
      <c r="J88" s="105"/>
      <c r="K88" s="105"/>
      <c r="L88" s="105"/>
      <c r="M88" s="105" t="s">
        <v>18</v>
      </c>
      <c r="N88" s="228"/>
      <c r="O88" s="134" t="s">
        <v>143</v>
      </c>
      <c r="P88" s="126">
        <v>27</v>
      </c>
      <c r="Q88" s="126">
        <v>105010</v>
      </c>
      <c r="R88" s="105">
        <v>48.709174173040701</v>
      </c>
      <c r="S88" s="105">
        <v>29.213269161407201</v>
      </c>
      <c r="T88" s="105">
        <v>68.205079184674304</v>
      </c>
      <c r="U88" s="105" t="str">
        <f t="shared" si="3"/>
        <v>H</v>
      </c>
      <c r="V88" s="105">
        <v>111.25923072131201</v>
      </c>
      <c r="W88" s="105">
        <v>-86.821904042173898</v>
      </c>
      <c r="X88" s="105">
        <v>309.34036548479696</v>
      </c>
      <c r="Y88" s="105" t="s">
        <v>369</v>
      </c>
    </row>
    <row r="89" spans="1:25" x14ac:dyDescent="0.2">
      <c r="B89" s="226" t="s">
        <v>91</v>
      </c>
      <c r="C89" s="122" t="s">
        <v>0</v>
      </c>
      <c r="D89" s="130">
        <v>15</v>
      </c>
      <c r="E89" s="130">
        <v>3506883</v>
      </c>
      <c r="F89" s="132">
        <v>0.60513839743899001</v>
      </c>
      <c r="G89" s="132">
        <v>0.274334032862737</v>
      </c>
      <c r="H89" s="132">
        <v>0.93594276201524207</v>
      </c>
      <c r="I89" s="132" t="str">
        <f t="shared" si="5"/>
        <v>B</v>
      </c>
      <c r="J89" s="132">
        <v>0.373967131428041</v>
      </c>
      <c r="K89" s="132">
        <v>2.4837465045618901E-2</v>
      </c>
      <c r="L89" s="132">
        <v>0.72309679781046399</v>
      </c>
      <c r="M89" s="132" t="s">
        <v>18</v>
      </c>
      <c r="N89" s="226" t="s">
        <v>91</v>
      </c>
      <c r="O89" s="122" t="s">
        <v>0</v>
      </c>
      <c r="P89" s="130">
        <v>33</v>
      </c>
      <c r="Q89" s="130">
        <v>3670568</v>
      </c>
      <c r="R89" s="132">
        <v>0.87515088313964096</v>
      </c>
      <c r="S89" s="132">
        <v>0.47378333318941901</v>
      </c>
      <c r="T89" s="132">
        <v>1.27651843308986</v>
      </c>
      <c r="U89" s="132" t="str">
        <f t="shared" si="3"/>
        <v>B</v>
      </c>
      <c r="V89" s="132">
        <v>5.0529892042005304</v>
      </c>
      <c r="W89" s="132">
        <v>-41.183147240777203</v>
      </c>
      <c r="X89" s="132">
        <v>51.289125649178303</v>
      </c>
      <c r="Y89" s="132" t="s">
        <v>369</v>
      </c>
    </row>
    <row r="90" spans="1:25" x14ac:dyDescent="0.2">
      <c r="B90" s="227"/>
      <c r="C90" s="122" t="s">
        <v>106</v>
      </c>
      <c r="D90" s="121">
        <v>584</v>
      </c>
      <c r="E90" s="121">
        <v>11059967</v>
      </c>
      <c r="F90" s="102">
        <v>9.201416031681811</v>
      </c>
      <c r="G90" s="102">
        <v>8.4459971009019288</v>
      </c>
      <c r="H90" s="102">
        <v>9.9568349624617003</v>
      </c>
      <c r="I90" s="102" t="str">
        <f t="shared" si="5"/>
        <v>H</v>
      </c>
      <c r="J90" s="102">
        <v>7.6102102822927904</v>
      </c>
      <c r="K90" s="102">
        <v>6.9696819632683695</v>
      </c>
      <c r="L90" s="102">
        <v>8.2507386013172006</v>
      </c>
      <c r="M90" s="102" t="s">
        <v>370</v>
      </c>
      <c r="N90" s="227"/>
      <c r="O90" s="122" t="s">
        <v>106</v>
      </c>
      <c r="P90" s="121">
        <v>2210</v>
      </c>
      <c r="Q90" s="121">
        <v>10924857</v>
      </c>
      <c r="R90" s="102">
        <v>32.147159286414698</v>
      </c>
      <c r="S90" s="102">
        <v>30.705679440303701</v>
      </c>
      <c r="T90" s="102">
        <v>33.5886391325256</v>
      </c>
      <c r="U90" s="102" t="str">
        <f t="shared" si="3"/>
        <v>H</v>
      </c>
      <c r="V90" s="102">
        <v>25.903008111921398</v>
      </c>
      <c r="W90" s="102">
        <v>24.7458871544499</v>
      </c>
      <c r="X90" s="102">
        <v>27.060129069392897</v>
      </c>
      <c r="Y90" s="102" t="s">
        <v>370</v>
      </c>
    </row>
    <row r="91" spans="1:25" x14ac:dyDescent="0.2">
      <c r="B91" s="227"/>
      <c r="C91" s="122" t="s">
        <v>107</v>
      </c>
      <c r="D91" s="121">
        <v>138</v>
      </c>
      <c r="E91" s="121">
        <v>3528923</v>
      </c>
      <c r="F91" s="102">
        <v>5.6776487063096903</v>
      </c>
      <c r="G91" s="102">
        <v>4.6608040859743705</v>
      </c>
      <c r="H91" s="102">
        <v>6.6944933266450102</v>
      </c>
      <c r="I91" s="102" t="str">
        <f t="shared" si="5"/>
        <v>NS</v>
      </c>
      <c r="J91" s="102">
        <v>5.0102263936152003</v>
      </c>
      <c r="K91" s="102">
        <v>4.0446930821378002</v>
      </c>
      <c r="L91" s="102">
        <v>5.9757597050926003</v>
      </c>
      <c r="M91" s="102" t="s">
        <v>368</v>
      </c>
      <c r="N91" s="227"/>
      <c r="O91" s="122" t="s">
        <v>107</v>
      </c>
      <c r="P91" s="121">
        <v>407</v>
      </c>
      <c r="Q91" s="121">
        <v>3157898</v>
      </c>
      <c r="R91" s="102">
        <v>21.086286878837697</v>
      </c>
      <c r="S91" s="102">
        <v>18.971805543279899</v>
      </c>
      <c r="T91" s="102">
        <v>23.200768214395598</v>
      </c>
      <c r="U91" s="102" t="str">
        <f t="shared" si="3"/>
        <v>NS</v>
      </c>
      <c r="V91" s="102">
        <v>19.515515626874798</v>
      </c>
      <c r="W91" s="102">
        <v>17.4267778252425</v>
      </c>
      <c r="X91" s="102">
        <v>21.604253428507199</v>
      </c>
      <c r="Y91" s="102" t="s">
        <v>369</v>
      </c>
    </row>
    <row r="92" spans="1:25" x14ac:dyDescent="0.2">
      <c r="B92" s="227"/>
      <c r="C92" s="122" t="s">
        <v>105</v>
      </c>
      <c r="D92" s="121">
        <v>145</v>
      </c>
      <c r="E92" s="121">
        <v>3223578</v>
      </c>
      <c r="F92" s="102">
        <v>5.9155161911023901</v>
      </c>
      <c r="G92" s="102">
        <v>4.8226018399681898</v>
      </c>
      <c r="H92" s="102">
        <v>7.0084305422365896</v>
      </c>
      <c r="I92" s="102" t="str">
        <f t="shared" si="5"/>
        <v>NS</v>
      </c>
      <c r="J92" s="102">
        <v>5.6822866286654898</v>
      </c>
      <c r="K92" s="102">
        <v>4.4633422464335304</v>
      </c>
      <c r="L92" s="102">
        <v>6.9012310108974395</v>
      </c>
      <c r="M92" s="102" t="s">
        <v>369</v>
      </c>
      <c r="N92" s="227"/>
      <c r="O92" s="122" t="s">
        <v>105</v>
      </c>
      <c r="P92" s="121">
        <v>257</v>
      </c>
      <c r="Q92" s="121">
        <v>2366443</v>
      </c>
      <c r="R92" s="102">
        <v>14.6959643456099</v>
      </c>
      <c r="S92" s="102">
        <v>12.691158781559199</v>
      </c>
      <c r="T92" s="102">
        <v>16.7007699096606</v>
      </c>
      <c r="U92" s="102" t="str">
        <f t="shared" si="3"/>
        <v>B</v>
      </c>
      <c r="V92" s="102">
        <v>11.6267765957589</v>
      </c>
      <c r="W92" s="102">
        <v>9.7800562620415601</v>
      </c>
      <c r="X92" s="102">
        <v>13.473496929476202</v>
      </c>
      <c r="Y92" s="102" t="s">
        <v>368</v>
      </c>
    </row>
    <row r="93" spans="1:25" x14ac:dyDescent="0.2">
      <c r="B93" s="228"/>
      <c r="C93" s="134" t="s">
        <v>108</v>
      </c>
      <c r="D93" s="126">
        <v>78</v>
      </c>
      <c r="E93" s="126">
        <v>2035781</v>
      </c>
      <c r="F93" s="105">
        <v>4.8691690960373304</v>
      </c>
      <c r="G93" s="105">
        <v>3.5869741380902997</v>
      </c>
      <c r="H93" s="105">
        <v>6.1513640539843601</v>
      </c>
      <c r="I93" s="105" t="str">
        <f t="shared" si="5"/>
        <v>NS</v>
      </c>
      <c r="J93" s="105">
        <v>4.8198189972384196</v>
      </c>
      <c r="K93" s="105">
        <v>3.1325126794821703</v>
      </c>
      <c r="L93" s="105">
        <v>6.50712531499466</v>
      </c>
      <c r="M93" s="105" t="s">
        <v>369</v>
      </c>
      <c r="N93" s="228"/>
      <c r="O93" s="134" t="s">
        <v>108</v>
      </c>
      <c r="P93" s="126">
        <v>184</v>
      </c>
      <c r="Q93" s="126">
        <v>2133350</v>
      </c>
      <c r="R93" s="105">
        <v>16.2888613139909</v>
      </c>
      <c r="S93" s="105">
        <v>13.949839812906999</v>
      </c>
      <c r="T93" s="105">
        <v>18.627882815074699</v>
      </c>
      <c r="U93" s="105" t="str">
        <f t="shared" si="3"/>
        <v>B</v>
      </c>
      <c r="V93" s="105">
        <v>13.5561290990263</v>
      </c>
      <c r="W93" s="105">
        <v>11.505115948273401</v>
      </c>
      <c r="X93" s="105">
        <v>15.6071422497792</v>
      </c>
      <c r="Y93" s="105" t="s">
        <v>368</v>
      </c>
    </row>
    <row r="94" spans="1:25" x14ac:dyDescent="0.2">
      <c r="B94" s="226" t="s">
        <v>499</v>
      </c>
      <c r="C94" s="131" t="s">
        <v>117</v>
      </c>
      <c r="D94" s="130">
        <v>644</v>
      </c>
      <c r="E94" s="130">
        <v>14318483</v>
      </c>
      <c r="F94" s="132">
        <v>7.1000693606590595</v>
      </c>
      <c r="G94" s="132">
        <v>6.5151567930645298</v>
      </c>
      <c r="H94" s="132">
        <v>7.6849819282535909</v>
      </c>
      <c r="I94" s="132" t="str">
        <f t="shared" si="5"/>
        <v>NS</v>
      </c>
      <c r="J94" s="132">
        <v>8.7292274016758995</v>
      </c>
      <c r="K94" s="132">
        <v>7.9182694664668105</v>
      </c>
      <c r="L94" s="132">
        <v>9.5401853368849991</v>
      </c>
      <c r="M94" s="132" t="s">
        <v>370</v>
      </c>
      <c r="N94" s="226" t="s">
        <v>499</v>
      </c>
      <c r="O94" s="131" t="s">
        <v>117</v>
      </c>
      <c r="P94" s="130">
        <v>1656</v>
      </c>
      <c r="Q94" s="130">
        <v>12136272</v>
      </c>
      <c r="R94" s="132">
        <v>21.228808218165202</v>
      </c>
      <c r="S94" s="132">
        <v>20.093518929030701</v>
      </c>
      <c r="T94" s="132">
        <v>22.3640975072997</v>
      </c>
      <c r="U94" s="132" t="str">
        <f t="shared" si="3"/>
        <v>NS</v>
      </c>
      <c r="V94" s="132">
        <v>28.952343351740002</v>
      </c>
      <c r="W94" s="132">
        <v>26.9912161023511</v>
      </c>
      <c r="X94" s="132">
        <v>30.913470601128999</v>
      </c>
      <c r="Y94" s="132" t="s">
        <v>370</v>
      </c>
    </row>
    <row r="95" spans="1:25" x14ac:dyDescent="0.2">
      <c r="B95" s="227"/>
      <c r="C95" s="122" t="s">
        <v>304</v>
      </c>
      <c r="D95" s="121">
        <v>5</v>
      </c>
      <c r="E95" s="121">
        <v>132800</v>
      </c>
      <c r="F95" s="102">
        <v>3.4408106515232899</v>
      </c>
      <c r="G95" s="102">
        <v>-1.1095631186236898</v>
      </c>
      <c r="H95" s="102">
        <v>7.9911844216702796</v>
      </c>
      <c r="I95" s="102" t="str">
        <f t="shared" si="5"/>
        <v>NS</v>
      </c>
      <c r="J95" s="102">
        <v>57.973548943627804</v>
      </c>
      <c r="K95" s="102">
        <v>-32.756935831095099</v>
      </c>
      <c r="L95" s="102">
        <v>148.70403371835101</v>
      </c>
      <c r="M95" s="102" t="s">
        <v>369</v>
      </c>
      <c r="N95" s="227"/>
      <c r="O95" s="122" t="s">
        <v>304</v>
      </c>
      <c r="P95" s="121">
        <v>23</v>
      </c>
      <c r="Q95" s="121">
        <v>238448</v>
      </c>
      <c r="R95" s="102">
        <v>16.509860004388901</v>
      </c>
      <c r="S95" s="102">
        <v>9.8292089195836105</v>
      </c>
      <c r="T95" s="102">
        <v>23.190511089194199</v>
      </c>
      <c r="U95" s="102" t="str">
        <f t="shared" si="3"/>
        <v>NS</v>
      </c>
      <c r="V95" s="102">
        <v>14.579821671138301</v>
      </c>
      <c r="W95" s="102">
        <v>-13.984610682256999</v>
      </c>
      <c r="X95" s="102">
        <v>43.144254024533502</v>
      </c>
      <c r="Y95" s="102" t="s">
        <v>369</v>
      </c>
    </row>
    <row r="96" spans="1:25" x14ac:dyDescent="0.2">
      <c r="B96" s="227"/>
      <c r="C96" s="122" t="s">
        <v>305</v>
      </c>
      <c r="D96" s="121">
        <v>3</v>
      </c>
      <c r="E96" s="121">
        <v>101198</v>
      </c>
      <c r="F96" s="102">
        <v>1.761467550066</v>
      </c>
      <c r="G96" s="102">
        <v>-1.6041535615446998</v>
      </c>
      <c r="H96" s="102">
        <v>5.1270886616766997</v>
      </c>
      <c r="I96" s="102" t="str">
        <f t="shared" si="5"/>
        <v>B</v>
      </c>
      <c r="J96" s="102">
        <v>1.02673944347908</v>
      </c>
      <c r="K96" s="102">
        <v>-1.0779887865498601</v>
      </c>
      <c r="L96" s="102">
        <v>3.13146767350801</v>
      </c>
      <c r="M96" s="102" t="s">
        <v>368</v>
      </c>
      <c r="N96" s="227"/>
      <c r="O96" s="122" t="s">
        <v>305</v>
      </c>
      <c r="P96" s="121">
        <v>41</v>
      </c>
      <c r="Q96" s="121">
        <v>245122</v>
      </c>
      <c r="R96" s="102">
        <v>26.607261589472401</v>
      </c>
      <c r="S96" s="102">
        <v>18.145020020756302</v>
      </c>
      <c r="T96" s="102">
        <v>35.069503158188496</v>
      </c>
      <c r="U96" s="102" t="str">
        <f t="shared" si="3"/>
        <v>NS</v>
      </c>
      <c r="V96" s="102">
        <v>35.831644875063098</v>
      </c>
      <c r="W96" s="102">
        <v>14.715814758730801</v>
      </c>
      <c r="X96" s="102">
        <v>56.947474991395403</v>
      </c>
      <c r="Y96" s="102" t="s">
        <v>369</v>
      </c>
    </row>
    <row r="97" spans="2:25" x14ac:dyDescent="0.2">
      <c r="B97" s="227"/>
      <c r="C97" s="122" t="s">
        <v>70</v>
      </c>
      <c r="D97" s="121">
        <v>5</v>
      </c>
      <c r="E97" s="121">
        <v>97783</v>
      </c>
      <c r="F97" s="102">
        <v>7.5029986108175697</v>
      </c>
      <c r="G97" s="102">
        <v>0.380427160830691</v>
      </c>
      <c r="H97" s="102">
        <v>14.625570060804399</v>
      </c>
      <c r="I97" s="102" t="str">
        <f t="shared" si="5"/>
        <v>NS</v>
      </c>
      <c r="J97" s="102">
        <v>5.76406968879001</v>
      </c>
      <c r="K97" s="102">
        <v>0.24916270945033397</v>
      </c>
      <c r="L97" s="102">
        <v>11.278976668129701</v>
      </c>
      <c r="M97" s="102" t="s">
        <v>369</v>
      </c>
      <c r="N97" s="227"/>
      <c r="O97" s="122" t="s">
        <v>70</v>
      </c>
      <c r="P97" s="121">
        <v>8</v>
      </c>
      <c r="Q97" s="121">
        <v>55807</v>
      </c>
      <c r="R97" s="102">
        <v>21.228612335830899</v>
      </c>
      <c r="S97" s="102">
        <v>5.6377135068444</v>
      </c>
      <c r="T97" s="102">
        <v>36.819511164817399</v>
      </c>
      <c r="U97" s="102" t="str">
        <f t="shared" si="3"/>
        <v>NS</v>
      </c>
      <c r="V97" s="102">
        <v>26.8861076590035</v>
      </c>
      <c r="W97" s="102">
        <v>6.6433884026048702</v>
      </c>
      <c r="X97" s="102">
        <v>47.128826915402101</v>
      </c>
      <c r="Y97" s="102" t="s">
        <v>369</v>
      </c>
    </row>
    <row r="98" spans="2:25" x14ac:dyDescent="0.2">
      <c r="B98" s="227"/>
      <c r="C98" s="122" t="s">
        <v>71</v>
      </c>
      <c r="D98" s="121">
        <v>0</v>
      </c>
      <c r="E98" s="121">
        <v>28973</v>
      </c>
      <c r="F98" s="102">
        <v>0</v>
      </c>
      <c r="G98" s="102">
        <v>0</v>
      </c>
      <c r="H98" s="102">
        <v>0</v>
      </c>
      <c r="I98" s="102" t="str">
        <f t="shared" si="5"/>
        <v>B</v>
      </c>
      <c r="J98" s="102">
        <v>0</v>
      </c>
      <c r="K98" s="102">
        <v>0</v>
      </c>
      <c r="L98" s="102">
        <v>0</v>
      </c>
      <c r="M98" s="102" t="s">
        <v>368</v>
      </c>
      <c r="N98" s="227"/>
      <c r="O98" s="122" t="s">
        <v>71</v>
      </c>
      <c r="P98" s="121">
        <v>3</v>
      </c>
      <c r="Q98" s="121">
        <v>28695</v>
      </c>
      <c r="R98" s="102">
        <v>22.736102017499299</v>
      </c>
      <c r="S98" s="102">
        <v>-1.1304184378312099</v>
      </c>
      <c r="T98" s="102">
        <v>46.6026224728299</v>
      </c>
      <c r="U98" s="102" t="str">
        <f t="shared" si="3"/>
        <v>NS</v>
      </c>
      <c r="V98" s="102">
        <v>29.252840700680398</v>
      </c>
      <c r="W98" s="102">
        <v>-5.96033535898205</v>
      </c>
      <c r="X98" s="102">
        <v>64.466016760342896</v>
      </c>
      <c r="Y98" s="102" t="s">
        <v>369</v>
      </c>
    </row>
    <row r="99" spans="2:25" x14ac:dyDescent="0.2">
      <c r="B99" s="227"/>
      <c r="C99" s="122" t="s">
        <v>72</v>
      </c>
      <c r="D99" s="121">
        <v>24</v>
      </c>
      <c r="E99" s="121">
        <v>950348</v>
      </c>
      <c r="F99" s="102">
        <v>2.9636425559663802</v>
      </c>
      <c r="G99" s="102">
        <v>1.5517507879708901</v>
      </c>
      <c r="H99" s="102">
        <v>4.3755343239618698</v>
      </c>
      <c r="I99" s="102" t="str">
        <f t="shared" si="5"/>
        <v>B</v>
      </c>
      <c r="J99" s="102">
        <v>2.3170368614920402</v>
      </c>
      <c r="K99" s="102">
        <v>1.1708710531109501</v>
      </c>
      <c r="L99" s="102">
        <v>3.46320266987314</v>
      </c>
      <c r="M99" s="102" t="s">
        <v>368</v>
      </c>
      <c r="N99" s="227"/>
      <c r="O99" s="122" t="s">
        <v>72</v>
      </c>
      <c r="P99" s="121">
        <v>91</v>
      </c>
      <c r="Q99" s="121">
        <v>685781</v>
      </c>
      <c r="R99" s="102">
        <v>19.849074865197299</v>
      </c>
      <c r="S99" s="102">
        <v>15.4248719936431</v>
      </c>
      <c r="T99" s="102">
        <v>24.273277736751503</v>
      </c>
      <c r="U99" s="102" t="str">
        <f t="shared" si="3"/>
        <v>NS</v>
      </c>
      <c r="V99" s="102">
        <v>21.005904652589802</v>
      </c>
      <c r="W99" s="102">
        <v>10.7517212988623</v>
      </c>
      <c r="X99" s="102">
        <v>31.2600880063173</v>
      </c>
      <c r="Y99" s="102" t="s">
        <v>369</v>
      </c>
    </row>
    <row r="100" spans="2:25" x14ac:dyDescent="0.2">
      <c r="B100" s="227"/>
      <c r="C100" s="122" t="s">
        <v>73</v>
      </c>
      <c r="D100" s="121">
        <v>242</v>
      </c>
      <c r="E100" s="121">
        <v>6849054</v>
      </c>
      <c r="F100" s="102">
        <v>6.1348854768796404</v>
      </c>
      <c r="G100" s="102">
        <v>5.3793194446302506</v>
      </c>
      <c r="H100" s="102">
        <v>6.8904515091290399</v>
      </c>
      <c r="I100" s="102" t="str">
        <f t="shared" si="5"/>
        <v>NS</v>
      </c>
      <c r="J100" s="102">
        <v>5.3346883724979604</v>
      </c>
      <c r="K100" s="102">
        <v>2.4298785960520601</v>
      </c>
      <c r="L100" s="102">
        <v>8.2394981489438486</v>
      </c>
      <c r="M100" s="102" t="s">
        <v>369</v>
      </c>
      <c r="N100" s="227"/>
      <c r="O100" s="122" t="s">
        <v>73</v>
      </c>
      <c r="P100" s="121">
        <v>995</v>
      </c>
      <c r="Q100" s="121">
        <v>7214711</v>
      </c>
      <c r="R100" s="102">
        <v>21.740559989301797</v>
      </c>
      <c r="S100" s="102">
        <v>20.345101321553098</v>
      </c>
      <c r="T100" s="102">
        <v>23.1360186570504</v>
      </c>
      <c r="U100" s="102" t="str">
        <f t="shared" si="3"/>
        <v>NS</v>
      </c>
      <c r="V100" s="102">
        <v>15.433509877983001</v>
      </c>
      <c r="W100" s="102">
        <v>13.3636942845233</v>
      </c>
      <c r="X100" s="102">
        <v>17.5033254714427</v>
      </c>
      <c r="Y100" s="102" t="s">
        <v>368</v>
      </c>
    </row>
    <row r="101" spans="2:25" x14ac:dyDescent="0.2">
      <c r="B101" s="227"/>
      <c r="C101" s="122" t="s">
        <v>57</v>
      </c>
      <c r="D101" s="121">
        <v>20</v>
      </c>
      <c r="E101" s="121">
        <v>559216</v>
      </c>
      <c r="F101" s="102">
        <v>3.23067291101711</v>
      </c>
      <c r="G101" s="102">
        <v>1.3371896784802499</v>
      </c>
      <c r="H101" s="102">
        <v>5.12415614355396</v>
      </c>
      <c r="I101" s="102" t="str">
        <f t="shared" si="5"/>
        <v>B</v>
      </c>
      <c r="J101" s="102">
        <v>1.68966341503948</v>
      </c>
      <c r="K101" s="102">
        <v>0.68308315501604999</v>
      </c>
      <c r="L101" s="102">
        <v>2.6962436750629202</v>
      </c>
      <c r="M101" s="102" t="s">
        <v>368</v>
      </c>
      <c r="N101" s="227"/>
      <c r="O101" s="122" t="s">
        <v>57</v>
      </c>
      <c r="P101" s="121">
        <v>162</v>
      </c>
      <c r="Q101" s="121">
        <v>853504</v>
      </c>
      <c r="R101" s="102">
        <v>27.3550825214441</v>
      </c>
      <c r="S101" s="102">
        <v>22.857798956263899</v>
      </c>
      <c r="T101" s="102">
        <v>31.852366086624301</v>
      </c>
      <c r="U101" s="102" t="str">
        <f t="shared" si="3"/>
        <v>H</v>
      </c>
      <c r="V101" s="102">
        <v>17.0751994257718</v>
      </c>
      <c r="W101" s="102">
        <v>13.754086801880598</v>
      </c>
      <c r="X101" s="102">
        <v>20.396312049663099</v>
      </c>
      <c r="Y101" s="102" t="s">
        <v>368</v>
      </c>
    </row>
    <row r="102" spans="2:25" x14ac:dyDescent="0.2">
      <c r="B102" s="227"/>
      <c r="C102" s="122" t="s">
        <v>59</v>
      </c>
      <c r="D102" s="121">
        <v>13</v>
      </c>
      <c r="E102" s="121">
        <v>286031</v>
      </c>
      <c r="F102" s="102">
        <v>5.44012922663455</v>
      </c>
      <c r="G102" s="102">
        <v>1.9885642906141801</v>
      </c>
      <c r="H102" s="102">
        <v>8.89169416265492</v>
      </c>
      <c r="I102" s="102" t="str">
        <f t="shared" si="5"/>
        <v>NS</v>
      </c>
      <c r="J102" s="102">
        <v>3.3579797128470799</v>
      </c>
      <c r="K102" s="102">
        <v>1.10602034709488</v>
      </c>
      <c r="L102" s="102">
        <v>5.6099390785992798</v>
      </c>
      <c r="M102" s="102" t="s">
        <v>368</v>
      </c>
      <c r="N102" s="227"/>
      <c r="O102" s="122" t="s">
        <v>59</v>
      </c>
      <c r="P102" s="121">
        <v>112</v>
      </c>
      <c r="Q102" s="121">
        <v>780048</v>
      </c>
      <c r="R102" s="102">
        <v>27.940975958832599</v>
      </c>
      <c r="S102" s="102">
        <v>23.165393547420802</v>
      </c>
      <c r="T102" s="102">
        <v>32.7165583702443</v>
      </c>
      <c r="U102" s="102" t="str">
        <f t="shared" si="3"/>
        <v>H</v>
      </c>
      <c r="V102" s="102">
        <v>17.3006154015169</v>
      </c>
      <c r="W102" s="102">
        <v>13.760684300480799</v>
      </c>
      <c r="X102" s="102">
        <v>20.840546502553</v>
      </c>
      <c r="Y102" s="102" t="s">
        <v>368</v>
      </c>
    </row>
    <row r="103" spans="2:25" x14ac:dyDescent="0.2">
      <c r="B103" s="228"/>
      <c r="C103" s="134" t="s">
        <v>58</v>
      </c>
      <c r="D103" s="126">
        <v>4</v>
      </c>
      <c r="E103" s="126">
        <v>31246</v>
      </c>
      <c r="F103" s="105">
        <v>19.195049739637202</v>
      </c>
      <c r="G103" s="105">
        <v>0.74797690423330798</v>
      </c>
      <c r="H103" s="105">
        <v>37.642122575041</v>
      </c>
      <c r="I103" s="105" t="str">
        <f t="shared" si="5"/>
        <v>NS</v>
      </c>
      <c r="J103" s="105">
        <v>9.7378803371525802</v>
      </c>
      <c r="K103" s="105">
        <v>-6.1725343536432602E-2</v>
      </c>
      <c r="L103" s="105">
        <v>19.537486017841598</v>
      </c>
      <c r="M103" s="105" t="s">
        <v>369</v>
      </c>
      <c r="N103" s="228"/>
      <c r="O103" s="134" t="s">
        <v>58</v>
      </c>
      <c r="P103" s="126">
        <v>0</v>
      </c>
      <c r="Q103" s="126">
        <v>14728</v>
      </c>
      <c r="R103" s="105">
        <v>0</v>
      </c>
      <c r="S103" s="105">
        <v>0</v>
      </c>
      <c r="T103" s="105">
        <v>0</v>
      </c>
      <c r="U103" s="105" t="str">
        <f t="shared" si="3"/>
        <v>B</v>
      </c>
      <c r="V103" s="105">
        <v>0</v>
      </c>
      <c r="W103" s="105">
        <v>0</v>
      </c>
      <c r="X103" s="105">
        <v>0</v>
      </c>
      <c r="Y103" s="105" t="s">
        <v>368</v>
      </c>
    </row>
    <row r="104" spans="2:25" x14ac:dyDescent="0.2">
      <c r="B104" s="227" t="s">
        <v>87</v>
      </c>
      <c r="C104" s="122" t="s">
        <v>79</v>
      </c>
      <c r="D104" s="121">
        <v>316</v>
      </c>
      <c r="E104" s="121">
        <v>9036649</v>
      </c>
      <c r="F104" s="102">
        <v>5.5609686575802204</v>
      </c>
      <c r="G104" s="102">
        <v>4.9339492858369907</v>
      </c>
      <c r="H104" s="102">
        <v>6.1879880293234599</v>
      </c>
      <c r="I104" s="102" t="str">
        <f t="shared" si="5"/>
        <v>NS</v>
      </c>
      <c r="J104" s="102">
        <v>5.1161251049139898</v>
      </c>
      <c r="K104" s="102">
        <v>2.8687985231157</v>
      </c>
      <c r="L104" s="102">
        <v>7.3634516867122706</v>
      </c>
      <c r="M104" s="102" t="s">
        <v>369</v>
      </c>
      <c r="N104" s="227" t="s">
        <v>87</v>
      </c>
      <c r="O104" s="122" t="s">
        <v>79</v>
      </c>
      <c r="P104" s="121">
        <v>1435</v>
      </c>
      <c r="Q104" s="121">
        <v>10116844</v>
      </c>
      <c r="R104" s="102">
        <v>22.500154295698302</v>
      </c>
      <c r="S104" s="102">
        <v>21.302374371256001</v>
      </c>
      <c r="T104" s="102">
        <v>23.697934220140702</v>
      </c>
      <c r="U104" s="102" t="str">
        <f t="shared" si="3"/>
        <v>NS</v>
      </c>
      <c r="V104" s="102">
        <v>16.698731111580098</v>
      </c>
      <c r="W104" s="102">
        <v>14.796536527778098</v>
      </c>
      <c r="X104" s="102">
        <v>18.600925695382003</v>
      </c>
      <c r="Y104" s="102" t="s">
        <v>368</v>
      </c>
    </row>
    <row r="105" spans="2:25" x14ac:dyDescent="0.2">
      <c r="B105" s="227"/>
      <c r="C105" s="122" t="s">
        <v>60</v>
      </c>
      <c r="D105" s="121">
        <v>88</v>
      </c>
      <c r="E105" s="121">
        <v>1481539</v>
      </c>
      <c r="F105" s="102">
        <v>8.1034169523546602</v>
      </c>
      <c r="G105" s="102">
        <v>6.2029053097273499</v>
      </c>
      <c r="H105" s="102">
        <v>10.003928594982</v>
      </c>
      <c r="I105" s="102" t="str">
        <f t="shared" si="5"/>
        <v>NS</v>
      </c>
      <c r="J105" s="102">
        <v>7.1638765326874703</v>
      </c>
      <c r="K105" s="102">
        <v>-2.1122533742854999</v>
      </c>
      <c r="L105" s="102">
        <v>16.440006439660401</v>
      </c>
      <c r="M105" s="102" t="s">
        <v>369</v>
      </c>
      <c r="N105" s="227"/>
      <c r="O105" s="122" t="s">
        <v>60</v>
      </c>
      <c r="P105" s="121">
        <v>244</v>
      </c>
      <c r="Q105" s="121">
        <v>1414211</v>
      </c>
      <c r="R105" s="102">
        <v>30.869421529943999</v>
      </c>
      <c r="S105" s="102">
        <v>27.0067591122598</v>
      </c>
      <c r="T105" s="102">
        <v>34.732083947628098</v>
      </c>
      <c r="U105" s="102" t="str">
        <f t="shared" si="3"/>
        <v>H</v>
      </c>
      <c r="V105" s="102">
        <v>22.8122876904078</v>
      </c>
      <c r="W105" s="102">
        <v>19.1767666894977</v>
      </c>
      <c r="X105" s="102">
        <v>26.447808691318002</v>
      </c>
      <c r="Y105" s="102" t="s">
        <v>369</v>
      </c>
    </row>
    <row r="106" spans="2:25" x14ac:dyDescent="0.2">
      <c r="B106" s="227"/>
      <c r="C106" s="122" t="s">
        <v>61</v>
      </c>
      <c r="D106" s="121">
        <v>343</v>
      </c>
      <c r="E106" s="121">
        <v>5271327</v>
      </c>
      <c r="F106" s="102">
        <v>10.238876106035001</v>
      </c>
      <c r="G106" s="102">
        <v>9.0605605541399612</v>
      </c>
      <c r="H106" s="102">
        <v>11.417191657929999</v>
      </c>
      <c r="I106" s="102" t="str">
        <f t="shared" si="5"/>
        <v>H</v>
      </c>
      <c r="J106" s="102">
        <v>3.9161723197384601</v>
      </c>
      <c r="K106" s="102">
        <v>3.3581737578697801</v>
      </c>
      <c r="L106" s="102">
        <v>4.4741708816071295</v>
      </c>
      <c r="M106" s="102" t="s">
        <v>368</v>
      </c>
      <c r="N106" s="227"/>
      <c r="O106" s="122" t="s">
        <v>61</v>
      </c>
      <c r="P106" s="121">
        <v>1083</v>
      </c>
      <c r="Q106" s="121">
        <v>4364583</v>
      </c>
      <c r="R106" s="102">
        <v>36.340977583147499</v>
      </c>
      <c r="S106" s="102">
        <v>33.800341230712696</v>
      </c>
      <c r="T106" s="102">
        <v>38.881613935582202</v>
      </c>
      <c r="U106" s="102" t="str">
        <f t="shared" si="3"/>
        <v>H</v>
      </c>
      <c r="V106" s="102">
        <v>9.4393608354558509</v>
      </c>
      <c r="W106" s="102">
        <v>8.2530690317079998</v>
      </c>
      <c r="X106" s="102">
        <v>10.6256526392037</v>
      </c>
      <c r="Y106" s="102" t="s">
        <v>368</v>
      </c>
    </row>
    <row r="107" spans="2:25" x14ac:dyDescent="0.2">
      <c r="B107" s="227"/>
      <c r="C107" s="122" t="s">
        <v>396</v>
      </c>
      <c r="D107" s="121">
        <v>29</v>
      </c>
      <c r="E107" s="121">
        <v>1919940</v>
      </c>
      <c r="F107" s="102">
        <v>2.0366336059827499</v>
      </c>
      <c r="G107" s="102">
        <v>1.1782628372205199</v>
      </c>
      <c r="H107" s="102">
        <v>2.8950043747449801</v>
      </c>
      <c r="I107" s="102" t="str">
        <f t="shared" si="5"/>
        <v>B</v>
      </c>
      <c r="J107" s="102">
        <v>1.0206433330286699</v>
      </c>
      <c r="K107" s="102">
        <v>0.33345030767134803</v>
      </c>
      <c r="L107" s="102">
        <v>1.7078363583859899</v>
      </c>
      <c r="M107" s="102" t="s">
        <v>368</v>
      </c>
      <c r="N107" s="227"/>
      <c r="O107" s="122" t="s">
        <v>396</v>
      </c>
      <c r="P107" s="121">
        <v>70</v>
      </c>
      <c r="Q107" s="121">
        <v>1838684</v>
      </c>
      <c r="R107" s="102">
        <v>5.8590004883136499</v>
      </c>
      <c r="S107" s="102">
        <v>4.35665503251027</v>
      </c>
      <c r="T107" s="102">
        <v>7.3613459441170397</v>
      </c>
      <c r="U107" s="102" t="str">
        <f t="shared" si="3"/>
        <v>B</v>
      </c>
      <c r="V107" s="102">
        <v>3.5413456815376403</v>
      </c>
      <c r="W107" s="102">
        <v>1.8184758619570598</v>
      </c>
      <c r="X107" s="102">
        <v>5.2642155011182199</v>
      </c>
      <c r="Y107" s="102" t="s">
        <v>368</v>
      </c>
    </row>
    <row r="108" spans="2:25" x14ac:dyDescent="0.2">
      <c r="B108" s="227"/>
      <c r="C108" s="122" t="s">
        <v>80</v>
      </c>
      <c r="D108" s="121">
        <v>15</v>
      </c>
      <c r="E108" s="121">
        <v>3506850</v>
      </c>
      <c r="F108" s="102">
        <v>0.60514521258823406</v>
      </c>
      <c r="G108" s="102">
        <v>0.27433708638320797</v>
      </c>
      <c r="H108" s="102">
        <v>0.93595333879325904</v>
      </c>
      <c r="I108" s="102" t="str">
        <f t="shared" si="5"/>
        <v>B</v>
      </c>
      <c r="J108" s="102">
        <v>0.37396717688054604</v>
      </c>
      <c r="K108" s="102">
        <v>2.4837505592397096E-2</v>
      </c>
      <c r="L108" s="102">
        <v>0.72309684816869402</v>
      </c>
      <c r="M108" s="102" t="s">
        <v>368</v>
      </c>
      <c r="N108" s="227"/>
      <c r="O108" s="122" t="s">
        <v>80</v>
      </c>
      <c r="P108" s="121">
        <v>33</v>
      </c>
      <c r="Q108" s="121">
        <v>3670536</v>
      </c>
      <c r="R108" s="102">
        <v>0.87515418225527108</v>
      </c>
      <c r="S108" s="102">
        <v>0.47378505357385897</v>
      </c>
      <c r="T108" s="102">
        <v>1.27652331093668</v>
      </c>
      <c r="U108" s="102" t="str">
        <f t="shared" si="3"/>
        <v>B</v>
      </c>
      <c r="V108" s="102">
        <v>5.0529893002213502</v>
      </c>
      <c r="W108" s="102">
        <v>-41.183147144869501</v>
      </c>
      <c r="X108" s="102">
        <v>51.289125745312198</v>
      </c>
      <c r="Y108" s="102" t="s">
        <v>369</v>
      </c>
    </row>
    <row r="109" spans="2:25" x14ac:dyDescent="0.2">
      <c r="B109" s="227"/>
      <c r="C109" s="122" t="s">
        <v>81</v>
      </c>
      <c r="D109" s="121">
        <v>60</v>
      </c>
      <c r="E109" s="121">
        <v>1315914</v>
      </c>
      <c r="F109" s="102">
        <v>6.7837320213707599</v>
      </c>
      <c r="G109" s="102">
        <v>4.9198270940189204</v>
      </c>
      <c r="H109" s="102">
        <v>8.6476369487225888</v>
      </c>
      <c r="I109" s="102" t="str">
        <f t="shared" si="5"/>
        <v>NS</v>
      </c>
      <c r="J109" s="102">
        <v>5.1357588427585599</v>
      </c>
      <c r="K109" s="102">
        <v>3.6434443290156899</v>
      </c>
      <c r="L109" s="102">
        <v>6.6280733565014405</v>
      </c>
      <c r="M109" s="102" t="s">
        <v>369</v>
      </c>
      <c r="N109" s="227"/>
      <c r="O109" s="122" t="s">
        <v>81</v>
      </c>
      <c r="P109" s="121">
        <v>9</v>
      </c>
      <c r="Q109" s="121">
        <v>39939</v>
      </c>
      <c r="R109" s="102">
        <v>65.567185000946594</v>
      </c>
      <c r="S109" s="102">
        <v>22.404571206266901</v>
      </c>
      <c r="T109" s="102">
        <v>108.72979879562601</v>
      </c>
      <c r="U109" s="102" t="str">
        <f t="shared" si="3"/>
        <v>NS</v>
      </c>
      <c r="V109" s="102">
        <v>40.515267654592698</v>
      </c>
      <c r="W109" s="102">
        <v>14.825718782095599</v>
      </c>
      <c r="X109" s="102">
        <v>66.204816527089804</v>
      </c>
      <c r="Y109" s="102" t="s">
        <v>369</v>
      </c>
    </row>
    <row r="110" spans="2:25" x14ac:dyDescent="0.2">
      <c r="B110" s="227"/>
      <c r="C110" s="122" t="s">
        <v>82</v>
      </c>
      <c r="D110" s="126">
        <v>109</v>
      </c>
      <c r="E110" s="126">
        <v>822891</v>
      </c>
      <c r="F110" s="105">
        <v>25.909928950346</v>
      </c>
      <c r="G110" s="105">
        <v>21.185367264798</v>
      </c>
      <c r="H110" s="105">
        <v>30.634490635894</v>
      </c>
      <c r="I110" s="105" t="str">
        <f t="shared" si="5"/>
        <v>H</v>
      </c>
      <c r="J110" s="105">
        <v>19.491087074412199</v>
      </c>
      <c r="K110" s="105">
        <v>15.1589793449744</v>
      </c>
      <c r="L110" s="105">
        <v>23.8231948038501</v>
      </c>
      <c r="M110" s="105" t="s">
        <v>370</v>
      </c>
      <c r="N110" s="227"/>
      <c r="O110" s="122" t="s">
        <v>82</v>
      </c>
      <c r="P110" s="126">
        <v>217</v>
      </c>
      <c r="Q110" s="126">
        <v>808300</v>
      </c>
      <c r="R110" s="105">
        <v>52.010120042322598</v>
      </c>
      <c r="S110" s="105">
        <v>45.043633517467498</v>
      </c>
      <c r="T110" s="105">
        <v>58.976606567177697</v>
      </c>
      <c r="U110" s="105" t="str">
        <f t="shared" si="3"/>
        <v>H</v>
      </c>
      <c r="V110" s="105">
        <v>39.938596209608804</v>
      </c>
      <c r="W110" s="105">
        <v>32.133660968709997</v>
      </c>
      <c r="X110" s="105">
        <v>47.743531450507604</v>
      </c>
      <c r="Y110" s="105" t="s">
        <v>370</v>
      </c>
    </row>
    <row r="111" spans="2:25" x14ac:dyDescent="0.2">
      <c r="B111" s="228"/>
      <c r="C111" s="134" t="s">
        <v>500</v>
      </c>
      <c r="D111" s="126">
        <v>0</v>
      </c>
      <c r="E111" s="126">
        <v>22</v>
      </c>
      <c r="F111" s="105">
        <v>0</v>
      </c>
      <c r="G111" s="105">
        <v>0</v>
      </c>
      <c r="H111" s="105">
        <v>0</v>
      </c>
      <c r="I111" s="105" t="str">
        <f t="shared" si="5"/>
        <v>B</v>
      </c>
      <c r="J111" s="105">
        <v>0</v>
      </c>
      <c r="K111" s="105">
        <v>0</v>
      </c>
      <c r="L111" s="105">
        <v>0</v>
      </c>
      <c r="M111" s="105"/>
      <c r="N111" s="228"/>
      <c r="O111" s="134" t="s">
        <v>500</v>
      </c>
      <c r="P111" s="126">
        <v>0</v>
      </c>
      <c r="Q111" s="126">
        <v>19</v>
      </c>
      <c r="R111" s="105">
        <v>0</v>
      </c>
      <c r="S111" s="105">
        <v>0</v>
      </c>
      <c r="T111" s="105">
        <v>0</v>
      </c>
      <c r="U111" s="105" t="str">
        <f t="shared" si="3"/>
        <v>B</v>
      </c>
      <c r="V111" s="105">
        <v>0</v>
      </c>
      <c r="W111" s="105">
        <v>0</v>
      </c>
      <c r="X111" s="105">
        <v>0</v>
      </c>
      <c r="Y111" s="105" t="s">
        <v>368</v>
      </c>
    </row>
    <row r="112" spans="2:25" x14ac:dyDescent="0.2">
      <c r="B112" s="226" t="s">
        <v>88</v>
      </c>
      <c r="C112" s="131" t="s">
        <v>0</v>
      </c>
      <c r="D112" s="130" t="s">
        <v>18</v>
      </c>
      <c r="E112" s="130">
        <v>129</v>
      </c>
      <c r="F112" s="132"/>
      <c r="G112" s="132"/>
      <c r="H112" s="132"/>
      <c r="I112" s="132" t="str">
        <f t="shared" si="5"/>
        <v>B</v>
      </c>
      <c r="J112" s="132"/>
      <c r="K112" s="132"/>
      <c r="L112" s="132"/>
      <c r="M112" s="132" t="s">
        <v>18</v>
      </c>
      <c r="N112" s="226" t="s">
        <v>88</v>
      </c>
      <c r="O112" s="131" t="s">
        <v>0</v>
      </c>
      <c r="P112" s="130">
        <v>0</v>
      </c>
      <c r="Q112" s="130">
        <v>166</v>
      </c>
      <c r="R112" s="132">
        <v>0</v>
      </c>
      <c r="S112" s="132">
        <v>0</v>
      </c>
      <c r="T112" s="132">
        <v>0</v>
      </c>
      <c r="U112" s="132" t="str">
        <f t="shared" si="3"/>
        <v>B</v>
      </c>
      <c r="V112" s="132">
        <v>0</v>
      </c>
      <c r="W112" s="132">
        <v>0</v>
      </c>
      <c r="X112" s="132">
        <v>0</v>
      </c>
      <c r="Y112" s="132" t="s">
        <v>368</v>
      </c>
    </row>
    <row r="113" spans="2:25" x14ac:dyDescent="0.2">
      <c r="B113" s="227"/>
      <c r="C113" s="122" t="s">
        <v>76</v>
      </c>
      <c r="D113" s="121">
        <v>51</v>
      </c>
      <c r="E113" s="121">
        <v>2443797</v>
      </c>
      <c r="F113" s="102">
        <v>4.4302066133302604</v>
      </c>
      <c r="G113" s="102">
        <v>3.2310188613112198</v>
      </c>
      <c r="H113" s="102">
        <v>5.6293943653492997</v>
      </c>
      <c r="I113" s="102" t="str">
        <f t="shared" si="5"/>
        <v>B</v>
      </c>
      <c r="J113" s="102">
        <v>4.0622311474216604</v>
      </c>
      <c r="K113" s="102">
        <v>2.8594216055334298</v>
      </c>
      <c r="L113" s="102">
        <v>5.2650406893098998</v>
      </c>
      <c r="M113" s="102" t="s">
        <v>368</v>
      </c>
      <c r="N113" s="227"/>
      <c r="O113" s="122" t="s">
        <v>76</v>
      </c>
      <c r="P113" s="121">
        <v>113</v>
      </c>
      <c r="Q113" s="121">
        <v>2347814</v>
      </c>
      <c r="R113" s="102">
        <v>8.1693525861622991</v>
      </c>
      <c r="S113" s="102">
        <v>6.4976863728097802</v>
      </c>
      <c r="T113" s="102">
        <v>9.8410187995148206</v>
      </c>
      <c r="U113" s="102" t="str">
        <f t="shared" si="3"/>
        <v>B</v>
      </c>
      <c r="V113" s="102">
        <v>7.2387710086215504</v>
      </c>
      <c r="W113" s="102">
        <v>5.7012756954011596</v>
      </c>
      <c r="X113" s="102">
        <v>8.7762663218419501</v>
      </c>
      <c r="Y113" s="102" t="s">
        <v>368</v>
      </c>
    </row>
    <row r="114" spans="2:25" x14ac:dyDescent="0.2">
      <c r="B114" s="228"/>
      <c r="C114" s="134" t="s">
        <v>77</v>
      </c>
      <c r="D114" s="126">
        <v>909</v>
      </c>
      <c r="E114" s="126">
        <v>20911206</v>
      </c>
      <c r="F114" s="126">
        <v>6.7222898255715995</v>
      </c>
      <c r="G114" s="126">
        <v>6.2606278260839696</v>
      </c>
      <c r="H114" s="126">
        <v>7.1839518250592302</v>
      </c>
      <c r="I114" s="126" t="str">
        <f t="shared" si="5"/>
        <v>NS</v>
      </c>
      <c r="J114" s="105">
        <v>6.8018118903283105</v>
      </c>
      <c r="K114" s="105">
        <v>6.3359339382288402</v>
      </c>
      <c r="L114" s="105">
        <v>7.2676898424277701</v>
      </c>
      <c r="M114" s="126" t="s">
        <v>369</v>
      </c>
      <c r="N114" s="228"/>
      <c r="O114" s="134" t="s">
        <v>77</v>
      </c>
      <c r="P114" s="126">
        <v>2978</v>
      </c>
      <c r="Q114" s="126">
        <v>19905136</v>
      </c>
      <c r="R114" s="126">
        <v>23.167518994513202</v>
      </c>
      <c r="S114" s="126">
        <v>22.277415511066099</v>
      </c>
      <c r="T114" s="126">
        <v>24.057622477960301</v>
      </c>
      <c r="U114" s="126" t="str">
        <f t="shared" si="3"/>
        <v>NS</v>
      </c>
      <c r="V114" s="105">
        <v>23.643071640893201</v>
      </c>
      <c r="W114" s="105">
        <v>22.736602983958399</v>
      </c>
      <c r="X114" s="105">
        <v>24.549540297828003</v>
      </c>
      <c r="Y114" s="126" t="s">
        <v>370</v>
      </c>
    </row>
    <row r="115" spans="2:25" x14ac:dyDescent="0.2">
      <c r="B115" s="227"/>
      <c r="C115" s="122" t="s">
        <v>501</v>
      </c>
      <c r="D115" s="121">
        <v>870</v>
      </c>
      <c r="E115" s="121">
        <v>19656754</v>
      </c>
      <c r="F115" s="102">
        <v>6.8654029685093301</v>
      </c>
      <c r="G115" s="102">
        <v>6.3850621603169797</v>
      </c>
      <c r="H115" s="102">
        <v>7.3457437767016796</v>
      </c>
      <c r="I115" s="102" t="str">
        <f t="shared" si="5"/>
        <v>NS</v>
      </c>
      <c r="J115" s="102">
        <v>6.9883952538046499</v>
      </c>
      <c r="K115" s="102">
        <v>6.5010435427521704</v>
      </c>
      <c r="L115" s="102">
        <v>7.4757469648571293</v>
      </c>
      <c r="M115" s="102" t="s">
        <v>369</v>
      </c>
      <c r="N115" s="227"/>
      <c r="O115" s="122" t="s">
        <v>501</v>
      </c>
      <c r="P115" s="121">
        <v>2887</v>
      </c>
      <c r="Q115" s="121">
        <v>18758637</v>
      </c>
      <c r="R115" s="102">
        <v>23.972838980124401</v>
      </c>
      <c r="S115" s="102">
        <v>23.042997558218502</v>
      </c>
      <c r="T115" s="102">
        <v>24.902680402030299</v>
      </c>
      <c r="U115" s="102" t="str">
        <f t="shared" si="3"/>
        <v>H</v>
      </c>
      <c r="V115" s="102">
        <v>24.573344891189002</v>
      </c>
      <c r="W115" s="102">
        <v>23.622873728994499</v>
      </c>
      <c r="X115" s="102">
        <v>25.523816053383499</v>
      </c>
      <c r="Y115" s="102" t="s">
        <v>370</v>
      </c>
    </row>
    <row r="116" spans="2:25" x14ac:dyDescent="0.2">
      <c r="B116" s="227"/>
      <c r="C116" s="122" t="s">
        <v>386</v>
      </c>
      <c r="D116" s="121">
        <v>14</v>
      </c>
      <c r="E116" s="121">
        <v>664692</v>
      </c>
      <c r="F116" s="102">
        <v>3.3098814545061201</v>
      </c>
      <c r="G116" s="102">
        <v>1.5030985714690299</v>
      </c>
      <c r="H116" s="102">
        <v>5.1166643375432095</v>
      </c>
      <c r="I116" s="102" t="str">
        <f t="shared" si="5"/>
        <v>B</v>
      </c>
      <c r="J116" s="102">
        <v>3.6095527289840099</v>
      </c>
      <c r="K116" s="102">
        <v>1.5306000101655401</v>
      </c>
      <c r="L116" s="102">
        <v>5.6885054478024699</v>
      </c>
      <c r="M116" s="102" t="s">
        <v>368</v>
      </c>
      <c r="N116" s="227"/>
      <c r="O116" s="122" t="s">
        <v>386</v>
      </c>
      <c r="P116" s="121">
        <v>43</v>
      </c>
      <c r="Q116" s="121">
        <v>629002</v>
      </c>
      <c r="R116" s="102">
        <v>8.82036793291363</v>
      </c>
      <c r="S116" s="102">
        <v>5.7335363982445102</v>
      </c>
      <c r="T116" s="102">
        <v>11.907199467582799</v>
      </c>
      <c r="U116" s="102" t="str">
        <f t="shared" si="3"/>
        <v>B</v>
      </c>
      <c r="V116" s="102">
        <v>8.9831246624704999</v>
      </c>
      <c r="W116" s="102">
        <v>5.7344507695545301</v>
      </c>
      <c r="X116" s="102">
        <v>12.231798555386499</v>
      </c>
      <c r="Y116" s="102" t="s">
        <v>368</v>
      </c>
    </row>
    <row r="117" spans="2:25" x14ac:dyDescent="0.2">
      <c r="B117" s="227"/>
      <c r="C117" s="122" t="s">
        <v>119</v>
      </c>
      <c r="D117" s="121">
        <v>23</v>
      </c>
      <c r="E117" s="121">
        <v>874095</v>
      </c>
      <c r="F117" s="102">
        <v>3.0363996909959399</v>
      </c>
      <c r="G117" s="102">
        <v>1.4514341733826401</v>
      </c>
      <c r="H117" s="102">
        <v>4.62136520860924</v>
      </c>
      <c r="I117" s="102" t="str">
        <f t="shared" si="5"/>
        <v>B</v>
      </c>
      <c r="J117" s="102">
        <v>2.2473390326061198</v>
      </c>
      <c r="K117" s="102">
        <v>1.0498399732663399</v>
      </c>
      <c r="L117" s="102">
        <v>3.4448380919458899</v>
      </c>
      <c r="M117" s="102" t="s">
        <v>368</v>
      </c>
      <c r="N117" s="227"/>
      <c r="O117" s="122" t="s">
        <v>119</v>
      </c>
      <c r="P117" s="121">
        <v>32</v>
      </c>
      <c r="Q117" s="121">
        <v>890295</v>
      </c>
      <c r="R117" s="102">
        <v>5.2016133911487694</v>
      </c>
      <c r="S117" s="102">
        <v>3.0690299607241602</v>
      </c>
      <c r="T117" s="102">
        <v>7.3341968215733706</v>
      </c>
      <c r="U117" s="102" t="str">
        <f t="shared" si="3"/>
        <v>B</v>
      </c>
      <c r="V117" s="102">
        <v>4.6436372964349504</v>
      </c>
      <c r="W117" s="102">
        <v>2.4776540813291299</v>
      </c>
      <c r="X117" s="102">
        <v>6.8096205115407802</v>
      </c>
      <c r="Y117" s="102" t="s">
        <v>368</v>
      </c>
    </row>
    <row r="118" spans="2:25" x14ac:dyDescent="0.2">
      <c r="B118" s="227"/>
      <c r="C118" s="122" t="s">
        <v>120</v>
      </c>
      <c r="D118" s="121">
        <v>5</v>
      </c>
      <c r="E118" s="121">
        <v>403092</v>
      </c>
      <c r="F118" s="102">
        <v>1.6341757778736301</v>
      </c>
      <c r="G118" s="102">
        <v>-0.10006045734478301</v>
      </c>
      <c r="H118" s="102">
        <v>3.3684120130920503</v>
      </c>
      <c r="I118" s="102" t="str">
        <f t="shared" si="5"/>
        <v>B</v>
      </c>
      <c r="J118" s="102">
        <v>2.0021369552103798</v>
      </c>
      <c r="K118" s="102">
        <v>-0.54942196588501002</v>
      </c>
      <c r="L118" s="102">
        <v>4.5536958763057704</v>
      </c>
      <c r="M118" s="102" t="s">
        <v>368</v>
      </c>
      <c r="N118" s="227"/>
      <c r="O118" s="122" t="s">
        <v>120</v>
      </c>
      <c r="P118" s="121">
        <v>16</v>
      </c>
      <c r="Q118" s="121">
        <v>400398</v>
      </c>
      <c r="R118" s="102">
        <v>7.2641290216469807</v>
      </c>
      <c r="S118" s="102">
        <v>3.62147623882707</v>
      </c>
      <c r="T118" s="102">
        <v>10.906781804466899</v>
      </c>
      <c r="U118" s="102" t="str">
        <f t="shared" si="3"/>
        <v>B</v>
      </c>
      <c r="V118" s="102">
        <v>5.7466647884410298</v>
      </c>
      <c r="W118" s="102">
        <v>2.7825996380730098</v>
      </c>
      <c r="X118" s="102">
        <v>8.7107299388090489</v>
      </c>
      <c r="Y118" s="102" t="s">
        <v>368</v>
      </c>
    </row>
    <row r="119" spans="2:25" x14ac:dyDescent="0.2">
      <c r="B119" s="227"/>
      <c r="C119" s="122" t="s">
        <v>121</v>
      </c>
      <c r="D119" s="121">
        <v>40</v>
      </c>
      <c r="E119" s="121">
        <v>1203338</v>
      </c>
      <c r="F119" s="102">
        <v>7.6612597789914796</v>
      </c>
      <c r="G119" s="102">
        <v>5.4038118597175702</v>
      </c>
      <c r="H119" s="102">
        <v>9.9187076982653899</v>
      </c>
      <c r="I119" s="102" t="str">
        <f t="shared" si="5"/>
        <v>NS</v>
      </c>
      <c r="J119" s="102">
        <v>6.2128385701884801</v>
      </c>
      <c r="K119" s="102">
        <v>4.3946812085671096</v>
      </c>
      <c r="L119" s="102">
        <v>8.0309959318098603</v>
      </c>
      <c r="M119" s="102" t="s">
        <v>369</v>
      </c>
      <c r="N119" s="227"/>
      <c r="O119" s="122" t="s">
        <v>121</v>
      </c>
      <c r="P119" s="121">
        <v>87</v>
      </c>
      <c r="Q119" s="121">
        <v>1105212</v>
      </c>
      <c r="R119" s="102">
        <v>11.188377955157801</v>
      </c>
      <c r="S119" s="102">
        <v>8.2374766578327403</v>
      </c>
      <c r="T119" s="102">
        <v>14.139279252482799</v>
      </c>
      <c r="U119" s="102" t="str">
        <f t="shared" si="3"/>
        <v>B</v>
      </c>
      <c r="V119" s="102">
        <v>8.2868348064839505</v>
      </c>
      <c r="W119" s="102">
        <v>6.1300667616134996</v>
      </c>
      <c r="X119" s="102">
        <v>10.443602851354401</v>
      </c>
      <c r="Y119" s="102" t="s">
        <v>368</v>
      </c>
    </row>
    <row r="120" spans="2:25" x14ac:dyDescent="0.2">
      <c r="B120" s="227"/>
      <c r="C120" s="122" t="s">
        <v>123</v>
      </c>
      <c r="D120" s="121">
        <v>6</v>
      </c>
      <c r="E120" s="121">
        <v>374300</v>
      </c>
      <c r="F120" s="102">
        <v>5.9311805300624796</v>
      </c>
      <c r="G120" s="102">
        <v>2.24858214623612</v>
      </c>
      <c r="H120" s="102">
        <v>9.6137789138888401</v>
      </c>
      <c r="I120" s="102" t="str">
        <f t="shared" si="5"/>
        <v>NS</v>
      </c>
      <c r="J120" s="102">
        <v>8.2763142580842999</v>
      </c>
      <c r="K120" s="102">
        <v>1.9363571252993701</v>
      </c>
      <c r="L120" s="102">
        <v>14.616271390869201</v>
      </c>
      <c r="M120" s="102" t="s">
        <v>369</v>
      </c>
      <c r="N120" s="227"/>
      <c r="O120" s="122" t="s">
        <v>123</v>
      </c>
      <c r="P120" s="121">
        <v>19</v>
      </c>
      <c r="Q120" s="121">
        <v>326010</v>
      </c>
      <c r="R120" s="102">
        <v>15.091185382594601</v>
      </c>
      <c r="S120" s="102">
        <v>9.0993298915242704</v>
      </c>
      <c r="T120" s="102">
        <v>21.083040873664899</v>
      </c>
      <c r="U120" s="102" t="str">
        <f t="shared" si="3"/>
        <v>NS</v>
      </c>
      <c r="V120" s="102">
        <v>12.949590721713198</v>
      </c>
      <c r="W120" s="102">
        <v>7.5758674851597103</v>
      </c>
      <c r="X120" s="102">
        <v>18.323313958266699</v>
      </c>
      <c r="Y120" s="102" t="s">
        <v>368</v>
      </c>
    </row>
    <row r="121" spans="2:25" x14ac:dyDescent="0.2">
      <c r="B121" s="227"/>
      <c r="C121" s="122" t="s">
        <v>122</v>
      </c>
      <c r="D121" s="121">
        <v>2</v>
      </c>
      <c r="E121" s="121">
        <v>178861</v>
      </c>
      <c r="F121" s="102">
        <v>0.94998735452918603</v>
      </c>
      <c r="G121" s="102">
        <v>-0.80196160124768101</v>
      </c>
      <c r="H121" s="102">
        <v>2.7019363103060501</v>
      </c>
      <c r="I121" s="102" t="str">
        <f t="shared" si="5"/>
        <v>B</v>
      </c>
      <c r="J121" s="102">
        <v>0.95391859777948906</v>
      </c>
      <c r="K121" s="102">
        <v>-0.81765777076285706</v>
      </c>
      <c r="L121" s="102">
        <v>2.72549496632183</v>
      </c>
      <c r="M121" s="102" t="s">
        <v>368</v>
      </c>
      <c r="N121" s="227"/>
      <c r="O121" s="122" t="s">
        <v>122</v>
      </c>
      <c r="P121" s="121">
        <v>7</v>
      </c>
      <c r="Q121" s="121">
        <v>143562</v>
      </c>
      <c r="R121" s="102">
        <v>9.2588956570450396</v>
      </c>
      <c r="S121" s="102">
        <v>2.2044265391423599</v>
      </c>
      <c r="T121" s="102">
        <v>16.313364774947701</v>
      </c>
      <c r="U121" s="102" t="str">
        <f t="shared" si="3"/>
        <v>B</v>
      </c>
      <c r="V121" s="102">
        <v>9.2651826024286095</v>
      </c>
      <c r="W121" s="102">
        <v>1.8574049893912599</v>
      </c>
      <c r="X121" s="102">
        <v>16.672960215465999</v>
      </c>
      <c r="Y121" s="102" t="s">
        <v>368</v>
      </c>
    </row>
    <row r="122" spans="2:25" x14ac:dyDescent="0.2">
      <c r="B122" s="226" t="s">
        <v>89</v>
      </c>
      <c r="C122" s="131" t="s">
        <v>0</v>
      </c>
      <c r="D122" s="130">
        <v>0</v>
      </c>
      <c r="E122" s="130">
        <v>260</v>
      </c>
      <c r="F122" s="132">
        <v>0</v>
      </c>
      <c r="G122" s="132">
        <v>0</v>
      </c>
      <c r="H122" s="132">
        <v>0</v>
      </c>
      <c r="I122" s="132" t="str">
        <f t="shared" si="5"/>
        <v>B</v>
      </c>
      <c r="J122" s="132">
        <v>0</v>
      </c>
      <c r="K122" s="132">
        <v>0</v>
      </c>
      <c r="L122" s="132">
        <v>0</v>
      </c>
      <c r="M122" s="132" t="s">
        <v>18</v>
      </c>
      <c r="N122" s="226" t="s">
        <v>89</v>
      </c>
      <c r="O122" s="131" t="s">
        <v>0</v>
      </c>
      <c r="P122" s="130">
        <v>0</v>
      </c>
      <c r="Q122" s="130">
        <v>328</v>
      </c>
      <c r="R122" s="132">
        <v>0</v>
      </c>
      <c r="S122" s="132">
        <v>0</v>
      </c>
      <c r="T122" s="132">
        <v>0</v>
      </c>
      <c r="U122" s="132" t="str">
        <f t="shared" si="3"/>
        <v>B</v>
      </c>
      <c r="V122" s="132">
        <v>0</v>
      </c>
      <c r="W122" s="132">
        <v>0</v>
      </c>
      <c r="X122" s="132">
        <v>0</v>
      </c>
      <c r="Y122" s="132" t="s">
        <v>368</v>
      </c>
    </row>
    <row r="123" spans="2:25" x14ac:dyDescent="0.2">
      <c r="B123" s="227"/>
      <c r="C123" s="122" t="s">
        <v>95</v>
      </c>
      <c r="D123" s="121">
        <v>36</v>
      </c>
      <c r="E123" s="121">
        <v>4552943</v>
      </c>
      <c r="F123" s="102">
        <v>0.93123323488514698</v>
      </c>
      <c r="G123" s="102">
        <v>0.56808884984028096</v>
      </c>
      <c r="H123" s="102">
        <v>1.2943776199300101</v>
      </c>
      <c r="I123" s="102" t="str">
        <f t="shared" si="5"/>
        <v>B</v>
      </c>
      <c r="J123" s="102">
        <v>2.9030258301937097</v>
      </c>
      <c r="K123" s="102">
        <v>0.301432126193178</v>
      </c>
      <c r="L123" s="102">
        <v>5.5046195341942497</v>
      </c>
      <c r="M123" s="102" t="s">
        <v>368</v>
      </c>
      <c r="N123" s="227"/>
      <c r="O123" s="122" t="s">
        <v>95</v>
      </c>
      <c r="P123" s="121">
        <v>183</v>
      </c>
      <c r="Q123" s="121">
        <v>5134382</v>
      </c>
      <c r="R123" s="102">
        <v>4.7102495490323202</v>
      </c>
      <c r="S123" s="102">
        <v>3.9440611254911699</v>
      </c>
      <c r="T123" s="102">
        <v>5.4764379725734704</v>
      </c>
      <c r="U123" s="102" t="str">
        <f t="shared" si="3"/>
        <v>B</v>
      </c>
      <c r="V123" s="102">
        <v>18.119478114572001</v>
      </c>
      <c r="W123" s="102">
        <v>10.425373547049199</v>
      </c>
      <c r="X123" s="102">
        <v>25.813582682094697</v>
      </c>
      <c r="Y123" s="102" t="s">
        <v>369</v>
      </c>
    </row>
    <row r="124" spans="2:25" x14ac:dyDescent="0.2">
      <c r="B124" s="227"/>
      <c r="C124" s="122" t="s">
        <v>96</v>
      </c>
      <c r="D124" s="121">
        <v>28</v>
      </c>
      <c r="E124" s="121">
        <v>1220987</v>
      </c>
      <c r="F124" s="102">
        <v>2.3211775087103601</v>
      </c>
      <c r="G124" s="102">
        <v>1.2184355390736401</v>
      </c>
      <c r="H124" s="102">
        <v>3.4239194783470803</v>
      </c>
      <c r="I124" s="102" t="str">
        <f t="shared" si="5"/>
        <v>B</v>
      </c>
      <c r="J124" s="102">
        <v>5.6157104244193903</v>
      </c>
      <c r="K124" s="102">
        <v>1.8632676842400198</v>
      </c>
      <c r="L124" s="102">
        <v>9.3681531645987697</v>
      </c>
      <c r="M124" s="102" t="s">
        <v>369</v>
      </c>
      <c r="N124" s="227"/>
      <c r="O124" s="122" t="s">
        <v>96</v>
      </c>
      <c r="P124" s="121">
        <v>120</v>
      </c>
      <c r="Q124" s="121">
        <v>1490430</v>
      </c>
      <c r="R124" s="102">
        <v>11.2034028249505</v>
      </c>
      <c r="S124" s="102">
        <v>8.9822149962966904</v>
      </c>
      <c r="T124" s="102">
        <v>13.424590653604199</v>
      </c>
      <c r="U124" s="102" t="str">
        <f t="shared" si="3"/>
        <v>B</v>
      </c>
      <c r="V124" s="102">
        <v>57.272911133085294</v>
      </c>
      <c r="W124" s="102">
        <v>3.1551676532268997</v>
      </c>
      <c r="X124" s="102">
        <v>111.390654612944</v>
      </c>
      <c r="Y124" s="102" t="s">
        <v>369</v>
      </c>
    </row>
    <row r="125" spans="2:25" x14ac:dyDescent="0.2">
      <c r="B125" s="227"/>
      <c r="C125" s="122" t="s">
        <v>94</v>
      </c>
      <c r="D125" s="121">
        <v>284</v>
      </c>
      <c r="E125" s="121">
        <v>5340736</v>
      </c>
      <c r="F125" s="102">
        <v>7.6084262489396997</v>
      </c>
      <c r="G125" s="102">
        <v>6.6161090759583505</v>
      </c>
      <c r="H125" s="102">
        <v>8.6007434219210506</v>
      </c>
      <c r="I125" s="102" t="str">
        <f t="shared" si="5"/>
        <v>NS</v>
      </c>
      <c r="J125" s="102">
        <v>5.9313194552042603</v>
      </c>
      <c r="K125" s="102">
        <v>4.7509176700809803</v>
      </c>
      <c r="L125" s="102">
        <v>7.1117212403275296</v>
      </c>
      <c r="M125" s="102" t="s">
        <v>369</v>
      </c>
      <c r="N125" s="227"/>
      <c r="O125" s="122" t="s">
        <v>94</v>
      </c>
      <c r="P125" s="121">
        <v>920</v>
      </c>
      <c r="Q125" s="121">
        <v>5307648</v>
      </c>
      <c r="R125" s="102">
        <v>26.158378329736198</v>
      </c>
      <c r="S125" s="102">
        <v>24.2483806582729</v>
      </c>
      <c r="T125" s="102">
        <v>28.0683760011995</v>
      </c>
      <c r="U125" s="102" t="str">
        <f t="shared" si="3"/>
        <v>H</v>
      </c>
      <c r="V125" s="102">
        <v>14.637045879055499</v>
      </c>
      <c r="W125" s="102">
        <v>13.334797133518801</v>
      </c>
      <c r="X125" s="102">
        <v>15.939294624592101</v>
      </c>
      <c r="Y125" s="102" t="s">
        <v>368</v>
      </c>
    </row>
    <row r="126" spans="2:25" x14ac:dyDescent="0.2">
      <c r="B126" s="227"/>
      <c r="C126" s="122" t="s">
        <v>97</v>
      </c>
      <c r="D126" s="121">
        <v>181</v>
      </c>
      <c r="E126" s="121">
        <v>5698622</v>
      </c>
      <c r="F126" s="102">
        <v>6.1157910700244704</v>
      </c>
      <c r="G126" s="102">
        <v>5.2746496027772496</v>
      </c>
      <c r="H126" s="102">
        <v>6.9569325372716806</v>
      </c>
      <c r="I126" s="102" t="str">
        <f t="shared" si="5"/>
        <v>NS</v>
      </c>
      <c r="J126" s="102">
        <v>4.9864265975712998</v>
      </c>
      <c r="K126" s="102">
        <v>3.74768691369575</v>
      </c>
      <c r="L126" s="102">
        <v>6.2251662814468398</v>
      </c>
      <c r="M126" s="102" t="s">
        <v>369</v>
      </c>
      <c r="N126" s="227"/>
      <c r="O126" s="122" t="s">
        <v>97</v>
      </c>
      <c r="P126" s="121">
        <v>796</v>
      </c>
      <c r="Q126" s="121">
        <v>5711459</v>
      </c>
      <c r="R126" s="102">
        <v>21.841368444423498</v>
      </c>
      <c r="S126" s="102">
        <v>20.260257941614899</v>
      </c>
      <c r="T126" s="102">
        <v>23.422478947232001</v>
      </c>
      <c r="U126" s="102" t="str">
        <f t="shared" si="3"/>
        <v>NS</v>
      </c>
      <c r="V126" s="102">
        <v>15.307617436566099</v>
      </c>
      <c r="W126" s="102">
        <v>13.408712430159699</v>
      </c>
      <c r="X126" s="102">
        <v>17.206522442972599</v>
      </c>
      <c r="Y126" s="102" t="s">
        <v>368</v>
      </c>
    </row>
    <row r="127" spans="2:25" x14ac:dyDescent="0.2">
      <c r="B127" s="227"/>
      <c r="C127" s="122" t="s">
        <v>98</v>
      </c>
      <c r="D127" s="121">
        <v>87</v>
      </c>
      <c r="E127" s="121">
        <v>1537408</v>
      </c>
      <c r="F127" s="102">
        <v>11.466987850837899</v>
      </c>
      <c r="G127" s="102">
        <v>9.2634212389751198</v>
      </c>
      <c r="H127" s="102">
        <v>13.670554462700599</v>
      </c>
      <c r="I127" s="102" t="str">
        <f t="shared" si="5"/>
        <v>H</v>
      </c>
      <c r="J127" s="102">
        <v>7.1881241030429708</v>
      </c>
      <c r="K127" s="102">
        <v>5.6715704805336999</v>
      </c>
      <c r="L127" s="102">
        <v>8.7046777255522407</v>
      </c>
      <c r="M127" s="102" t="s">
        <v>369</v>
      </c>
      <c r="N127" s="227"/>
      <c r="O127" s="122" t="s">
        <v>98</v>
      </c>
      <c r="P127" s="121">
        <v>61</v>
      </c>
      <c r="Q127" s="121">
        <v>327515</v>
      </c>
      <c r="R127" s="102">
        <v>22.9211808913361</v>
      </c>
      <c r="S127" s="102">
        <v>16.152675971357898</v>
      </c>
      <c r="T127" s="102">
        <v>29.689685811314401</v>
      </c>
      <c r="U127" s="102" t="str">
        <f t="shared" si="3"/>
        <v>NS</v>
      </c>
      <c r="V127" s="102">
        <v>17.870987701187701</v>
      </c>
      <c r="W127" s="102">
        <v>11.595573633306499</v>
      </c>
      <c r="X127" s="102">
        <v>24.146401769068799</v>
      </c>
      <c r="Y127" s="102" t="s">
        <v>369</v>
      </c>
    </row>
    <row r="128" spans="2:25" x14ac:dyDescent="0.2">
      <c r="B128" s="227"/>
      <c r="C128" s="122" t="s">
        <v>145</v>
      </c>
      <c r="D128" s="121">
        <v>31</v>
      </c>
      <c r="E128" s="121">
        <v>735524</v>
      </c>
      <c r="F128" s="102">
        <v>9.5925340625625797</v>
      </c>
      <c r="G128" s="102">
        <v>6.5115152501580296</v>
      </c>
      <c r="H128" s="102">
        <v>12.6735528749671</v>
      </c>
      <c r="I128" s="102" t="str">
        <f t="shared" si="5"/>
        <v>NS</v>
      </c>
      <c r="J128" s="102">
        <v>9.1082510564765311</v>
      </c>
      <c r="K128" s="102">
        <v>6.1774307124821002</v>
      </c>
      <c r="L128" s="102">
        <v>12.039071400471</v>
      </c>
      <c r="M128" s="102" t="s">
        <v>369</v>
      </c>
      <c r="N128" s="227"/>
      <c r="O128" s="122" t="s">
        <v>145</v>
      </c>
      <c r="P128" s="121">
        <v>112</v>
      </c>
      <c r="Q128" s="121">
        <v>747429</v>
      </c>
      <c r="R128" s="102">
        <v>22.919596994884998</v>
      </c>
      <c r="S128" s="102">
        <v>18.2105839218714</v>
      </c>
      <c r="T128" s="102">
        <v>27.628610067898602</v>
      </c>
      <c r="U128" s="102" t="str">
        <f t="shared" si="3"/>
        <v>NS</v>
      </c>
      <c r="V128" s="102">
        <v>23.194636085113999</v>
      </c>
      <c r="W128" s="102">
        <v>18.322269762734003</v>
      </c>
      <c r="X128" s="102">
        <v>28.067002407493899</v>
      </c>
      <c r="Y128" s="102" t="s">
        <v>369</v>
      </c>
    </row>
    <row r="129" spans="2:25" x14ac:dyDescent="0.2">
      <c r="B129" s="227"/>
      <c r="C129" s="122" t="s">
        <v>99</v>
      </c>
      <c r="D129" s="121">
        <v>269</v>
      </c>
      <c r="E129" s="121">
        <v>3574770</v>
      </c>
      <c r="F129" s="102">
        <v>10.5008236477097</v>
      </c>
      <c r="G129" s="102">
        <v>9.07170868808074</v>
      </c>
      <c r="H129" s="102">
        <v>11.929938607338601</v>
      </c>
      <c r="I129" s="102" t="str">
        <f t="shared" si="5"/>
        <v>H</v>
      </c>
      <c r="J129" s="102">
        <v>7.7310396006800897</v>
      </c>
      <c r="K129" s="102">
        <v>6.5482961350351996</v>
      </c>
      <c r="L129" s="102">
        <v>8.9137830663249709</v>
      </c>
      <c r="M129" s="102" t="s">
        <v>369</v>
      </c>
      <c r="N129" s="227"/>
      <c r="O129" s="122" t="s">
        <v>99</v>
      </c>
      <c r="P129" s="121">
        <v>794</v>
      </c>
      <c r="Q129" s="121">
        <v>2821083</v>
      </c>
      <c r="R129" s="102">
        <v>50.551214519809299</v>
      </c>
      <c r="S129" s="102">
        <v>46.955522483043005</v>
      </c>
      <c r="T129" s="102">
        <v>54.146906556575502</v>
      </c>
      <c r="U129" s="102" t="str">
        <f t="shared" si="3"/>
        <v>H</v>
      </c>
      <c r="V129" s="102">
        <v>38.217253165460903</v>
      </c>
      <c r="W129" s="102">
        <v>35.521611618467794</v>
      </c>
      <c r="X129" s="102">
        <v>40.912894712454097</v>
      </c>
      <c r="Y129" s="102" t="s">
        <v>370</v>
      </c>
    </row>
    <row r="130" spans="2:25" x14ac:dyDescent="0.2">
      <c r="B130" s="228"/>
      <c r="C130" s="134" t="s">
        <v>100</v>
      </c>
      <c r="D130" s="126">
        <v>44</v>
      </c>
      <c r="E130" s="126">
        <v>693882</v>
      </c>
      <c r="F130" s="105">
        <v>10.597219498037699</v>
      </c>
      <c r="G130" s="105">
        <v>7.0697972761919994</v>
      </c>
      <c r="H130" s="105">
        <v>14.1246417198834</v>
      </c>
      <c r="I130" s="105" t="str">
        <f t="shared" si="5"/>
        <v>H</v>
      </c>
      <c r="J130" s="105">
        <v>21.331431780469501</v>
      </c>
      <c r="K130" s="105">
        <v>13.079923127588101</v>
      </c>
      <c r="L130" s="105">
        <v>29.582940433350899</v>
      </c>
      <c r="M130" s="105" t="s">
        <v>370</v>
      </c>
      <c r="N130" s="228"/>
      <c r="O130" s="134" t="s">
        <v>100</v>
      </c>
      <c r="P130" s="126">
        <v>105</v>
      </c>
      <c r="Q130" s="126">
        <v>712842</v>
      </c>
      <c r="R130" s="105">
        <v>23.180270444801099</v>
      </c>
      <c r="S130" s="105">
        <v>17.868372288103497</v>
      </c>
      <c r="T130" s="105">
        <v>28.492168601498804</v>
      </c>
      <c r="U130" s="105" t="str">
        <f t="shared" si="3"/>
        <v>NS</v>
      </c>
      <c r="V130" s="105">
        <v>24.431237786640001</v>
      </c>
      <c r="W130" s="105">
        <v>18.334541706571301</v>
      </c>
      <c r="X130" s="105">
        <v>30.527933866708697</v>
      </c>
      <c r="Y130" s="105" t="s">
        <v>369</v>
      </c>
    </row>
    <row r="131" spans="2:25" x14ac:dyDescent="0.2">
      <c r="B131" s="226" t="s">
        <v>90</v>
      </c>
      <c r="C131" s="131" t="s">
        <v>138</v>
      </c>
      <c r="D131" s="130">
        <v>277</v>
      </c>
      <c r="E131" s="130">
        <v>3883859</v>
      </c>
      <c r="F131" s="132">
        <v>11.3410867320099</v>
      </c>
      <c r="G131" s="132">
        <v>9.8558100081757498</v>
      </c>
      <c r="H131" s="132">
        <v>12.826363455844099</v>
      </c>
      <c r="I131" s="132" t="str">
        <f t="shared" si="5"/>
        <v>H</v>
      </c>
      <c r="J131" s="132">
        <v>9.7984487660628101</v>
      </c>
      <c r="K131" s="132">
        <v>8.351318158907981</v>
      </c>
      <c r="L131" s="132">
        <v>11.2455793732176</v>
      </c>
      <c r="M131" s="132" t="s">
        <v>370</v>
      </c>
      <c r="N131" s="226" t="s">
        <v>90</v>
      </c>
      <c r="O131" s="131" t="s">
        <v>138</v>
      </c>
      <c r="P131" s="130">
        <v>804</v>
      </c>
      <c r="Q131" s="130">
        <v>3131907</v>
      </c>
      <c r="R131" s="132">
        <v>53.546031905597594</v>
      </c>
      <c r="S131" s="132">
        <v>49.822148648175201</v>
      </c>
      <c r="T131" s="132">
        <v>57.269915163020002</v>
      </c>
      <c r="U131" s="132" t="str">
        <f t="shared" si="3"/>
        <v>H</v>
      </c>
      <c r="V131" s="132">
        <v>41.082145798552801</v>
      </c>
      <c r="W131" s="132">
        <v>38.2707003214054</v>
      </c>
      <c r="X131" s="132">
        <v>43.893591275700196</v>
      </c>
      <c r="Y131" s="132" t="s">
        <v>370</v>
      </c>
    </row>
    <row r="132" spans="2:25" x14ac:dyDescent="0.2">
      <c r="B132" s="227"/>
      <c r="C132" s="122" t="s">
        <v>102</v>
      </c>
      <c r="D132" s="121">
        <v>311</v>
      </c>
      <c r="E132" s="121">
        <v>5786969</v>
      </c>
      <c r="F132" s="102">
        <v>7.6732694799636496</v>
      </c>
      <c r="G132" s="102">
        <v>6.7280084686942701</v>
      </c>
      <c r="H132" s="102">
        <v>8.6185304912330309</v>
      </c>
      <c r="I132" s="102" t="str">
        <f t="shared" si="5"/>
        <v>NS</v>
      </c>
      <c r="J132" s="102">
        <v>5.2907723812578196</v>
      </c>
      <c r="K132" s="102">
        <v>4.4814777213258301</v>
      </c>
      <c r="L132" s="102">
        <v>6.1000670411898206</v>
      </c>
      <c r="M132" s="102" t="s">
        <v>369</v>
      </c>
      <c r="N132" s="227"/>
      <c r="O132" s="122" t="s">
        <v>102</v>
      </c>
      <c r="P132" s="121">
        <v>997</v>
      </c>
      <c r="Q132" s="121">
        <v>5655857</v>
      </c>
      <c r="R132" s="102">
        <v>25.847049374447998</v>
      </c>
      <c r="S132" s="102">
        <v>24.0175890030891</v>
      </c>
      <c r="T132" s="102">
        <v>27.676509745806797</v>
      </c>
      <c r="U132" s="102" t="str">
        <f t="shared" si="3"/>
        <v>H</v>
      </c>
      <c r="V132" s="102">
        <v>14.461924252461399</v>
      </c>
      <c r="W132" s="102">
        <v>13.2416557856863</v>
      </c>
      <c r="X132" s="102">
        <v>15.6821927192365</v>
      </c>
      <c r="Y132" s="102" t="s">
        <v>368</v>
      </c>
    </row>
    <row r="133" spans="2:25" x14ac:dyDescent="0.2">
      <c r="B133" s="227"/>
      <c r="C133" s="122" t="s">
        <v>103</v>
      </c>
      <c r="D133" s="121">
        <v>205</v>
      </c>
      <c r="E133" s="121">
        <v>4942271</v>
      </c>
      <c r="F133" s="102">
        <v>7.7082844712882901</v>
      </c>
      <c r="G133" s="102">
        <v>6.718271073882951</v>
      </c>
      <c r="H133" s="102">
        <v>8.698297868693631</v>
      </c>
      <c r="I133" s="102" t="str">
        <f t="shared" si="5"/>
        <v>NS</v>
      </c>
      <c r="J133" s="102">
        <v>6.9066076235412597</v>
      </c>
      <c r="K133" s="102">
        <v>5.9093266821685599</v>
      </c>
      <c r="L133" s="102">
        <v>7.9038885649139496</v>
      </c>
      <c r="M133" s="102" t="s">
        <v>369</v>
      </c>
      <c r="N133" s="227"/>
      <c r="O133" s="122" t="s">
        <v>103</v>
      </c>
      <c r="P133" s="121">
        <v>569</v>
      </c>
      <c r="Q133" s="121">
        <v>4674770</v>
      </c>
      <c r="R133" s="102">
        <v>16.898609301669097</v>
      </c>
      <c r="S133" s="102">
        <v>15.383935243036801</v>
      </c>
      <c r="T133" s="102">
        <v>18.4132833603013</v>
      </c>
      <c r="U133" s="102" t="str">
        <f t="shared" si="3"/>
        <v>B</v>
      </c>
      <c r="V133" s="102">
        <v>17.546509772400199</v>
      </c>
      <c r="W133" s="102">
        <v>15.595076655482099</v>
      </c>
      <c r="X133" s="102">
        <v>19.497942889318402</v>
      </c>
      <c r="Y133" s="102" t="s">
        <v>368</v>
      </c>
    </row>
    <row r="134" spans="2:25" x14ac:dyDescent="0.2">
      <c r="B134" s="227"/>
      <c r="C134" s="122" t="s">
        <v>130</v>
      </c>
      <c r="D134" s="121">
        <v>118</v>
      </c>
      <c r="E134" s="121">
        <v>5412479</v>
      </c>
      <c r="F134" s="102">
        <v>3.3133761475678503</v>
      </c>
      <c r="G134" s="102">
        <v>2.6912851696795701</v>
      </c>
      <c r="H134" s="102">
        <v>3.9354671254561397</v>
      </c>
      <c r="I134" s="102" t="str">
        <f t="shared" si="5"/>
        <v>B</v>
      </c>
      <c r="J134" s="102">
        <v>3.7740721262149299</v>
      </c>
      <c r="K134" s="102">
        <v>2.2291439563497</v>
      </c>
      <c r="L134" s="102">
        <v>5.3190002960801506</v>
      </c>
      <c r="M134" s="102" t="s">
        <v>368</v>
      </c>
      <c r="N134" s="227"/>
      <c r="O134" s="122" t="s">
        <v>130</v>
      </c>
      <c r="P134" s="121">
        <v>470</v>
      </c>
      <c r="Q134" s="121">
        <v>5413218</v>
      </c>
      <c r="R134" s="102">
        <v>12.603849099420799</v>
      </c>
      <c r="S134" s="102">
        <v>11.389517488866501</v>
      </c>
      <c r="T134" s="102">
        <v>13.818180709975199</v>
      </c>
      <c r="U134" s="102" t="str">
        <f t="shared" si="3"/>
        <v>B</v>
      </c>
      <c r="V134" s="102">
        <v>19.640598633114401</v>
      </c>
      <c r="W134" s="102">
        <v>15.422554086800998</v>
      </c>
      <c r="X134" s="102">
        <v>23.858643179427702</v>
      </c>
      <c r="Y134" s="102" t="s">
        <v>369</v>
      </c>
    </row>
    <row r="135" spans="2:25" x14ac:dyDescent="0.2">
      <c r="B135" s="227"/>
      <c r="C135" s="122" t="s">
        <v>131</v>
      </c>
      <c r="D135" s="121">
        <v>33</v>
      </c>
      <c r="E135" s="121">
        <v>2347192</v>
      </c>
      <c r="F135" s="102">
        <v>2.8504422123721</v>
      </c>
      <c r="G135" s="102">
        <v>1.9668514035832398</v>
      </c>
      <c r="H135" s="102">
        <v>3.73403302116097</v>
      </c>
      <c r="I135" s="102" t="str">
        <f t="shared" si="5"/>
        <v>B</v>
      </c>
      <c r="J135" s="102">
        <v>3.61449682181502</v>
      </c>
      <c r="K135" s="102">
        <v>2.0324625463203398</v>
      </c>
      <c r="L135" s="102">
        <v>5.1965310973096894</v>
      </c>
      <c r="M135" s="102" t="s">
        <v>368</v>
      </c>
      <c r="N135" s="227"/>
      <c r="O135" s="122" t="s">
        <v>131</v>
      </c>
      <c r="P135" s="121">
        <v>194</v>
      </c>
      <c r="Q135" s="121">
        <v>2392114</v>
      </c>
      <c r="R135" s="102">
        <v>12.093660947053401</v>
      </c>
      <c r="S135" s="102">
        <v>10.291093123309501</v>
      </c>
      <c r="T135" s="102">
        <v>13.896228770797299</v>
      </c>
      <c r="U135" s="102" t="str">
        <f t="shared" ref="U135:U165" si="6">IF(T135&lt;$S$6,"B",IF(S135&gt;$T$6,"H","NS"))</f>
        <v>B</v>
      </c>
      <c r="V135" s="102">
        <v>16.753657912938202</v>
      </c>
      <c r="W135" s="102">
        <v>11.2207581725606</v>
      </c>
      <c r="X135" s="102">
        <v>22.286557653315899</v>
      </c>
      <c r="Y135" s="102" t="s">
        <v>369</v>
      </c>
    </row>
    <row r="136" spans="2:25" x14ac:dyDescent="0.2">
      <c r="B136" s="227"/>
      <c r="C136" s="122" t="s">
        <v>132</v>
      </c>
      <c r="D136" s="121">
        <v>9</v>
      </c>
      <c r="E136" s="121">
        <v>660597</v>
      </c>
      <c r="F136" s="102">
        <v>1.7200614204326299</v>
      </c>
      <c r="G136" s="102">
        <v>0.40724882404159102</v>
      </c>
      <c r="H136" s="102">
        <v>3.0328740168236599</v>
      </c>
      <c r="I136" s="102" t="str">
        <f t="shared" si="5"/>
        <v>B</v>
      </c>
      <c r="J136" s="102">
        <v>2.2015911514217499</v>
      </c>
      <c r="K136" s="102">
        <v>-3.8171476646393698E-2</v>
      </c>
      <c r="L136" s="102">
        <v>4.4413537794898899</v>
      </c>
      <c r="M136" s="102" t="s">
        <v>368</v>
      </c>
      <c r="N136" s="227"/>
      <c r="O136" s="122" t="s">
        <v>132</v>
      </c>
      <c r="P136" s="121">
        <v>49</v>
      </c>
      <c r="Q136" s="121">
        <v>667288</v>
      </c>
      <c r="R136" s="102">
        <v>15.030259296557102</v>
      </c>
      <c r="S136" s="102">
        <v>11.130068009841899</v>
      </c>
      <c r="T136" s="102">
        <v>18.9304505832724</v>
      </c>
      <c r="U136" s="102" t="str">
        <f t="shared" si="6"/>
        <v>B</v>
      </c>
      <c r="V136" s="102">
        <v>29.930290723638802</v>
      </c>
      <c r="W136" s="102">
        <v>13.320852390029701</v>
      </c>
      <c r="X136" s="102">
        <v>46.539729057248003</v>
      </c>
      <c r="Y136" s="102" t="s">
        <v>369</v>
      </c>
    </row>
    <row r="137" spans="2:25" x14ac:dyDescent="0.2">
      <c r="B137" s="227"/>
      <c r="C137" s="122" t="s">
        <v>133</v>
      </c>
      <c r="D137" s="121">
        <v>6</v>
      </c>
      <c r="E137" s="121">
        <v>203573</v>
      </c>
      <c r="F137" s="102">
        <v>3.1261570529020504</v>
      </c>
      <c r="G137" s="102">
        <v>2.8137336171593998E-2</v>
      </c>
      <c r="H137" s="102">
        <v>6.2241767696325105</v>
      </c>
      <c r="I137" s="102" t="str">
        <f t="shared" si="5"/>
        <v>NS</v>
      </c>
      <c r="J137" s="102">
        <v>2.13476871582963</v>
      </c>
      <c r="K137" s="102">
        <v>-0.19239705701571999</v>
      </c>
      <c r="L137" s="102">
        <v>4.4619344886749897</v>
      </c>
      <c r="M137" s="102" t="s">
        <v>368</v>
      </c>
      <c r="N137" s="227"/>
      <c r="O137" s="122" t="s">
        <v>133</v>
      </c>
      <c r="P137" s="121">
        <v>2</v>
      </c>
      <c r="Q137" s="121">
        <v>200954</v>
      </c>
      <c r="R137" s="102">
        <v>1.78180400632034</v>
      </c>
      <c r="S137" s="102">
        <v>-0.81873506786125194</v>
      </c>
      <c r="T137" s="102">
        <v>4.3823430805019301</v>
      </c>
      <c r="U137" s="102" t="str">
        <f t="shared" si="6"/>
        <v>B</v>
      </c>
      <c r="V137" s="102">
        <v>5.5368063301672903</v>
      </c>
      <c r="W137" s="102">
        <v>-2.8910505166382898</v>
      </c>
      <c r="X137" s="102">
        <v>13.9646631769729</v>
      </c>
      <c r="Y137" s="102" t="s">
        <v>368</v>
      </c>
    </row>
    <row r="138" spans="2:25" x14ac:dyDescent="0.2">
      <c r="B138" s="227"/>
      <c r="C138" s="122" t="s">
        <v>134</v>
      </c>
      <c r="D138" s="121">
        <v>1</v>
      </c>
      <c r="E138" s="121">
        <v>70718</v>
      </c>
      <c r="F138" s="102">
        <v>0.481803753411433</v>
      </c>
      <c r="G138" s="102">
        <v>-1.57897302286984</v>
      </c>
      <c r="H138" s="102">
        <v>2.5425805296927102</v>
      </c>
      <c r="I138" s="102" t="str">
        <f t="shared" si="5"/>
        <v>B</v>
      </c>
      <c r="J138" s="102">
        <v>0.552188662953354</v>
      </c>
      <c r="K138" s="102">
        <v>-1.8096392901974099</v>
      </c>
      <c r="L138" s="102">
        <v>2.9140166161041097</v>
      </c>
      <c r="M138" s="102" t="s">
        <v>368</v>
      </c>
      <c r="N138" s="227"/>
      <c r="O138" s="122" t="s">
        <v>134</v>
      </c>
      <c r="P138" s="121">
        <v>5</v>
      </c>
      <c r="Q138" s="121">
        <v>71295</v>
      </c>
      <c r="R138" s="102">
        <v>7.6602949607089696</v>
      </c>
      <c r="S138" s="102">
        <v>-1.12610176226809</v>
      </c>
      <c r="T138" s="102">
        <v>16.446691683686002</v>
      </c>
      <c r="U138" s="102" t="str">
        <f t="shared" si="6"/>
        <v>B</v>
      </c>
      <c r="V138" s="102">
        <v>17.000605620389102</v>
      </c>
      <c r="W138" s="102">
        <v>-5.4759044186035597</v>
      </c>
      <c r="X138" s="102">
        <v>39.477115659381802</v>
      </c>
      <c r="Y138" s="102" t="s">
        <v>369</v>
      </c>
    </row>
    <row r="139" spans="2:25" x14ac:dyDescent="0.2">
      <c r="B139" s="227"/>
      <c r="C139" s="122" t="s">
        <v>135</v>
      </c>
      <c r="D139" s="121">
        <v>0</v>
      </c>
      <c r="E139" s="121">
        <v>27081</v>
      </c>
      <c r="F139" s="102">
        <v>0</v>
      </c>
      <c r="G139" s="102">
        <v>0</v>
      </c>
      <c r="H139" s="102">
        <v>0</v>
      </c>
      <c r="I139" s="102" t="str">
        <f t="shared" si="5"/>
        <v>B</v>
      </c>
      <c r="J139" s="102">
        <v>0</v>
      </c>
      <c r="K139" s="102">
        <v>0</v>
      </c>
      <c r="L139" s="102">
        <v>0</v>
      </c>
      <c r="M139" s="102" t="s">
        <v>368</v>
      </c>
      <c r="N139" s="227"/>
      <c r="O139" s="122" t="s">
        <v>135</v>
      </c>
      <c r="P139" s="121">
        <v>1</v>
      </c>
      <c r="Q139" s="121">
        <v>27029</v>
      </c>
      <c r="R139" s="102">
        <v>10.451243219234399</v>
      </c>
      <c r="S139" s="102">
        <v>-6.2942351881232197</v>
      </c>
      <c r="T139" s="102">
        <v>27.196721626591899</v>
      </c>
      <c r="U139" s="102" t="str">
        <f t="shared" si="6"/>
        <v>NS</v>
      </c>
      <c r="V139" s="102">
        <v>6.8646075536849898</v>
      </c>
      <c r="W139" s="102">
        <v>-4.1341927951252702</v>
      </c>
      <c r="X139" s="102">
        <v>17.8634079024953</v>
      </c>
      <c r="Y139" s="102" t="s">
        <v>368</v>
      </c>
    </row>
    <row r="140" spans="2:25" x14ac:dyDescent="0.2">
      <c r="B140" s="227"/>
      <c r="C140" s="122" t="s">
        <v>136</v>
      </c>
      <c r="D140" s="121">
        <v>0</v>
      </c>
      <c r="E140" s="121">
        <v>11219</v>
      </c>
      <c r="F140" s="102">
        <v>0</v>
      </c>
      <c r="G140" s="102">
        <v>0</v>
      </c>
      <c r="H140" s="102">
        <v>0</v>
      </c>
      <c r="I140" s="102" t="str">
        <f t="shared" si="5"/>
        <v>B</v>
      </c>
      <c r="J140" s="102">
        <v>0</v>
      </c>
      <c r="K140" s="102">
        <v>0</v>
      </c>
      <c r="L140" s="102">
        <v>0</v>
      </c>
      <c r="M140" s="102" t="s">
        <v>368</v>
      </c>
      <c r="N140" s="227"/>
      <c r="O140" s="122" t="s">
        <v>136</v>
      </c>
      <c r="P140" s="121">
        <v>0</v>
      </c>
      <c r="Q140" s="121">
        <v>10123</v>
      </c>
      <c r="R140" s="102">
        <v>0</v>
      </c>
      <c r="S140" s="102">
        <v>0</v>
      </c>
      <c r="T140" s="102">
        <v>0</v>
      </c>
      <c r="U140" s="102" t="str">
        <f t="shared" si="6"/>
        <v>B</v>
      </c>
      <c r="V140" s="102">
        <v>0</v>
      </c>
      <c r="W140" s="102">
        <v>0</v>
      </c>
      <c r="X140" s="102">
        <v>0</v>
      </c>
      <c r="Y140" s="102" t="s">
        <v>368</v>
      </c>
    </row>
    <row r="141" spans="2:25" x14ac:dyDescent="0.2">
      <c r="B141" s="228"/>
      <c r="C141" s="134" t="s">
        <v>137</v>
      </c>
      <c r="D141" s="126">
        <v>0</v>
      </c>
      <c r="E141" s="126">
        <v>9174</v>
      </c>
      <c r="F141" s="105">
        <v>0</v>
      </c>
      <c r="G141" s="105">
        <v>0</v>
      </c>
      <c r="H141" s="105">
        <v>0</v>
      </c>
      <c r="I141" s="105" t="str">
        <f t="shared" ref="I141:I162" si="7">IF(H141&lt;$G$6,"B",IF(G141&gt;$H$6,"H","NS"))</f>
        <v>B</v>
      </c>
      <c r="J141" s="105">
        <v>0</v>
      </c>
      <c r="K141" s="105">
        <v>0</v>
      </c>
      <c r="L141" s="105">
        <v>0</v>
      </c>
      <c r="M141" s="105" t="s">
        <v>368</v>
      </c>
      <c r="N141" s="228"/>
      <c r="O141" s="134" t="s">
        <v>137</v>
      </c>
      <c r="P141" s="126">
        <v>0</v>
      </c>
      <c r="Q141" s="126">
        <v>8561</v>
      </c>
      <c r="R141" s="105">
        <v>0</v>
      </c>
      <c r="S141" s="105">
        <v>0</v>
      </c>
      <c r="T141" s="105">
        <v>0</v>
      </c>
      <c r="U141" s="105" t="str">
        <f t="shared" si="6"/>
        <v>B</v>
      </c>
      <c r="V141" s="105">
        <v>0</v>
      </c>
      <c r="W141" s="105">
        <v>0</v>
      </c>
      <c r="X141" s="105">
        <v>0</v>
      </c>
      <c r="Y141" s="105" t="s">
        <v>368</v>
      </c>
    </row>
    <row r="142" spans="2:25" x14ac:dyDescent="0.2">
      <c r="B142" s="226" t="s">
        <v>129</v>
      </c>
      <c r="C142" s="131" t="s">
        <v>0</v>
      </c>
      <c r="D142" s="130">
        <v>44</v>
      </c>
      <c r="E142" s="130">
        <v>676689</v>
      </c>
      <c r="F142" s="132">
        <v>10.694027400162801</v>
      </c>
      <c r="G142" s="132">
        <v>7.1262109190686509</v>
      </c>
      <c r="H142" s="132">
        <v>14.261843881256899</v>
      </c>
      <c r="I142" s="132" t="str">
        <f t="shared" si="7"/>
        <v>H</v>
      </c>
      <c r="J142" s="132">
        <v>21.857004760333499</v>
      </c>
      <c r="K142" s="132">
        <v>13.346733976832301</v>
      </c>
      <c r="L142" s="132">
        <v>30.367275543834598</v>
      </c>
      <c r="M142" s="132" t="s">
        <v>18</v>
      </c>
      <c r="N142" s="226" t="s">
        <v>129</v>
      </c>
      <c r="O142" s="131" t="s">
        <v>0</v>
      </c>
      <c r="P142" s="130">
        <v>104</v>
      </c>
      <c r="Q142" s="130">
        <v>690691</v>
      </c>
      <c r="R142" s="132">
        <v>23.385265851543899</v>
      </c>
      <c r="S142" s="132">
        <v>18.004717448605099</v>
      </c>
      <c r="T142" s="132">
        <v>28.765814254482599</v>
      </c>
      <c r="U142" s="132" t="str">
        <f t="shared" si="6"/>
        <v>NS</v>
      </c>
      <c r="V142" s="132">
        <v>24.7091263746096</v>
      </c>
      <c r="W142" s="132">
        <v>18.506341540255701</v>
      </c>
      <c r="X142" s="132">
        <v>30.911911208963499</v>
      </c>
      <c r="Y142" s="132" t="s">
        <v>369</v>
      </c>
    </row>
    <row r="143" spans="2:25" x14ac:dyDescent="0.2">
      <c r="B143" s="227"/>
      <c r="C143" s="122">
        <v>1</v>
      </c>
      <c r="D143" s="121">
        <v>269</v>
      </c>
      <c r="E143" s="121">
        <v>3575782</v>
      </c>
      <c r="F143" s="102">
        <v>10.4996690963034</v>
      </c>
      <c r="G143" s="102">
        <v>9.070725012058789</v>
      </c>
      <c r="H143" s="102">
        <v>11.928613180548</v>
      </c>
      <c r="I143" s="102" t="str">
        <f t="shared" si="7"/>
        <v>H</v>
      </c>
      <c r="J143" s="102">
        <v>7.7300480989206397</v>
      </c>
      <c r="K143" s="102">
        <v>6.5474900235595692</v>
      </c>
      <c r="L143" s="102">
        <v>8.9126061742816987</v>
      </c>
      <c r="M143" s="102" t="s">
        <v>369</v>
      </c>
      <c r="N143" s="227"/>
      <c r="O143" s="122">
        <v>1</v>
      </c>
      <c r="P143" s="121">
        <v>794</v>
      </c>
      <c r="Q143" s="121">
        <v>2823495</v>
      </c>
      <c r="R143" s="102">
        <v>50.534034181507998</v>
      </c>
      <c r="S143" s="102">
        <v>46.939775370293901</v>
      </c>
      <c r="T143" s="102">
        <v>54.128292992722095</v>
      </c>
      <c r="U143" s="102" t="str">
        <f t="shared" si="6"/>
        <v>H</v>
      </c>
      <c r="V143" s="102">
        <v>38.203913107174102</v>
      </c>
      <c r="W143" s="102">
        <v>35.5093785571014</v>
      </c>
      <c r="X143" s="102">
        <v>40.898447657246798</v>
      </c>
      <c r="Y143" s="102" t="s">
        <v>370</v>
      </c>
    </row>
    <row r="144" spans="2:25" x14ac:dyDescent="0.2">
      <c r="B144" s="227"/>
      <c r="C144" s="122">
        <v>2</v>
      </c>
      <c r="D144" s="121">
        <v>368</v>
      </c>
      <c r="E144" s="121">
        <v>6666442</v>
      </c>
      <c r="F144" s="102">
        <v>9.0864640555874789</v>
      </c>
      <c r="G144" s="102">
        <v>8.1334469843233705</v>
      </c>
      <c r="H144" s="102">
        <v>10.0394811268516</v>
      </c>
      <c r="I144" s="102" t="str">
        <f t="shared" si="7"/>
        <v>H</v>
      </c>
      <c r="J144" s="102">
        <v>8.1565622228664605</v>
      </c>
      <c r="K144" s="102">
        <v>7.1284740327373095</v>
      </c>
      <c r="L144" s="102">
        <v>9.1846504129956106</v>
      </c>
      <c r="M144" s="102" t="s">
        <v>370</v>
      </c>
      <c r="N144" s="227"/>
      <c r="O144" s="122">
        <v>2</v>
      </c>
      <c r="P144" s="121">
        <v>1071</v>
      </c>
      <c r="Q144" s="121">
        <v>6195557</v>
      </c>
      <c r="R144" s="102">
        <v>25.721636655924399</v>
      </c>
      <c r="S144" s="102">
        <v>23.984402972845</v>
      </c>
      <c r="T144" s="102">
        <v>27.458870339003902</v>
      </c>
      <c r="U144" s="102" t="str">
        <f t="shared" si="6"/>
        <v>H</v>
      </c>
      <c r="V144" s="102">
        <v>16.9464550705849</v>
      </c>
      <c r="W144" s="102">
        <v>15.6441927802923</v>
      </c>
      <c r="X144" s="102">
        <v>18.2487173608775</v>
      </c>
      <c r="Y144" s="102" t="s">
        <v>368</v>
      </c>
    </row>
    <row r="145" spans="2:25" x14ac:dyDescent="0.2">
      <c r="B145" s="227"/>
      <c r="C145" s="122">
        <v>3</v>
      </c>
      <c r="D145" s="121">
        <v>136</v>
      </c>
      <c r="E145" s="121">
        <v>4293790</v>
      </c>
      <c r="F145" s="102">
        <v>5.3467671891005102</v>
      </c>
      <c r="G145" s="102">
        <v>4.4606901933926304</v>
      </c>
      <c r="H145" s="102">
        <v>6.2328441848083891</v>
      </c>
      <c r="I145" s="102" t="str">
        <f t="shared" si="7"/>
        <v>NS</v>
      </c>
      <c r="J145" s="102">
        <v>5.3213103096702206</v>
      </c>
      <c r="K145" s="102">
        <v>4.2670131067114294</v>
      </c>
      <c r="L145" s="102">
        <v>6.3756075126290002</v>
      </c>
      <c r="M145" s="102" t="s">
        <v>369</v>
      </c>
      <c r="N145" s="227"/>
      <c r="O145" s="122">
        <v>3</v>
      </c>
      <c r="P145" s="121">
        <v>450</v>
      </c>
      <c r="Q145" s="121">
        <v>4224966</v>
      </c>
      <c r="R145" s="102">
        <v>15.1149046130564</v>
      </c>
      <c r="S145" s="102">
        <v>13.6020130599689</v>
      </c>
      <c r="T145" s="102">
        <v>16.627796166143902</v>
      </c>
      <c r="U145" s="102" t="str">
        <f t="shared" si="6"/>
        <v>B</v>
      </c>
      <c r="V145" s="102">
        <v>16.600857537786101</v>
      </c>
      <c r="W145" s="102">
        <v>14.565725129987198</v>
      </c>
      <c r="X145" s="102">
        <v>18.635989945584999</v>
      </c>
      <c r="Y145" s="102" t="s">
        <v>368</v>
      </c>
    </row>
    <row r="146" spans="2:25" x14ac:dyDescent="0.2">
      <c r="B146" s="227"/>
      <c r="C146" s="122">
        <v>4</v>
      </c>
      <c r="D146" s="121">
        <v>97</v>
      </c>
      <c r="E146" s="121">
        <v>4847585</v>
      </c>
      <c r="F146" s="102">
        <v>3.2949995061070201</v>
      </c>
      <c r="G146" s="102">
        <v>2.6334561563029601</v>
      </c>
      <c r="H146" s="102">
        <v>3.9565428559110796</v>
      </c>
      <c r="I146" s="102" t="str">
        <f t="shared" si="7"/>
        <v>B</v>
      </c>
      <c r="J146" s="102">
        <v>5.2464566239267301</v>
      </c>
      <c r="K146" s="102">
        <v>2.4493561938791397</v>
      </c>
      <c r="L146" s="102">
        <v>8.0435570539743111</v>
      </c>
      <c r="M146" s="102" t="s">
        <v>369</v>
      </c>
      <c r="N146" s="227"/>
      <c r="O146" s="122">
        <v>4</v>
      </c>
      <c r="P146" s="121">
        <v>422</v>
      </c>
      <c r="Q146" s="121">
        <v>4944144</v>
      </c>
      <c r="R146" s="102">
        <v>12.540248568250901</v>
      </c>
      <c r="S146" s="102">
        <v>11.2678055911057</v>
      </c>
      <c r="T146" s="102">
        <v>13.812691545396001</v>
      </c>
      <c r="U146" s="102" t="str">
        <f t="shared" si="6"/>
        <v>B</v>
      </c>
      <c r="V146" s="102">
        <v>17.9238375040871</v>
      </c>
      <c r="W146" s="102">
        <v>14.115802374612901</v>
      </c>
      <c r="X146" s="102">
        <v>21.731872633561299</v>
      </c>
      <c r="Y146" s="102" t="s">
        <v>369</v>
      </c>
    </row>
    <row r="147" spans="2:25" x14ac:dyDescent="0.2">
      <c r="B147" s="227"/>
      <c r="C147" s="122">
        <v>5</v>
      </c>
      <c r="D147" s="121">
        <v>29</v>
      </c>
      <c r="E147" s="121">
        <v>2207535</v>
      </c>
      <c r="F147" s="102">
        <v>2.3820861795055301</v>
      </c>
      <c r="G147" s="102">
        <v>1.5580463606174799</v>
      </c>
      <c r="H147" s="102">
        <v>3.2061259983935799</v>
      </c>
      <c r="I147" s="102" t="str">
        <f t="shared" si="7"/>
        <v>B</v>
      </c>
      <c r="J147" s="102">
        <v>2.3607689430172898</v>
      </c>
      <c r="K147" s="102">
        <v>1.4474277754401601</v>
      </c>
      <c r="L147" s="102">
        <v>3.2741101105944197</v>
      </c>
      <c r="M147" s="102" t="s">
        <v>368</v>
      </c>
      <c r="N147" s="227"/>
      <c r="O147" s="122">
        <v>5</v>
      </c>
      <c r="P147" s="121">
        <v>187</v>
      </c>
      <c r="Q147" s="121">
        <v>2272478</v>
      </c>
      <c r="R147" s="102">
        <v>12.9166488971413</v>
      </c>
      <c r="S147" s="102">
        <v>11.012673498667501</v>
      </c>
      <c r="T147" s="102">
        <v>14.8206242956152</v>
      </c>
      <c r="U147" s="102" t="str">
        <f t="shared" si="6"/>
        <v>B</v>
      </c>
      <c r="V147" s="102">
        <v>17.563320082246801</v>
      </c>
      <c r="W147" s="102">
        <v>12.716102050357099</v>
      </c>
      <c r="X147" s="102">
        <v>22.4105381141366</v>
      </c>
      <c r="Y147" s="102" t="s">
        <v>369</v>
      </c>
    </row>
    <row r="148" spans="2:25" x14ac:dyDescent="0.2">
      <c r="B148" s="228"/>
      <c r="C148" s="134" t="s">
        <v>128</v>
      </c>
      <c r="D148" s="126">
        <v>17</v>
      </c>
      <c r="E148" s="126">
        <v>1087309</v>
      </c>
      <c r="F148" s="105">
        <v>1.5345966419656201</v>
      </c>
      <c r="G148" s="105">
        <v>0.57967847193597</v>
      </c>
      <c r="H148" s="105">
        <v>2.4895148119952699</v>
      </c>
      <c r="I148" s="105" t="str">
        <f t="shared" si="7"/>
        <v>B</v>
      </c>
      <c r="J148" s="105">
        <v>1.34418242047772</v>
      </c>
      <c r="K148" s="105">
        <v>0.249815870310162</v>
      </c>
      <c r="L148" s="105">
        <v>2.4385489706452699</v>
      </c>
      <c r="M148" s="105" t="s">
        <v>368</v>
      </c>
      <c r="N148" s="228"/>
      <c r="O148" s="134" t="s">
        <v>128</v>
      </c>
      <c r="P148" s="126">
        <v>63</v>
      </c>
      <c r="Q148" s="126">
        <v>1101785</v>
      </c>
      <c r="R148" s="105">
        <v>10.5229917788026</v>
      </c>
      <c r="S148" s="105">
        <v>8.0165006096536597</v>
      </c>
      <c r="T148" s="105">
        <v>13.029482947951401</v>
      </c>
      <c r="U148" s="105" t="str">
        <f t="shared" si="6"/>
        <v>B</v>
      </c>
      <c r="V148" s="105">
        <v>14.0312516228087</v>
      </c>
      <c r="W148" s="105">
        <v>9.5046602984598891</v>
      </c>
      <c r="X148" s="105">
        <v>18.5578429471574</v>
      </c>
      <c r="Y148" s="105" t="s">
        <v>368</v>
      </c>
    </row>
    <row r="149" spans="2:25" x14ac:dyDescent="0.2">
      <c r="B149" s="175"/>
      <c r="C149" s="122" t="s">
        <v>0</v>
      </c>
      <c r="D149" s="121">
        <v>44</v>
      </c>
      <c r="E149" s="121">
        <v>693882</v>
      </c>
      <c r="F149" s="102">
        <v>10.597219498037699</v>
      </c>
      <c r="G149" s="102">
        <v>7.0697972761919994</v>
      </c>
      <c r="H149" s="102">
        <v>14.1246417198834</v>
      </c>
      <c r="I149" s="102" t="str">
        <f t="shared" si="7"/>
        <v>H</v>
      </c>
      <c r="J149" s="102">
        <v>21.331431780469501</v>
      </c>
      <c r="K149" s="102">
        <v>13.079923127588101</v>
      </c>
      <c r="L149" s="102">
        <v>29.582940433350899</v>
      </c>
      <c r="M149" s="102"/>
      <c r="N149" s="175"/>
      <c r="O149" s="122" t="s">
        <v>0</v>
      </c>
      <c r="P149" s="121">
        <v>105</v>
      </c>
      <c r="Q149" s="121">
        <v>712842</v>
      </c>
      <c r="R149" s="102">
        <v>23.180270444801099</v>
      </c>
      <c r="S149" s="102">
        <v>17.868372288103497</v>
      </c>
      <c r="T149" s="102">
        <v>28.492168601498804</v>
      </c>
      <c r="U149" s="102" t="str">
        <f t="shared" si="6"/>
        <v>NS</v>
      </c>
      <c r="V149" s="102">
        <v>24.431237786640001</v>
      </c>
      <c r="W149" s="102">
        <v>18.334541706571301</v>
      </c>
      <c r="X149" s="102">
        <v>30.527933866708697</v>
      </c>
      <c r="Y149" s="102" t="s">
        <v>369</v>
      </c>
    </row>
    <row r="150" spans="2:25" x14ac:dyDescent="0.2">
      <c r="B150" s="227" t="s">
        <v>502</v>
      </c>
      <c r="C150" s="122" t="s">
        <v>5</v>
      </c>
      <c r="D150" s="121">
        <v>568</v>
      </c>
      <c r="E150" s="121">
        <v>14227157</v>
      </c>
      <c r="F150" s="102">
        <v>5.5873066864954595</v>
      </c>
      <c r="G150" s="102">
        <v>5.07748726513032</v>
      </c>
      <c r="H150" s="102">
        <v>6.0971261078605901</v>
      </c>
      <c r="I150" s="102" t="str">
        <f t="shared" si="7"/>
        <v>NS</v>
      </c>
      <c r="J150" s="102">
        <v>5.0476333640480604</v>
      </c>
      <c r="K150" s="102">
        <v>4.5771938540028101</v>
      </c>
      <c r="L150" s="102">
        <v>5.5180728740933205</v>
      </c>
      <c r="M150" s="102" t="s">
        <v>368</v>
      </c>
      <c r="N150" s="227" t="s">
        <v>502</v>
      </c>
      <c r="O150" s="122" t="s">
        <v>5</v>
      </c>
      <c r="P150" s="121">
        <v>2040</v>
      </c>
      <c r="Q150" s="121">
        <v>13679185</v>
      </c>
      <c r="R150" s="102">
        <v>22.510144067435998</v>
      </c>
      <c r="S150" s="102">
        <v>21.451865230175301</v>
      </c>
      <c r="T150" s="102">
        <v>23.568422904696799</v>
      </c>
      <c r="U150" s="102" t="str">
        <f t="shared" si="6"/>
        <v>NS</v>
      </c>
      <c r="V150" s="102">
        <v>20.344062304199699</v>
      </c>
      <c r="W150" s="102">
        <v>19.3862993981062</v>
      </c>
      <c r="X150" s="102">
        <v>21.301825210293298</v>
      </c>
      <c r="Y150" s="102" t="s">
        <v>369</v>
      </c>
    </row>
    <row r="151" spans="2:25" x14ac:dyDescent="0.2">
      <c r="B151" s="227"/>
      <c r="C151" s="122" t="s">
        <v>144</v>
      </c>
      <c r="D151" s="121">
        <v>311</v>
      </c>
      <c r="E151" s="121">
        <v>7580522</v>
      </c>
      <c r="F151" s="102">
        <v>7.8990695792807104</v>
      </c>
      <c r="G151" s="102">
        <v>7.0435868954442</v>
      </c>
      <c r="H151" s="102">
        <v>8.7545522631172208</v>
      </c>
      <c r="I151" s="102" t="str">
        <f t="shared" si="7"/>
        <v>H</v>
      </c>
      <c r="J151" s="102">
        <v>9.24856910174063</v>
      </c>
      <c r="K151" s="102">
        <v>8.1562777922467102</v>
      </c>
      <c r="L151" s="102">
        <v>10.3408604112345</v>
      </c>
      <c r="M151" s="102" t="s">
        <v>370</v>
      </c>
      <c r="N151" s="227"/>
      <c r="O151" s="122" t="s">
        <v>144</v>
      </c>
      <c r="P151" s="121">
        <v>834</v>
      </c>
      <c r="Q151" s="121">
        <v>6943073</v>
      </c>
      <c r="R151" s="102">
        <v>20.3263069311304</v>
      </c>
      <c r="S151" s="102">
        <v>18.874481493489</v>
      </c>
      <c r="T151" s="102">
        <v>21.7781323687719</v>
      </c>
      <c r="U151" s="102" t="str">
        <f t="shared" si="6"/>
        <v>NS</v>
      </c>
      <c r="V151" s="102">
        <v>25.521453769074402</v>
      </c>
      <c r="W151" s="102">
        <v>23.4420080424178</v>
      </c>
      <c r="X151" s="102">
        <v>27.600899495731003</v>
      </c>
      <c r="Y151" s="102" t="s">
        <v>370</v>
      </c>
    </row>
    <row r="152" spans="2:25" x14ac:dyDescent="0.2">
      <c r="B152" s="227"/>
      <c r="C152" s="122" t="s">
        <v>306</v>
      </c>
      <c r="D152" s="121">
        <v>14</v>
      </c>
      <c r="E152" s="121">
        <v>361366</v>
      </c>
      <c r="F152" s="102">
        <v>5.9803489378214101</v>
      </c>
      <c r="G152" s="102">
        <v>2.5850670536698299</v>
      </c>
      <c r="H152" s="102">
        <v>9.3756308219729902</v>
      </c>
      <c r="I152" s="102" t="str">
        <f t="shared" si="7"/>
        <v>NS</v>
      </c>
      <c r="J152" s="102">
        <v>7.0104635483163102</v>
      </c>
      <c r="K152" s="102">
        <v>2.0174304500494702</v>
      </c>
      <c r="L152" s="102">
        <v>12.0034966465832</v>
      </c>
      <c r="M152" s="102" t="s">
        <v>369</v>
      </c>
      <c r="N152" s="227"/>
      <c r="O152" s="122" t="s">
        <v>306</v>
      </c>
      <c r="P152" s="121">
        <v>42</v>
      </c>
      <c r="Q152" s="121">
        <v>410179</v>
      </c>
      <c r="R152" s="102">
        <v>19.007282038334601</v>
      </c>
      <c r="S152" s="102">
        <v>13.1048523224365</v>
      </c>
      <c r="T152" s="102">
        <v>24.909711754232802</v>
      </c>
      <c r="U152" s="102" t="str">
        <f t="shared" si="6"/>
        <v>NS</v>
      </c>
      <c r="V152" s="102">
        <v>26.9304623612427</v>
      </c>
      <c r="W152" s="102">
        <v>16.9299803676032</v>
      </c>
      <c r="X152" s="102">
        <v>36.9309443548823</v>
      </c>
      <c r="Y152" s="102" t="s">
        <v>369</v>
      </c>
    </row>
    <row r="153" spans="2:25" x14ac:dyDescent="0.2">
      <c r="B153" s="228"/>
      <c r="C153" s="134" t="s">
        <v>78</v>
      </c>
      <c r="D153" s="126">
        <v>23</v>
      </c>
      <c r="E153" s="126">
        <v>492205</v>
      </c>
      <c r="F153" s="105">
        <v>5.77512992056056</v>
      </c>
      <c r="G153" s="105">
        <v>2.9873003589696201</v>
      </c>
      <c r="H153" s="105">
        <v>8.5629594821514896</v>
      </c>
      <c r="I153" s="105" t="str">
        <f t="shared" si="7"/>
        <v>NS</v>
      </c>
      <c r="J153" s="105">
        <v>6.2210332044278198</v>
      </c>
      <c r="K153" s="105">
        <v>3.1229665004554401</v>
      </c>
      <c r="L153" s="105">
        <v>9.3190999084001902</v>
      </c>
      <c r="M153" s="105" t="s">
        <v>369</v>
      </c>
      <c r="N153" s="228"/>
      <c r="O153" s="134" t="s">
        <v>78</v>
      </c>
      <c r="P153" s="126">
        <v>70</v>
      </c>
      <c r="Q153" s="126">
        <v>507837</v>
      </c>
      <c r="R153" s="105">
        <v>24.357878200340298</v>
      </c>
      <c r="S153" s="105">
        <v>18.5391693469651</v>
      </c>
      <c r="T153" s="105">
        <v>30.1765870537156</v>
      </c>
      <c r="U153" s="105" t="str">
        <f t="shared" si="6"/>
        <v>NS</v>
      </c>
      <c r="V153" s="105">
        <v>25.257719198704404</v>
      </c>
      <c r="W153" s="105">
        <v>18.6089061120752</v>
      </c>
      <c r="X153" s="105">
        <v>31.906532285333601</v>
      </c>
      <c r="Y153" s="105" t="s">
        <v>369</v>
      </c>
    </row>
    <row r="154" spans="2:25" x14ac:dyDescent="0.2">
      <c r="B154" s="226" t="s">
        <v>124</v>
      </c>
      <c r="C154" s="131" t="s">
        <v>0</v>
      </c>
      <c r="D154" s="130">
        <v>44</v>
      </c>
      <c r="E154" s="130">
        <v>693882</v>
      </c>
      <c r="F154" s="132">
        <v>10.597219498037699</v>
      </c>
      <c r="G154" s="132">
        <v>7.0697972761919994</v>
      </c>
      <c r="H154" s="132">
        <v>14.1246417198834</v>
      </c>
      <c r="I154" s="132" t="str">
        <f t="shared" si="7"/>
        <v>H</v>
      </c>
      <c r="J154" s="132">
        <v>21.331431780469501</v>
      </c>
      <c r="K154" s="132">
        <v>13.079923127588101</v>
      </c>
      <c r="L154" s="132">
        <v>29.582940433350899</v>
      </c>
      <c r="M154" s="132" t="s">
        <v>18</v>
      </c>
      <c r="N154" s="226" t="s">
        <v>124</v>
      </c>
      <c r="O154" s="131" t="s">
        <v>0</v>
      </c>
      <c r="P154" s="130">
        <v>105</v>
      </c>
      <c r="Q154" s="130">
        <v>712842</v>
      </c>
      <c r="R154" s="132">
        <v>23.180270444801099</v>
      </c>
      <c r="S154" s="132">
        <v>17.868372288103497</v>
      </c>
      <c r="T154" s="132">
        <v>28.492168601498804</v>
      </c>
      <c r="U154" s="132" t="str">
        <f t="shared" si="6"/>
        <v>NS</v>
      </c>
      <c r="V154" s="132">
        <v>24.431237786640001</v>
      </c>
      <c r="W154" s="132">
        <v>18.334541706571301</v>
      </c>
      <c r="X154" s="132">
        <v>30.527933866708697</v>
      </c>
      <c r="Y154" s="132" t="s">
        <v>369</v>
      </c>
    </row>
    <row r="155" spans="2:25" x14ac:dyDescent="0.2">
      <c r="B155" s="227"/>
      <c r="C155" s="122" t="s">
        <v>125</v>
      </c>
      <c r="D155" s="121">
        <v>29</v>
      </c>
      <c r="E155" s="121">
        <v>552496</v>
      </c>
      <c r="F155" s="102">
        <v>7.8836861128871707</v>
      </c>
      <c r="G155" s="102">
        <v>4.3714431791855102</v>
      </c>
      <c r="H155" s="102">
        <v>11.395929046588799</v>
      </c>
      <c r="I155" s="102" t="str">
        <f t="shared" si="7"/>
        <v>NS</v>
      </c>
      <c r="J155" s="102">
        <v>9.1328750863043613</v>
      </c>
      <c r="K155" s="102">
        <v>4.9324759351604701</v>
      </c>
      <c r="L155" s="102">
        <v>13.333274237448199</v>
      </c>
      <c r="M155" s="102" t="s">
        <v>369</v>
      </c>
      <c r="N155" s="227"/>
      <c r="O155" s="122" t="s">
        <v>125</v>
      </c>
      <c r="P155" s="121">
        <v>87</v>
      </c>
      <c r="Q155" s="121">
        <v>640389</v>
      </c>
      <c r="R155" s="102">
        <v>26.098658512269697</v>
      </c>
      <c r="S155" s="102">
        <v>20.548665019400101</v>
      </c>
      <c r="T155" s="102">
        <v>31.648652005139301</v>
      </c>
      <c r="U155" s="102" t="str">
        <f t="shared" si="6"/>
        <v>NS</v>
      </c>
      <c r="V155" s="102">
        <v>25.728409123837899</v>
      </c>
      <c r="W155" s="102">
        <v>19.690512565806298</v>
      </c>
      <c r="X155" s="102">
        <v>31.766305681869504</v>
      </c>
      <c r="Y155" s="102" t="s">
        <v>369</v>
      </c>
    </row>
    <row r="156" spans="2:25" x14ac:dyDescent="0.2">
      <c r="B156" s="227"/>
      <c r="C156" s="122" t="s">
        <v>126</v>
      </c>
      <c r="D156" s="121">
        <v>269</v>
      </c>
      <c r="E156" s="121">
        <v>5543014</v>
      </c>
      <c r="F156" s="102">
        <v>7.3838728434237799</v>
      </c>
      <c r="G156" s="102">
        <v>6.4295214468004902</v>
      </c>
      <c r="H156" s="102">
        <v>8.3382242400470705</v>
      </c>
      <c r="I156" s="102" t="str">
        <f t="shared" si="7"/>
        <v>NS</v>
      </c>
      <c r="J156" s="102">
        <v>7.1665122233678593</v>
      </c>
      <c r="K156" s="102">
        <v>6.2341882349501692</v>
      </c>
      <c r="L156" s="102">
        <v>8.0988362117855406</v>
      </c>
      <c r="M156" s="102" t="s">
        <v>369</v>
      </c>
      <c r="N156" s="227"/>
      <c r="O156" s="122" t="s">
        <v>126</v>
      </c>
      <c r="P156" s="121">
        <v>744</v>
      </c>
      <c r="Q156" s="121">
        <v>4933797</v>
      </c>
      <c r="R156" s="102">
        <v>26.744775914957099</v>
      </c>
      <c r="S156" s="102">
        <v>24.733084045639604</v>
      </c>
      <c r="T156" s="102">
        <v>28.756467784274598</v>
      </c>
      <c r="U156" s="102" t="str">
        <f t="shared" si="6"/>
        <v>H</v>
      </c>
      <c r="V156" s="102">
        <v>26.541005607778096</v>
      </c>
      <c r="W156" s="102">
        <v>24.532206909689798</v>
      </c>
      <c r="X156" s="102">
        <v>28.549804305866402</v>
      </c>
      <c r="Y156" s="102" t="s">
        <v>370</v>
      </c>
    </row>
    <row r="157" spans="2:25" x14ac:dyDescent="0.2">
      <c r="B157" s="227"/>
      <c r="C157" s="122" t="s">
        <v>391</v>
      </c>
      <c r="D157" s="121">
        <v>457</v>
      </c>
      <c r="E157" s="121">
        <v>11599909</v>
      </c>
      <c r="F157" s="102">
        <v>6.1974621383955402</v>
      </c>
      <c r="G157" s="102">
        <v>5.6094561141640105</v>
      </c>
      <c r="H157" s="102">
        <v>6.7854681626270708</v>
      </c>
      <c r="I157" s="102" t="str">
        <f t="shared" si="7"/>
        <v>NS</v>
      </c>
      <c r="J157" s="102">
        <v>6.2572088596360702</v>
      </c>
      <c r="K157" s="102">
        <v>5.6465548878469205</v>
      </c>
      <c r="L157" s="102">
        <v>6.8678628314252199</v>
      </c>
      <c r="M157" s="102" t="s">
        <v>369</v>
      </c>
      <c r="N157" s="227"/>
      <c r="O157" s="122" t="s">
        <v>391</v>
      </c>
      <c r="P157" s="121">
        <v>1563</v>
      </c>
      <c r="Q157" s="121">
        <v>10999579</v>
      </c>
      <c r="R157" s="102">
        <v>20.996997644884601</v>
      </c>
      <c r="S157" s="102">
        <v>19.8592407370821</v>
      </c>
      <c r="T157" s="102">
        <v>22.134754552687102</v>
      </c>
      <c r="U157" s="102" t="str">
        <f t="shared" si="6"/>
        <v>NS</v>
      </c>
      <c r="V157" s="102">
        <v>20.947967121359898</v>
      </c>
      <c r="W157" s="102">
        <v>19.808836050530001</v>
      </c>
      <c r="X157" s="102">
        <v>22.087098192189799</v>
      </c>
      <c r="Y157" s="102" t="s">
        <v>369</v>
      </c>
    </row>
    <row r="158" spans="2:25" x14ac:dyDescent="0.2">
      <c r="B158" s="228"/>
      <c r="C158" s="134" t="s">
        <v>127</v>
      </c>
      <c r="D158" s="126">
        <v>161</v>
      </c>
      <c r="E158" s="126">
        <v>4965831</v>
      </c>
      <c r="F158" s="105">
        <v>5.5162577450271906</v>
      </c>
      <c r="G158" s="105">
        <v>4.6594337538249402</v>
      </c>
      <c r="H158" s="105">
        <v>6.373081736229449</v>
      </c>
      <c r="I158" s="105" t="str">
        <f t="shared" si="7"/>
        <v>NS</v>
      </c>
      <c r="J158" s="105">
        <v>6.3685009261198102</v>
      </c>
      <c r="K158" s="105">
        <v>5.2235829438415404</v>
      </c>
      <c r="L158" s="105">
        <v>7.51341890839808</v>
      </c>
      <c r="M158" s="105" t="s">
        <v>369</v>
      </c>
      <c r="N158" s="228"/>
      <c r="O158" s="134" t="s">
        <v>127</v>
      </c>
      <c r="P158" s="126">
        <v>592</v>
      </c>
      <c r="Q158" s="126">
        <v>4966509</v>
      </c>
      <c r="R158" s="105">
        <v>17.383310552074501</v>
      </c>
      <c r="S158" s="105">
        <v>15.896608430459699</v>
      </c>
      <c r="T158" s="105">
        <v>18.870012673689303</v>
      </c>
      <c r="U158" s="105" t="str">
        <f t="shared" si="6"/>
        <v>B</v>
      </c>
      <c r="V158" s="105">
        <v>17.951437610947998</v>
      </c>
      <c r="W158" s="105">
        <v>16.366180299611699</v>
      </c>
      <c r="X158" s="105">
        <v>19.536694922284198</v>
      </c>
      <c r="Y158" s="105" t="s">
        <v>368</v>
      </c>
    </row>
    <row r="159" spans="2:25" x14ac:dyDescent="0.2">
      <c r="B159" s="226" t="s">
        <v>9</v>
      </c>
      <c r="C159" s="131" t="s">
        <v>0</v>
      </c>
      <c r="D159" s="130">
        <v>20</v>
      </c>
      <c r="E159" s="130">
        <v>360009</v>
      </c>
      <c r="F159" s="132">
        <v>6.4094764824974293</v>
      </c>
      <c r="G159" s="132">
        <v>2.92180838385547</v>
      </c>
      <c r="H159" s="132">
        <v>9.8971445811393792</v>
      </c>
      <c r="I159" s="132" t="str">
        <f t="shared" si="7"/>
        <v>NS</v>
      </c>
      <c r="J159" s="132">
        <v>7.7547457553098997</v>
      </c>
      <c r="K159" s="132">
        <v>2.1207860235943601</v>
      </c>
      <c r="L159" s="132">
        <v>13.388705487025399</v>
      </c>
      <c r="M159" s="132" t="s">
        <v>18</v>
      </c>
      <c r="N159" s="226" t="s">
        <v>9</v>
      </c>
      <c r="O159" s="131" t="s">
        <v>0</v>
      </c>
      <c r="P159" s="130">
        <v>69</v>
      </c>
      <c r="Q159" s="130">
        <v>443301</v>
      </c>
      <c r="R159" s="132">
        <v>29.184250690261997</v>
      </c>
      <c r="S159" s="132">
        <v>21.701583322637401</v>
      </c>
      <c r="T159" s="132">
        <v>36.666918057886498</v>
      </c>
      <c r="U159" s="132" t="str">
        <f t="shared" si="6"/>
        <v>NS</v>
      </c>
      <c r="V159" s="132">
        <v>26.560998778143503</v>
      </c>
      <c r="W159" s="132">
        <v>19.747271428232001</v>
      </c>
      <c r="X159" s="132">
        <v>33.374726128055094</v>
      </c>
      <c r="Y159" s="132" t="s">
        <v>369</v>
      </c>
    </row>
    <row r="160" spans="2:25" x14ac:dyDescent="0.2">
      <c r="B160" s="227"/>
      <c r="C160" s="122" t="s">
        <v>392</v>
      </c>
      <c r="D160" s="121">
        <v>57</v>
      </c>
      <c r="E160" s="121">
        <v>1170387</v>
      </c>
      <c r="F160" s="102">
        <v>8.0048435116056709</v>
      </c>
      <c r="G160" s="102">
        <v>5.7280323278991103</v>
      </c>
      <c r="H160" s="102">
        <v>10.281654695312199</v>
      </c>
      <c r="I160" s="102" t="str">
        <f t="shared" si="7"/>
        <v>NS</v>
      </c>
      <c r="J160" s="102">
        <v>9.4088612016736608</v>
      </c>
      <c r="K160" s="102">
        <v>6.7024468046085692</v>
      </c>
      <c r="L160" s="102">
        <v>12.115275598738799</v>
      </c>
      <c r="M160" s="102" t="s">
        <v>369</v>
      </c>
      <c r="N160" s="227"/>
      <c r="O160" s="122" t="s">
        <v>392</v>
      </c>
      <c r="P160" s="121">
        <v>208</v>
      </c>
      <c r="Q160" s="121">
        <v>1290543</v>
      </c>
      <c r="R160" s="102">
        <v>36.977840881892</v>
      </c>
      <c r="S160" s="102">
        <v>32.285811611117303</v>
      </c>
      <c r="T160" s="102">
        <v>41.669870152666597</v>
      </c>
      <c r="U160" s="102" t="str">
        <f t="shared" si="6"/>
        <v>H</v>
      </c>
      <c r="V160" s="102">
        <v>37.419386628131001</v>
      </c>
      <c r="W160" s="102">
        <v>32.384791181121301</v>
      </c>
      <c r="X160" s="102">
        <v>42.4539820751408</v>
      </c>
      <c r="Y160" s="102" t="s">
        <v>370</v>
      </c>
    </row>
    <row r="161" spans="2:25" x14ac:dyDescent="0.2">
      <c r="B161" s="227"/>
      <c r="C161" s="122" t="s">
        <v>393</v>
      </c>
      <c r="D161" s="121">
        <v>563</v>
      </c>
      <c r="E161" s="121">
        <v>12762511</v>
      </c>
      <c r="F161" s="102">
        <v>6.9341253965054497</v>
      </c>
      <c r="G161" s="102">
        <v>6.3318932427546004</v>
      </c>
      <c r="H161" s="102">
        <v>7.5363575502562989</v>
      </c>
      <c r="I161" s="102" t="str">
        <f t="shared" si="7"/>
        <v>NS</v>
      </c>
      <c r="J161" s="102">
        <v>6.8474973172330005</v>
      </c>
      <c r="K161" s="102">
        <v>6.2516120705144198</v>
      </c>
      <c r="L161" s="102">
        <v>7.4433825639515803</v>
      </c>
      <c r="M161" s="102" t="s">
        <v>369</v>
      </c>
      <c r="N161" s="227"/>
      <c r="O161" s="122" t="s">
        <v>393</v>
      </c>
      <c r="P161" s="121">
        <v>1703</v>
      </c>
      <c r="Q161" s="121">
        <v>11596434</v>
      </c>
      <c r="R161" s="102">
        <v>22.408288689671203</v>
      </c>
      <c r="S161" s="102">
        <v>21.234835382162199</v>
      </c>
      <c r="T161" s="102">
        <v>23.581741997180302</v>
      </c>
      <c r="U161" s="102" t="str">
        <f t="shared" si="6"/>
        <v>NS</v>
      </c>
      <c r="V161" s="102">
        <v>22.2922445358838</v>
      </c>
      <c r="W161" s="102">
        <v>21.131085010202</v>
      </c>
      <c r="X161" s="102">
        <v>23.4534040615656</v>
      </c>
      <c r="Y161" s="102" t="s">
        <v>369</v>
      </c>
    </row>
    <row r="162" spans="2:25" x14ac:dyDescent="0.2">
      <c r="B162" s="228"/>
      <c r="C162" s="134" t="s">
        <v>394</v>
      </c>
      <c r="D162" s="126">
        <v>301</v>
      </c>
      <c r="E162" s="126">
        <v>8844190</v>
      </c>
      <c r="F162" s="105">
        <v>5.4308531388193</v>
      </c>
      <c r="G162" s="105">
        <v>4.7975955441178</v>
      </c>
      <c r="H162" s="105">
        <v>6.0641107335208</v>
      </c>
      <c r="I162" s="105" t="str">
        <f t="shared" si="7"/>
        <v>B</v>
      </c>
      <c r="J162" s="105">
        <v>6.0831499153831903</v>
      </c>
      <c r="K162" s="105">
        <v>5.2770232942162503</v>
      </c>
      <c r="L162" s="105">
        <v>6.8892765365501392</v>
      </c>
      <c r="M162" s="105" t="s">
        <v>369</v>
      </c>
      <c r="N162" s="228"/>
      <c r="O162" s="134" t="s">
        <v>394</v>
      </c>
      <c r="P162" s="126">
        <v>1093</v>
      </c>
      <c r="Q162" s="126">
        <v>8808641</v>
      </c>
      <c r="R162" s="105">
        <v>18.3945898620325</v>
      </c>
      <c r="S162" s="105">
        <v>17.236455126506602</v>
      </c>
      <c r="T162" s="105">
        <v>19.552724597558299</v>
      </c>
      <c r="U162" s="105" t="str">
        <f t="shared" si="6"/>
        <v>B</v>
      </c>
      <c r="V162" s="105">
        <v>18.832176785988398</v>
      </c>
      <c r="W162" s="105">
        <v>17.611942068538799</v>
      </c>
      <c r="X162" s="105">
        <v>20.052411503438098</v>
      </c>
      <c r="Y162" s="105" t="s">
        <v>368</v>
      </c>
    </row>
    <row r="163" spans="2:25" x14ac:dyDescent="0.2">
      <c r="B163" s="226" t="s">
        <v>74</v>
      </c>
      <c r="C163" s="131" t="s">
        <v>0</v>
      </c>
      <c r="D163" s="130">
        <v>44</v>
      </c>
      <c r="E163" s="130">
        <v>693882</v>
      </c>
      <c r="F163" s="132">
        <v>10.597219498037699</v>
      </c>
      <c r="G163" s="132">
        <v>7.0697972761919994</v>
      </c>
      <c r="H163" s="132">
        <v>14.1246417198834</v>
      </c>
      <c r="I163" s="132"/>
      <c r="J163" s="132">
        <v>21.331431780469501</v>
      </c>
      <c r="K163" s="132">
        <v>13.079923127588101</v>
      </c>
      <c r="L163" s="132">
        <v>29.582940433350899</v>
      </c>
      <c r="M163" s="132" t="s">
        <v>18</v>
      </c>
      <c r="N163" s="226" t="s">
        <v>74</v>
      </c>
      <c r="O163" s="131" t="s">
        <v>0</v>
      </c>
      <c r="P163" s="130">
        <v>105</v>
      </c>
      <c r="Q163" s="130">
        <v>712842</v>
      </c>
      <c r="R163" s="132">
        <v>23.180270444801099</v>
      </c>
      <c r="S163" s="132">
        <v>17.868372288103497</v>
      </c>
      <c r="T163" s="132">
        <v>28.492168601498804</v>
      </c>
      <c r="U163" s="132" t="str">
        <f t="shared" si="6"/>
        <v>NS</v>
      </c>
      <c r="V163" s="132">
        <v>24.431237786640001</v>
      </c>
      <c r="W163" s="132">
        <v>18.334541706571301</v>
      </c>
      <c r="X163" s="132">
        <v>30.527933866708697</v>
      </c>
      <c r="Y163" s="132" t="s">
        <v>369</v>
      </c>
    </row>
    <row r="164" spans="2:25" ht="15" customHeight="1" x14ac:dyDescent="0.2">
      <c r="B164" s="227"/>
      <c r="C164" s="122" t="s">
        <v>74</v>
      </c>
      <c r="D164" s="121">
        <v>128</v>
      </c>
      <c r="E164" s="121">
        <v>3382733</v>
      </c>
      <c r="F164" s="102">
        <v>7.609091036472611</v>
      </c>
      <c r="G164" s="102">
        <v>6.3856893789918008</v>
      </c>
      <c r="H164" s="102">
        <v>8.8324926939534212</v>
      </c>
      <c r="I164" s="102"/>
      <c r="J164" s="102">
        <v>8.2141341746274303</v>
      </c>
      <c r="K164" s="102">
        <v>6.8238962342597898</v>
      </c>
      <c r="L164" s="102">
        <v>9.6043721149950603</v>
      </c>
      <c r="M164" s="102" t="s">
        <v>369</v>
      </c>
      <c r="N164" s="227"/>
      <c r="O164" s="122" t="s">
        <v>74</v>
      </c>
      <c r="P164" s="121">
        <v>311</v>
      </c>
      <c r="Q164" s="121">
        <v>2888395</v>
      </c>
      <c r="R164" s="102">
        <v>20.047909153124998</v>
      </c>
      <c r="S164" s="102">
        <v>17.7429644064256</v>
      </c>
      <c r="T164" s="102">
        <v>22.3528538998244</v>
      </c>
      <c r="U164" s="102" t="str">
        <f t="shared" si="6"/>
        <v>NS</v>
      </c>
      <c r="V164" s="102">
        <v>25.451626909496603</v>
      </c>
      <c r="W164" s="102">
        <v>22.137182426130501</v>
      </c>
      <c r="X164" s="102">
        <v>28.766071392862703</v>
      </c>
      <c r="Y164" s="102" t="s">
        <v>369</v>
      </c>
    </row>
    <row r="165" spans="2:25" ht="15.75" customHeight="1" x14ac:dyDescent="0.2">
      <c r="B165" s="228"/>
      <c r="C165" s="134" t="s">
        <v>75</v>
      </c>
      <c r="D165" s="126">
        <v>788</v>
      </c>
      <c r="E165" s="126">
        <v>19278517</v>
      </c>
      <c r="F165" s="105">
        <v>6.1769702448415904</v>
      </c>
      <c r="G165" s="105">
        <v>5.7130028766914496</v>
      </c>
      <c r="H165" s="105">
        <v>6.6409376129917304</v>
      </c>
      <c r="I165" s="105"/>
      <c r="J165" s="105">
        <v>6.1520766762860593</v>
      </c>
      <c r="K165" s="105">
        <v>5.68074709613545</v>
      </c>
      <c r="L165" s="105">
        <v>6.6234062564366694</v>
      </c>
      <c r="M165" s="105" t="s">
        <v>369</v>
      </c>
      <c r="N165" s="228"/>
      <c r="O165" s="134" t="s">
        <v>75</v>
      </c>
      <c r="P165" s="126">
        <v>2675</v>
      </c>
      <c r="Q165" s="126">
        <v>18651879</v>
      </c>
      <c r="R165" s="105">
        <v>22.051432842915698</v>
      </c>
      <c r="S165" s="105">
        <v>21.152571937313699</v>
      </c>
      <c r="T165" s="105">
        <v>22.950293748517598</v>
      </c>
      <c r="U165" s="105" t="str">
        <f t="shared" si="6"/>
        <v>NS</v>
      </c>
      <c r="V165" s="105">
        <v>21.401815289108299</v>
      </c>
      <c r="W165" s="105">
        <v>20.528617337819899</v>
      </c>
      <c r="X165" s="105">
        <v>22.275013240396699</v>
      </c>
      <c r="Y165" s="105" t="s">
        <v>369</v>
      </c>
    </row>
    <row r="166" spans="2:25" x14ac:dyDescent="0.2">
      <c r="C166" s="14"/>
      <c r="D166" s="14"/>
      <c r="E166" s="14"/>
      <c r="F166" s="14"/>
      <c r="G166" s="14"/>
      <c r="H166" s="14"/>
      <c r="K166" s="14"/>
      <c r="L166" s="14"/>
    </row>
    <row r="167" spans="2:25" ht="32.25" customHeight="1" x14ac:dyDescent="0.2">
      <c r="B167" s="188" t="s">
        <v>381</v>
      </c>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row>
    <row r="168" spans="2:25" ht="26.25" customHeight="1" x14ac:dyDescent="0.2">
      <c r="B168" s="196" t="s">
        <v>389</v>
      </c>
      <c r="C168" s="188"/>
      <c r="D168" s="188"/>
      <c r="E168" s="188"/>
      <c r="F168" s="188"/>
      <c r="G168" s="188"/>
      <c r="H168" s="188"/>
      <c r="I168" s="188"/>
      <c r="J168" s="188"/>
      <c r="K168" s="188"/>
      <c r="L168" s="188"/>
      <c r="M168" s="188"/>
      <c r="N168" s="196"/>
      <c r="O168" s="188"/>
      <c r="P168" s="188"/>
      <c r="Q168" s="188"/>
      <c r="R168" s="188"/>
      <c r="S168" s="188"/>
      <c r="T168" s="188"/>
      <c r="U168" s="188"/>
      <c r="V168" s="188"/>
      <c r="W168" s="188"/>
      <c r="X168" s="188"/>
      <c r="Y168" s="188"/>
    </row>
    <row r="169" spans="2:25" ht="15" customHeight="1" x14ac:dyDescent="0.2">
      <c r="B169" s="188" t="s">
        <v>478</v>
      </c>
      <c r="C169" s="188"/>
      <c r="D169" s="188"/>
      <c r="E169" s="188"/>
      <c r="F169" s="188"/>
      <c r="G169" s="188"/>
      <c r="H169" s="188"/>
      <c r="I169" s="188"/>
      <c r="J169" s="188"/>
      <c r="K169" s="188"/>
      <c r="L169" s="188"/>
      <c r="M169" s="188"/>
      <c r="N169" s="196"/>
      <c r="O169" s="188"/>
      <c r="P169" s="188"/>
      <c r="Q169" s="188"/>
      <c r="R169" s="188"/>
      <c r="S169" s="188"/>
      <c r="T169" s="188"/>
      <c r="U169" s="188"/>
      <c r="V169" s="188"/>
      <c r="W169" s="188"/>
      <c r="X169" s="188"/>
      <c r="Y169" s="188"/>
    </row>
    <row r="170" spans="2:25" ht="15" customHeight="1" x14ac:dyDescent="0.2">
      <c r="B170" s="196" t="s">
        <v>349</v>
      </c>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row>
  </sheetData>
  <mergeCells count="54">
    <mergeCell ref="B4:C5"/>
    <mergeCell ref="D4:M4"/>
    <mergeCell ref="N4:O5"/>
    <mergeCell ref="P4:Y4"/>
    <mergeCell ref="S5:T5"/>
    <mergeCell ref="W5:X5"/>
    <mergeCell ref="B6:C6"/>
    <mergeCell ref="N6:O6"/>
    <mergeCell ref="B7:B14"/>
    <mergeCell ref="N7:N14"/>
    <mergeCell ref="B15:B16"/>
    <mergeCell ref="N15:N16"/>
    <mergeCell ref="B17:B20"/>
    <mergeCell ref="N17:N20"/>
    <mergeCell ref="B21:B30"/>
    <mergeCell ref="N21:N30"/>
    <mergeCell ref="B31:B39"/>
    <mergeCell ref="N31:N39"/>
    <mergeCell ref="B40:B88"/>
    <mergeCell ref="N40:N88"/>
    <mergeCell ref="B89:B93"/>
    <mergeCell ref="N89:N93"/>
    <mergeCell ref="B94:B103"/>
    <mergeCell ref="N94:N103"/>
    <mergeCell ref="B104:B111"/>
    <mergeCell ref="N104:N111"/>
    <mergeCell ref="B112:B114"/>
    <mergeCell ref="N112:N114"/>
    <mergeCell ref="B115:B121"/>
    <mergeCell ref="N115:N121"/>
    <mergeCell ref="B154:B158"/>
    <mergeCell ref="N154:N158"/>
    <mergeCell ref="B122:B130"/>
    <mergeCell ref="N122:N130"/>
    <mergeCell ref="B131:B141"/>
    <mergeCell ref="N131:N141"/>
    <mergeCell ref="B142:B148"/>
    <mergeCell ref="N142:N148"/>
    <mergeCell ref="B170:M170"/>
    <mergeCell ref="N170:Y170"/>
    <mergeCell ref="G5:H5"/>
    <mergeCell ref="K5:L5"/>
    <mergeCell ref="B167:M167"/>
    <mergeCell ref="N167:Y167"/>
    <mergeCell ref="B168:M168"/>
    <mergeCell ref="N168:Y168"/>
    <mergeCell ref="B169:M169"/>
    <mergeCell ref="N169:Y169"/>
    <mergeCell ref="B159:B162"/>
    <mergeCell ref="N159:N162"/>
    <mergeCell ref="B163:B165"/>
    <mergeCell ref="N163:N165"/>
    <mergeCell ref="B150:B153"/>
    <mergeCell ref="N150:N153"/>
  </mergeCells>
  <conditionalFormatting sqref="C7:C86 O7:O86 C89:C165 O89:O165">
    <cfRule type="expression" dxfId="71" priority="17">
      <formula>M7="H"</formula>
    </cfRule>
    <cfRule type="expression" dxfId="70" priority="18">
      <formula>M7="B"</formula>
    </cfRule>
  </conditionalFormatting>
  <conditionalFormatting sqref="C87">
    <cfRule type="expression" dxfId="69" priority="227">
      <formula>M88="H"</formula>
    </cfRule>
    <cfRule type="expression" dxfId="68" priority="228">
      <formula>M88="B"</formula>
    </cfRule>
  </conditionalFormatting>
  <conditionalFormatting sqref="C88">
    <cfRule type="expression" dxfId="67" priority="229">
      <formula>#REF!="H"</formula>
    </cfRule>
    <cfRule type="expression" dxfId="66" priority="230">
      <formula>#REF!="B"</formula>
    </cfRule>
  </conditionalFormatting>
  <conditionalFormatting sqref="M5">
    <cfRule type="containsText" dxfId="65" priority="3" operator="containsText" text="B">
      <formula>NOT(ISERROR(SEARCH("B",M5)))</formula>
    </cfRule>
    <cfRule type="containsText" dxfId="64" priority="4" operator="containsText" text="H">
      <formula>NOT(ISERROR(SEARCH("H",M5)))</formula>
    </cfRule>
  </conditionalFormatting>
  <conditionalFormatting sqref="O87">
    <cfRule type="expression" dxfId="63" priority="5">
      <formula>Y88="H"</formula>
    </cfRule>
    <cfRule type="expression" dxfId="62" priority="6">
      <formula>Y88="B"</formula>
    </cfRule>
  </conditionalFormatting>
  <conditionalFormatting sqref="O88">
    <cfRule type="expression" dxfId="61" priority="7">
      <formula>#REF!="H"</formula>
    </cfRule>
    <cfRule type="expression" dxfId="60" priority="8">
      <formula>#REF!="B"</formula>
    </cfRule>
  </conditionalFormatting>
  <conditionalFormatting sqref="Y5">
    <cfRule type="containsText" dxfId="59" priority="1" operator="containsText" text="B">
      <formula>NOT(ISERROR(SEARCH("B",Y5)))</formula>
    </cfRule>
    <cfRule type="containsText" dxfId="58" priority="2" operator="containsText" text="H">
      <formula>NOT(ISERROR(SEARCH("H",Y5)))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6808F-24C6-4AAC-9313-DADA12128932}">
  <dimension ref="A2:AJ96"/>
  <sheetViews>
    <sheetView showGridLines="0" zoomScaleNormal="100" workbookViewId="0"/>
  </sheetViews>
  <sheetFormatPr baseColWidth="10" defaultColWidth="11.42578125" defaultRowHeight="11.25" x14ac:dyDescent="0.2"/>
  <cols>
    <col min="1" max="1" width="3.28515625" style="14" customWidth="1"/>
    <col min="2" max="2" width="42.42578125" style="14" customWidth="1"/>
    <col min="3" max="3" width="50.28515625" style="16" customWidth="1"/>
    <col min="4" max="4" width="11.5703125" style="14" bestFit="1" customWidth="1"/>
    <col min="5" max="5" width="19.42578125" style="14" customWidth="1"/>
    <col min="6" max="6" width="24.85546875" style="14" customWidth="1"/>
    <col min="7" max="7" width="14.85546875" style="14" customWidth="1"/>
    <col min="8" max="8" width="21" style="5" customWidth="1"/>
    <col min="9" max="9" width="14.28515625" style="5" customWidth="1"/>
    <col min="10" max="11" width="11.5703125" style="5" bestFit="1" customWidth="1"/>
    <col min="12" max="12" width="19.42578125" style="14" customWidth="1"/>
    <col min="13" max="13" width="11.5703125" style="14" bestFit="1" customWidth="1"/>
    <col min="14" max="14" width="15" style="14" customWidth="1"/>
    <col min="15" max="15" width="11.5703125" style="14" bestFit="1" customWidth="1"/>
    <col min="16" max="16" width="35" style="14" customWidth="1"/>
    <col min="17" max="17" width="41.7109375" style="14" customWidth="1"/>
    <col min="18" max="18" width="11.42578125" style="14"/>
    <col min="19" max="19" width="17.140625" style="14" customWidth="1"/>
    <col min="20" max="20" width="11.42578125" style="14"/>
    <col min="21" max="21" width="17.42578125" style="14" customWidth="1"/>
    <col min="22" max="22" width="18.85546875" style="14" customWidth="1"/>
    <col min="23" max="23" width="17.5703125" style="14" customWidth="1"/>
    <col min="24" max="25" width="11.42578125" style="14"/>
    <col min="26" max="26" width="18.140625" style="14" customWidth="1"/>
    <col min="27" max="27" width="14.7109375" style="14" customWidth="1"/>
    <col min="28" max="16384" width="11.42578125" style="14"/>
  </cols>
  <sheetData>
    <row r="2" spans="1:36" ht="12.6" customHeight="1" x14ac:dyDescent="0.2">
      <c r="B2" s="174" t="s">
        <v>481</v>
      </c>
    </row>
    <row r="3" spans="1:36" x14ac:dyDescent="0.2">
      <c r="D3" s="17"/>
      <c r="E3" s="17"/>
      <c r="K3" s="53"/>
      <c r="L3" s="17"/>
    </row>
    <row r="4" spans="1:36" x14ac:dyDescent="0.2">
      <c r="B4" s="205" t="s">
        <v>459</v>
      </c>
      <c r="C4" s="205"/>
      <c r="D4" s="205"/>
      <c r="E4" s="205"/>
      <c r="F4" s="205"/>
      <c r="G4" s="205"/>
      <c r="H4" s="205"/>
      <c r="I4" s="205"/>
      <c r="J4" s="205"/>
      <c r="K4" s="205"/>
      <c r="L4" s="205"/>
      <c r="M4" s="205"/>
      <c r="N4" s="205"/>
      <c r="O4" s="242"/>
      <c r="P4" s="205" t="s">
        <v>416</v>
      </c>
      <c r="Q4" s="205"/>
      <c r="R4" s="205"/>
      <c r="S4" s="205"/>
      <c r="T4" s="205"/>
      <c r="U4" s="205"/>
      <c r="V4" s="205"/>
      <c r="W4" s="205"/>
      <c r="X4" s="205"/>
      <c r="Y4" s="205"/>
      <c r="Z4" s="205"/>
      <c r="AA4" s="205"/>
      <c r="AB4" s="205"/>
      <c r="AC4" s="205"/>
      <c r="AD4" s="18"/>
    </row>
    <row r="5" spans="1:36" ht="33.75" x14ac:dyDescent="0.2">
      <c r="B5" s="129" t="s">
        <v>211</v>
      </c>
      <c r="C5" s="157" t="s">
        <v>210</v>
      </c>
      <c r="D5" s="129" t="s">
        <v>209</v>
      </c>
      <c r="E5" s="129" t="s">
        <v>333</v>
      </c>
      <c r="F5" s="107" t="s">
        <v>320</v>
      </c>
      <c r="G5" s="107" t="s">
        <v>321</v>
      </c>
      <c r="H5" s="107" t="s">
        <v>279</v>
      </c>
      <c r="I5" s="242" t="s">
        <v>335</v>
      </c>
      <c r="J5" s="243"/>
      <c r="K5" s="108" t="s">
        <v>348</v>
      </c>
      <c r="L5" s="107" t="s">
        <v>280</v>
      </c>
      <c r="M5" s="250" t="s">
        <v>334</v>
      </c>
      <c r="N5" s="251"/>
      <c r="O5" s="159" t="s">
        <v>348</v>
      </c>
      <c r="P5" s="157" t="s">
        <v>211</v>
      </c>
      <c r="Q5" s="157" t="s">
        <v>210</v>
      </c>
      <c r="R5" s="129" t="s">
        <v>209</v>
      </c>
      <c r="S5" s="129" t="s">
        <v>333</v>
      </c>
      <c r="T5" s="129" t="s">
        <v>320</v>
      </c>
      <c r="U5" s="107" t="s">
        <v>321</v>
      </c>
      <c r="V5" s="107" t="s">
        <v>279</v>
      </c>
      <c r="W5" s="242" t="s">
        <v>354</v>
      </c>
      <c r="X5" s="243"/>
      <c r="Y5" s="108" t="s">
        <v>355</v>
      </c>
      <c r="Z5" s="107" t="s">
        <v>280</v>
      </c>
      <c r="AA5" s="242" t="s">
        <v>356</v>
      </c>
      <c r="AB5" s="243"/>
      <c r="AC5" s="108" t="s">
        <v>348</v>
      </c>
      <c r="AD5" s="18"/>
    </row>
    <row r="6" spans="1:36" s="17" customFormat="1" x14ac:dyDescent="0.2">
      <c r="A6" s="19"/>
      <c r="B6" s="242" t="s">
        <v>12</v>
      </c>
      <c r="C6" s="243"/>
      <c r="D6" s="136">
        <v>924718</v>
      </c>
      <c r="E6" s="136">
        <v>8374649</v>
      </c>
      <c r="F6" s="136">
        <v>2240</v>
      </c>
      <c r="G6" s="155">
        <v>28.311908925018098</v>
      </c>
      <c r="H6" s="156" t="s">
        <v>18</v>
      </c>
      <c r="I6" s="156" t="s">
        <v>18</v>
      </c>
      <c r="J6" s="156" t="s">
        <v>18</v>
      </c>
      <c r="K6" s="156" t="s">
        <v>18</v>
      </c>
      <c r="L6" s="156" t="s">
        <v>18</v>
      </c>
      <c r="M6" s="156" t="s">
        <v>18</v>
      </c>
      <c r="N6" s="156" t="s">
        <v>18</v>
      </c>
      <c r="O6" s="160" t="s">
        <v>18</v>
      </c>
      <c r="P6" s="242" t="s">
        <v>12</v>
      </c>
      <c r="Q6" s="243"/>
      <c r="R6" s="136">
        <v>973145</v>
      </c>
      <c r="S6" s="136">
        <v>8911386</v>
      </c>
      <c r="T6" s="136">
        <v>680</v>
      </c>
      <c r="U6" s="155">
        <v>8.2298032045395093</v>
      </c>
      <c r="V6" s="156" t="s">
        <v>0</v>
      </c>
      <c r="W6" s="156" t="s">
        <v>18</v>
      </c>
      <c r="X6" s="156" t="s">
        <v>18</v>
      </c>
      <c r="Y6" s="156" t="s">
        <v>18</v>
      </c>
      <c r="Z6" s="156" t="s">
        <v>18</v>
      </c>
      <c r="AA6" s="156" t="s">
        <v>18</v>
      </c>
      <c r="AB6" s="156" t="s">
        <v>18</v>
      </c>
      <c r="AC6" s="156" t="s">
        <v>18</v>
      </c>
      <c r="AE6" s="14"/>
      <c r="AF6" s="14"/>
      <c r="AG6" s="14"/>
      <c r="AH6" s="14"/>
      <c r="AI6" s="14"/>
      <c r="AJ6" s="14"/>
    </row>
    <row r="7" spans="1:36" x14ac:dyDescent="0.2">
      <c r="A7" s="18"/>
      <c r="B7" s="236" t="s">
        <v>398</v>
      </c>
      <c r="C7" s="161" t="s">
        <v>110</v>
      </c>
      <c r="D7" s="141">
        <v>253968</v>
      </c>
      <c r="E7" s="141">
        <v>1374917</v>
      </c>
      <c r="F7" s="141">
        <v>191</v>
      </c>
      <c r="G7" s="162">
        <v>14.3186506341476</v>
      </c>
      <c r="H7" s="163" t="s">
        <v>332</v>
      </c>
      <c r="I7" s="163" t="s">
        <v>18</v>
      </c>
      <c r="J7" s="163" t="s">
        <v>18</v>
      </c>
      <c r="K7" s="163" t="s">
        <v>18</v>
      </c>
      <c r="L7" s="163" t="s">
        <v>332</v>
      </c>
      <c r="M7" s="163" t="s">
        <v>18</v>
      </c>
      <c r="N7" s="163" t="s">
        <v>18</v>
      </c>
      <c r="O7" s="163" t="s">
        <v>18</v>
      </c>
      <c r="P7" s="236" t="s">
        <v>398</v>
      </c>
      <c r="Q7" s="161" t="s">
        <v>110</v>
      </c>
      <c r="R7" s="141">
        <v>246622</v>
      </c>
      <c r="S7" s="141">
        <v>1343672</v>
      </c>
      <c r="T7" s="141">
        <v>36</v>
      </c>
      <c r="U7" s="162">
        <v>2.6055450842000201</v>
      </c>
      <c r="V7" s="163" t="s">
        <v>332</v>
      </c>
      <c r="W7" s="163" t="s">
        <v>18</v>
      </c>
      <c r="X7" s="163" t="s">
        <v>18</v>
      </c>
      <c r="Y7" s="163" t="s">
        <v>18</v>
      </c>
      <c r="Z7" s="163" t="s">
        <v>332</v>
      </c>
      <c r="AA7" s="163" t="s">
        <v>18</v>
      </c>
      <c r="AB7" s="163" t="s">
        <v>18</v>
      </c>
      <c r="AC7" s="163" t="s">
        <v>18</v>
      </c>
    </row>
    <row r="8" spans="1:36" s="17" customFormat="1" x14ac:dyDescent="0.2">
      <c r="A8" s="19"/>
      <c r="B8" s="237"/>
      <c r="C8" s="164" t="s">
        <v>111</v>
      </c>
      <c r="D8" s="136">
        <v>311639</v>
      </c>
      <c r="E8" s="136">
        <v>1621456</v>
      </c>
      <c r="F8" s="136">
        <v>335</v>
      </c>
      <c r="G8" s="155">
        <v>20.8687836915642</v>
      </c>
      <c r="H8" s="156">
        <v>1.6733853131546399</v>
      </c>
      <c r="I8" s="156">
        <v>1.3883160819466114</v>
      </c>
      <c r="J8" s="156">
        <v>2.01698910118174</v>
      </c>
      <c r="K8" s="156">
        <v>6.5464926163906798E-8</v>
      </c>
      <c r="L8" s="156">
        <v>1.56647876831597</v>
      </c>
      <c r="M8" s="156">
        <v>1.3065439798513487</v>
      </c>
      <c r="N8" s="156">
        <v>1.8781271579268937</v>
      </c>
      <c r="O8" s="156">
        <v>1.24550598288728E-6</v>
      </c>
      <c r="P8" s="237"/>
      <c r="Q8" s="164" t="s">
        <v>111</v>
      </c>
      <c r="R8" s="136">
        <v>308973</v>
      </c>
      <c r="S8" s="136">
        <v>1615202</v>
      </c>
      <c r="T8" s="136">
        <v>84</v>
      </c>
      <c r="U8" s="155">
        <v>5.7628024018633104</v>
      </c>
      <c r="V8" s="156">
        <v>2.2979698724343902</v>
      </c>
      <c r="W8" s="156">
        <v>1.5266020922317929</v>
      </c>
      <c r="X8" s="156">
        <v>3.4590975352956388</v>
      </c>
      <c r="Y8" s="156">
        <v>6.6823603013726403E-5</v>
      </c>
      <c r="Z8" s="156">
        <v>1.8056120590826601</v>
      </c>
      <c r="AA8" s="156">
        <v>1.2123746204215244</v>
      </c>
      <c r="AB8" s="156">
        <v>2.6891316041993649</v>
      </c>
      <c r="AC8" s="156">
        <v>3.6424149426392098E-3</v>
      </c>
      <c r="AE8" s="14"/>
      <c r="AF8" s="14"/>
      <c r="AG8" s="14"/>
      <c r="AH8" s="14"/>
      <c r="AI8" s="14"/>
      <c r="AJ8" s="14"/>
    </row>
    <row r="9" spans="1:36" x14ac:dyDescent="0.2">
      <c r="A9" s="18"/>
      <c r="B9" s="237"/>
      <c r="C9" s="164" t="s">
        <v>112</v>
      </c>
      <c r="D9" s="136">
        <v>321638</v>
      </c>
      <c r="E9" s="136">
        <v>1711671</v>
      </c>
      <c r="F9" s="136">
        <v>485</v>
      </c>
      <c r="G9" s="155">
        <v>32.007980920848397</v>
      </c>
      <c r="H9" s="156">
        <v>2.1135390170629198</v>
      </c>
      <c r="I9" s="156">
        <v>1.763602136884316</v>
      </c>
      <c r="J9" s="156">
        <v>2.5329109571952926</v>
      </c>
      <c r="K9" s="156">
        <v>5.3427615514100403E-16</v>
      </c>
      <c r="L9" s="156">
        <v>1.6881623708516</v>
      </c>
      <c r="M9" s="156">
        <v>1.4190083370852058</v>
      </c>
      <c r="N9" s="156">
        <v>2.0083688840146583</v>
      </c>
      <c r="O9" s="156">
        <v>3.4385505947220501E-9</v>
      </c>
      <c r="P9" s="237"/>
      <c r="Q9" s="164" t="s">
        <v>112</v>
      </c>
      <c r="R9" s="136">
        <v>317144</v>
      </c>
      <c r="S9" s="136">
        <v>1686038</v>
      </c>
      <c r="T9" s="136">
        <v>161</v>
      </c>
      <c r="U9" s="155">
        <v>10.250724662228899</v>
      </c>
      <c r="V9" s="156">
        <v>4.1943358113441898</v>
      </c>
      <c r="W9" s="156">
        <v>2.8625358655542743</v>
      </c>
      <c r="X9" s="156">
        <v>6.1457580706741588</v>
      </c>
      <c r="Y9" s="156">
        <v>1.89958115622453E-13</v>
      </c>
      <c r="Z9" s="156">
        <v>2.9979778334451099</v>
      </c>
      <c r="AA9" s="156">
        <v>2.065932936250475</v>
      </c>
      <c r="AB9" s="156">
        <v>4.3505144490026888</v>
      </c>
      <c r="AC9" s="156">
        <v>7.5058341577674398E-9</v>
      </c>
      <c r="AJ9" s="18"/>
    </row>
    <row r="10" spans="1:36" s="17" customFormat="1" x14ac:dyDescent="0.2">
      <c r="A10" s="19"/>
      <c r="B10" s="237"/>
      <c r="C10" s="164" t="s">
        <v>113</v>
      </c>
      <c r="D10" s="136">
        <v>299704</v>
      </c>
      <c r="E10" s="136">
        <v>1537773</v>
      </c>
      <c r="F10" s="136">
        <v>411</v>
      </c>
      <c r="G10" s="155">
        <v>27.703678647960299</v>
      </c>
      <c r="H10" s="156">
        <v>1.97271660311375</v>
      </c>
      <c r="I10" s="156">
        <v>1.6319580149264896</v>
      </c>
      <c r="J10" s="156">
        <v>2.3846267861100152</v>
      </c>
      <c r="K10" s="156">
        <v>2.1844222525117999E-12</v>
      </c>
      <c r="L10" s="156">
        <v>1.2862521982780899</v>
      </c>
      <c r="M10" s="156">
        <v>1.0715089534578424</v>
      </c>
      <c r="N10" s="156">
        <v>1.5440325647641056</v>
      </c>
      <c r="O10" s="156">
        <v>6.9120681229825204E-3</v>
      </c>
      <c r="P10" s="237"/>
      <c r="Q10" s="164" t="s">
        <v>113</v>
      </c>
      <c r="R10" s="136">
        <v>302029</v>
      </c>
      <c r="S10" s="136">
        <v>1565955</v>
      </c>
      <c r="T10" s="136">
        <v>139</v>
      </c>
      <c r="U10" s="155">
        <v>9.2686985303313296</v>
      </c>
      <c r="V10" s="156">
        <v>3.3388257020227701</v>
      </c>
      <c r="W10" s="156">
        <v>2.2447610022522739</v>
      </c>
      <c r="X10" s="156">
        <v>4.966122031389018</v>
      </c>
      <c r="Y10" s="156">
        <v>2.6526694401118101E-9</v>
      </c>
      <c r="Z10" s="156">
        <v>2.5823590275655599</v>
      </c>
      <c r="AA10" s="156">
        <v>1.7559719400206057</v>
      </c>
      <c r="AB10" s="156">
        <v>3.7976564404389745</v>
      </c>
      <c r="AC10" s="156">
        <v>1.4273428948638701E-6</v>
      </c>
      <c r="AE10" s="14"/>
      <c r="AF10" s="14"/>
      <c r="AG10" s="14"/>
      <c r="AH10" s="14"/>
      <c r="AI10" s="14"/>
      <c r="AJ10" s="18"/>
    </row>
    <row r="11" spans="1:36" x14ac:dyDescent="0.2">
      <c r="A11" s="18"/>
      <c r="B11" s="237"/>
      <c r="C11" s="164" t="s">
        <v>114</v>
      </c>
      <c r="D11" s="136">
        <v>227785</v>
      </c>
      <c r="E11" s="136">
        <v>1201035</v>
      </c>
      <c r="F11" s="136">
        <v>337</v>
      </c>
      <c r="G11" s="155">
        <v>27.872220778254601</v>
      </c>
      <c r="H11" s="156">
        <v>2.1256372115570601</v>
      </c>
      <c r="I11" s="156">
        <v>1.7379408981127618</v>
      </c>
      <c r="J11" s="156">
        <v>2.59982002843857</v>
      </c>
      <c r="K11" s="156">
        <v>2.1444343409252101E-13</v>
      </c>
      <c r="L11" s="156">
        <v>1.0420670719932801</v>
      </c>
      <c r="M11" s="156">
        <v>0.85614343967804973</v>
      </c>
      <c r="N11" s="156">
        <v>1.2683666453614324</v>
      </c>
      <c r="O11" s="156">
        <v>0.68110365254025795</v>
      </c>
      <c r="P11" s="237"/>
      <c r="Q11" s="164" t="s">
        <v>399</v>
      </c>
      <c r="R11" s="136">
        <v>239500</v>
      </c>
      <c r="S11" s="136">
        <v>1278214</v>
      </c>
      <c r="T11" s="136">
        <v>127</v>
      </c>
      <c r="U11" s="155">
        <v>10.397302310497</v>
      </c>
      <c r="V11" s="156">
        <v>3.8618862169416199</v>
      </c>
      <c r="W11" s="156">
        <v>2.5683059512914888</v>
      </c>
      <c r="X11" s="156">
        <v>5.8070048644726127</v>
      </c>
      <c r="Y11" s="156">
        <v>8.4607792145099497E-11</v>
      </c>
      <c r="Z11" s="156">
        <v>2.9420594840068501</v>
      </c>
      <c r="AA11" s="156">
        <v>1.9795252932095904</v>
      </c>
      <c r="AB11" s="156">
        <v>4.3726210708832669</v>
      </c>
      <c r="AC11" s="156">
        <v>9.4214309596831202E-8</v>
      </c>
      <c r="AJ11" s="18"/>
    </row>
    <row r="12" spans="1:36" s="17" customFormat="1" x14ac:dyDescent="0.2">
      <c r="A12" s="19"/>
      <c r="B12" s="237"/>
      <c r="C12" s="164" t="s">
        <v>115</v>
      </c>
      <c r="D12" s="136">
        <v>137391</v>
      </c>
      <c r="E12" s="136">
        <v>655611</v>
      </c>
      <c r="F12" s="136">
        <v>254</v>
      </c>
      <c r="G12" s="155">
        <v>41.449233797891999</v>
      </c>
      <c r="H12" s="156">
        <v>2.7798555650441399</v>
      </c>
      <c r="I12" s="156">
        <v>2.2461349123176348</v>
      </c>
      <c r="J12" s="156">
        <v>3.4403975113557452</v>
      </c>
      <c r="K12" s="156">
        <v>5.48129610984485E-21</v>
      </c>
      <c r="L12" s="156">
        <v>0.81370697568392103</v>
      </c>
      <c r="M12" s="156">
        <v>0.65504693930947067</v>
      </c>
      <c r="N12" s="156">
        <v>1.0107963300685867</v>
      </c>
      <c r="O12" s="156">
        <v>6.2472746647044497E-2</v>
      </c>
      <c r="P12" s="237"/>
      <c r="Q12" s="164" t="s">
        <v>115</v>
      </c>
      <c r="R12" s="136">
        <v>171793</v>
      </c>
      <c r="S12" s="136">
        <v>848805</v>
      </c>
      <c r="T12" s="136">
        <v>77</v>
      </c>
      <c r="U12" s="155">
        <v>9.5892889171070195</v>
      </c>
      <c r="V12" s="156">
        <v>3.2001240695748101</v>
      </c>
      <c r="W12" s="156">
        <v>2.0629380493680407</v>
      </c>
      <c r="X12" s="156">
        <v>4.9641791540028377</v>
      </c>
      <c r="Y12" s="156">
        <v>2.0749124382912299E-7</v>
      </c>
      <c r="Z12" s="156">
        <v>2.2008896769717898</v>
      </c>
      <c r="AA12" s="156">
        <v>1.4248581102123972</v>
      </c>
      <c r="AB12" s="156">
        <v>3.3995773582528339</v>
      </c>
      <c r="AC12" s="156">
        <v>3.7644779695986298E-4</v>
      </c>
      <c r="AE12" s="14"/>
      <c r="AF12" s="14"/>
      <c r="AG12" s="14"/>
      <c r="AH12" s="14"/>
      <c r="AI12" s="14"/>
      <c r="AJ12" s="14"/>
    </row>
    <row r="13" spans="1:36" x14ac:dyDescent="0.2">
      <c r="A13" s="18"/>
      <c r="B13" s="238"/>
      <c r="C13" s="165" t="s">
        <v>395</v>
      </c>
      <c r="D13" s="145">
        <v>62766</v>
      </c>
      <c r="E13" s="145">
        <v>272186</v>
      </c>
      <c r="F13" s="145">
        <v>227</v>
      </c>
      <c r="G13" s="166">
        <v>81.907410364895895</v>
      </c>
      <c r="H13" s="167">
        <v>5.4165503013159801</v>
      </c>
      <c r="I13" s="167">
        <v>4.3506899449975478</v>
      </c>
      <c r="J13" s="167">
        <v>6.7435320690734244</v>
      </c>
      <c r="K13" s="167">
        <v>1.3623235345485899E-51</v>
      </c>
      <c r="L13" s="167">
        <v>0.99719535638427104</v>
      </c>
      <c r="M13" s="167">
        <v>0.79267305759104967</v>
      </c>
      <c r="N13" s="167">
        <v>1.2544876721511793</v>
      </c>
      <c r="O13" s="167">
        <v>0.98086698430456498</v>
      </c>
      <c r="P13" s="238"/>
      <c r="Q13" s="165" t="s">
        <v>395</v>
      </c>
      <c r="R13" s="145">
        <v>115160</v>
      </c>
      <c r="S13" s="145">
        <v>573500</v>
      </c>
      <c r="T13" s="145">
        <v>56</v>
      </c>
      <c r="U13" s="166">
        <v>10.9171822300532</v>
      </c>
      <c r="V13" s="167">
        <v>2.9297743862137899</v>
      </c>
      <c r="W13" s="167">
        <v>1.8159726755685688</v>
      </c>
      <c r="X13" s="167">
        <v>4.7267109629977853</v>
      </c>
      <c r="Y13" s="167">
        <v>1.0590109373392499E-5</v>
      </c>
      <c r="Z13" s="167">
        <v>2.0407233454210001</v>
      </c>
      <c r="AA13" s="167">
        <v>1.2776258602979624</v>
      </c>
      <c r="AB13" s="167">
        <v>3.2596019710927191</v>
      </c>
      <c r="AC13" s="167">
        <v>2.8323603736159901E-3</v>
      </c>
    </row>
    <row r="14" spans="1:36" x14ac:dyDescent="0.2">
      <c r="A14" s="18"/>
      <c r="B14" s="236" t="s">
        <v>313</v>
      </c>
      <c r="C14" s="164" t="s">
        <v>281</v>
      </c>
      <c r="D14" s="136">
        <v>785380</v>
      </c>
      <c r="E14" s="136">
        <v>7072212</v>
      </c>
      <c r="F14" s="136">
        <v>2097</v>
      </c>
      <c r="G14" s="155">
        <v>30.9604104387627</v>
      </c>
      <c r="H14" s="156" t="s">
        <v>332</v>
      </c>
      <c r="I14" s="156" t="s">
        <v>18</v>
      </c>
      <c r="J14" s="156" t="s">
        <v>18</v>
      </c>
      <c r="K14" s="156" t="s">
        <v>18</v>
      </c>
      <c r="L14" s="156" t="s">
        <v>332</v>
      </c>
      <c r="M14" s="156" t="s">
        <v>18</v>
      </c>
      <c r="N14" s="156" t="s">
        <v>18</v>
      </c>
      <c r="O14" s="160" t="s">
        <v>18</v>
      </c>
      <c r="P14" s="236" t="s">
        <v>313</v>
      </c>
      <c r="Q14" s="164" t="s">
        <v>281</v>
      </c>
      <c r="R14" s="136">
        <v>836223</v>
      </c>
      <c r="S14" s="136">
        <v>7628302</v>
      </c>
      <c r="T14" s="136">
        <v>615</v>
      </c>
      <c r="U14" s="155">
        <v>8.5119502344268003</v>
      </c>
      <c r="V14" s="156" t="s">
        <v>332</v>
      </c>
      <c r="W14" s="156" t="s">
        <v>18</v>
      </c>
      <c r="X14" s="156" t="s">
        <v>18</v>
      </c>
      <c r="Y14" s="156" t="s">
        <v>18</v>
      </c>
      <c r="Z14" s="156" t="s">
        <v>332</v>
      </c>
      <c r="AA14" s="156" t="s">
        <v>18</v>
      </c>
      <c r="AB14" s="156" t="s">
        <v>18</v>
      </c>
      <c r="AC14" s="156" t="s">
        <v>18</v>
      </c>
    </row>
    <row r="15" spans="1:36" s="17" customFormat="1" x14ac:dyDescent="0.2">
      <c r="A15" s="19"/>
      <c r="B15" s="237"/>
      <c r="C15" s="164" t="s">
        <v>386</v>
      </c>
      <c r="D15" s="136">
        <v>24215</v>
      </c>
      <c r="E15" s="136">
        <v>220316</v>
      </c>
      <c r="F15" s="136">
        <v>30</v>
      </c>
      <c r="G15" s="155">
        <v>16.811084060890199</v>
      </c>
      <c r="H15" s="156">
        <v>0.36683656508996798</v>
      </c>
      <c r="I15" s="156">
        <v>0.24629375585088839</v>
      </c>
      <c r="J15" s="156">
        <v>0.54637627747443829</v>
      </c>
      <c r="K15" s="156">
        <v>8.0702888197725898E-7</v>
      </c>
      <c r="L15" s="156">
        <v>0.40301736800990601</v>
      </c>
      <c r="M15" s="156">
        <v>0.27061349824487008</v>
      </c>
      <c r="N15" s="156">
        <v>0.60020287225532565</v>
      </c>
      <c r="O15" s="160">
        <v>7.7470244297684707E-6</v>
      </c>
      <c r="P15" s="237"/>
      <c r="Q15" s="164" t="s">
        <v>386</v>
      </c>
      <c r="R15" s="136">
        <v>26196</v>
      </c>
      <c r="S15" s="136">
        <v>241760</v>
      </c>
      <c r="T15" s="136">
        <v>9</v>
      </c>
      <c r="U15" s="155">
        <v>4.7175610472227598</v>
      </c>
      <c r="V15" s="156">
        <v>0.28534421719907999</v>
      </c>
      <c r="W15" s="156">
        <v>0.12690178106129729</v>
      </c>
      <c r="X15" s="156">
        <v>0.64160897985842602</v>
      </c>
      <c r="Y15" s="156">
        <v>2.41816167754172E-3</v>
      </c>
      <c r="Z15" s="156">
        <v>0.28575001791822702</v>
      </c>
      <c r="AA15" s="156">
        <v>0.1271671443077719</v>
      </c>
      <c r="AB15" s="156">
        <v>0.64209252464338484</v>
      </c>
      <c r="AC15" s="156">
        <v>2.4256929314823198E-3</v>
      </c>
      <c r="AE15" s="14"/>
      <c r="AF15" s="14"/>
      <c r="AG15" s="14"/>
      <c r="AH15" s="14"/>
      <c r="AI15" s="14"/>
      <c r="AJ15" s="14"/>
    </row>
    <row r="16" spans="1:36" x14ac:dyDescent="0.2">
      <c r="B16" s="237"/>
      <c r="C16" s="164" t="s">
        <v>212</v>
      </c>
      <c r="D16" s="136">
        <v>54413</v>
      </c>
      <c r="E16" s="136">
        <v>514025</v>
      </c>
      <c r="F16" s="136">
        <v>34</v>
      </c>
      <c r="G16" s="155">
        <v>7.6254393921761201</v>
      </c>
      <c r="H16" s="156">
        <v>0.26511703976638801</v>
      </c>
      <c r="I16" s="156">
        <v>0.18793738928982126</v>
      </c>
      <c r="J16" s="156">
        <v>0.37399181206088611</v>
      </c>
      <c r="K16" s="156">
        <v>3.9500791431286803E-14</v>
      </c>
      <c r="L16" s="156">
        <v>0.26955109311977399</v>
      </c>
      <c r="M16" s="156">
        <v>0.19107836366768532</v>
      </c>
      <c r="N16" s="156">
        <v>0.38025127705420564</v>
      </c>
      <c r="O16" s="160">
        <v>8.1494034346736094E-14</v>
      </c>
      <c r="P16" s="237"/>
      <c r="Q16" s="164" t="s">
        <v>212</v>
      </c>
      <c r="R16" s="136">
        <v>49822</v>
      </c>
      <c r="S16" s="136">
        <v>469757</v>
      </c>
      <c r="T16" s="136">
        <v>21</v>
      </c>
      <c r="U16" s="155">
        <v>3.6501090142075099</v>
      </c>
      <c r="V16" s="156">
        <v>0.52249658769107898</v>
      </c>
      <c r="W16" s="156">
        <v>0.3316927964920689</v>
      </c>
      <c r="X16" s="156">
        <v>0.82305882743326131</v>
      </c>
      <c r="Y16" s="156">
        <v>5.1123871888200901E-3</v>
      </c>
      <c r="Z16" s="156">
        <v>0.49064711975195202</v>
      </c>
      <c r="AA16" s="156">
        <v>0.31152889111882615</v>
      </c>
      <c r="AB16" s="156">
        <v>0.77275207206724883</v>
      </c>
      <c r="AC16" s="156">
        <v>2.1239569122896299E-3</v>
      </c>
      <c r="AD16" s="18"/>
    </row>
    <row r="17" spans="1:36" s="17" customFormat="1" x14ac:dyDescent="0.2">
      <c r="B17" s="237"/>
      <c r="C17" s="164" t="s">
        <v>213</v>
      </c>
      <c r="D17" s="136">
        <v>44681</v>
      </c>
      <c r="E17" s="136">
        <v>418008</v>
      </c>
      <c r="F17" s="136">
        <v>67</v>
      </c>
      <c r="G17" s="155">
        <v>16.399199742808701</v>
      </c>
      <c r="H17" s="156">
        <v>0.516691142046804</v>
      </c>
      <c r="I17" s="156">
        <v>0.40283513939439275</v>
      </c>
      <c r="J17" s="156">
        <v>0.66272703188451387</v>
      </c>
      <c r="K17" s="156">
        <v>2.00105418847664E-7</v>
      </c>
      <c r="L17" s="156">
        <v>0.50101277910360298</v>
      </c>
      <c r="M17" s="156">
        <v>0.39067160223372155</v>
      </c>
      <c r="N17" s="156">
        <v>0.64251868676890778</v>
      </c>
      <c r="O17" s="160">
        <v>5.1739991309194798E-8</v>
      </c>
      <c r="P17" s="237"/>
      <c r="Q17" s="164" t="s">
        <v>213</v>
      </c>
      <c r="R17" s="136">
        <v>42744</v>
      </c>
      <c r="S17" s="136">
        <v>399195</v>
      </c>
      <c r="T17" s="136">
        <v>30</v>
      </c>
      <c r="U17" s="155">
        <v>10.149418712533601</v>
      </c>
      <c r="V17" s="156">
        <v>0.885548063212095</v>
      </c>
      <c r="W17" s="156">
        <v>0.61163048315651902</v>
      </c>
      <c r="X17" s="156">
        <v>1.282139124609349</v>
      </c>
      <c r="Y17" s="156">
        <v>0.51975019956462698</v>
      </c>
      <c r="Z17" s="156">
        <v>0.84149043433251802</v>
      </c>
      <c r="AA17" s="156">
        <v>0.58139852632451883</v>
      </c>
      <c r="AB17" s="156">
        <v>1.2179359234871658</v>
      </c>
      <c r="AC17" s="156">
        <v>0.360274870480291</v>
      </c>
      <c r="AE17" s="14"/>
      <c r="AF17" s="14"/>
      <c r="AG17" s="14"/>
      <c r="AH17" s="14"/>
      <c r="AI17" s="14"/>
      <c r="AJ17" s="14"/>
    </row>
    <row r="18" spans="1:36" x14ac:dyDescent="0.2">
      <c r="B18" s="237"/>
      <c r="C18" s="164" t="s">
        <v>207</v>
      </c>
      <c r="D18" s="136">
        <v>16029</v>
      </c>
      <c r="E18" s="136">
        <v>150088</v>
      </c>
      <c r="F18" s="136">
        <v>12</v>
      </c>
      <c r="G18" s="155">
        <v>11.520981769727999</v>
      </c>
      <c r="H18" s="156">
        <v>0.33066093946868602</v>
      </c>
      <c r="I18" s="156">
        <v>0.18202033181488597</v>
      </c>
      <c r="J18" s="156">
        <v>0.60068375768872129</v>
      </c>
      <c r="K18" s="156">
        <v>2.7976922462613098E-4</v>
      </c>
      <c r="L18" s="156">
        <v>0.32792241101442798</v>
      </c>
      <c r="M18" s="156">
        <v>0.18053778520677491</v>
      </c>
      <c r="N18" s="156">
        <v>0.59562660261039047</v>
      </c>
      <c r="O18" s="160">
        <v>2.5074487610027502E-4</v>
      </c>
      <c r="P18" s="237"/>
      <c r="Q18" s="164" t="s">
        <v>207</v>
      </c>
      <c r="R18" s="136">
        <v>18160</v>
      </c>
      <c r="S18" s="136">
        <v>172372</v>
      </c>
      <c r="T18" s="136">
        <v>5</v>
      </c>
      <c r="U18" s="155">
        <v>9.2842440970749198</v>
      </c>
      <c r="V18" s="156">
        <v>0.38676727594947802</v>
      </c>
      <c r="W18" s="156">
        <v>0.15928353247431351</v>
      </c>
      <c r="X18" s="156">
        <v>0.93913616443371895</v>
      </c>
      <c r="Y18" s="156">
        <v>3.5843588358366603E-2</v>
      </c>
      <c r="Z18" s="156">
        <v>0.36887091256399401</v>
      </c>
      <c r="AA18" s="156">
        <v>0.15194027779170338</v>
      </c>
      <c r="AB18" s="156">
        <v>0.89552126739117255</v>
      </c>
      <c r="AC18" s="156">
        <v>2.7537772526682401E-2</v>
      </c>
      <c r="AD18" s="18"/>
    </row>
    <row r="19" spans="1:36" s="17" customFormat="1" x14ac:dyDescent="0.2">
      <c r="A19" s="19"/>
      <c r="B19" s="236" t="s">
        <v>436</v>
      </c>
      <c r="C19" s="172" t="s">
        <v>464</v>
      </c>
      <c r="D19" s="141">
        <v>307200</v>
      </c>
      <c r="E19" s="141">
        <v>1407617</v>
      </c>
      <c r="F19" s="141">
        <v>485</v>
      </c>
      <c r="G19" s="162">
        <v>40.0948304355041</v>
      </c>
      <c r="H19" s="163" t="s">
        <v>332</v>
      </c>
      <c r="I19" s="163" t="s">
        <v>18</v>
      </c>
      <c r="J19" s="163" t="s">
        <v>18</v>
      </c>
      <c r="K19" s="163" t="s">
        <v>18</v>
      </c>
      <c r="L19" s="163" t="s">
        <v>332</v>
      </c>
      <c r="M19" s="163" t="s">
        <v>18</v>
      </c>
      <c r="N19" s="163" t="s">
        <v>18</v>
      </c>
      <c r="O19" s="163" t="s">
        <v>18</v>
      </c>
      <c r="P19" s="236" t="s">
        <v>436</v>
      </c>
      <c r="Q19" s="172" t="s">
        <v>464</v>
      </c>
      <c r="R19" s="141">
        <v>348652</v>
      </c>
      <c r="S19" s="141">
        <v>1606206</v>
      </c>
      <c r="T19" s="141">
        <v>175</v>
      </c>
      <c r="U19" s="162">
        <v>11.4817057214954</v>
      </c>
      <c r="V19" s="163" t="s">
        <v>332</v>
      </c>
      <c r="W19" s="163" t="s">
        <v>18</v>
      </c>
      <c r="X19" s="163" t="s">
        <v>18</v>
      </c>
      <c r="Y19" s="163" t="s">
        <v>18</v>
      </c>
      <c r="Z19" s="163" t="s">
        <v>332</v>
      </c>
      <c r="AA19" s="163" t="s">
        <v>18</v>
      </c>
      <c r="AB19" s="163" t="s">
        <v>18</v>
      </c>
      <c r="AC19" s="163" t="s">
        <v>18</v>
      </c>
      <c r="AE19" s="14"/>
      <c r="AF19" s="14"/>
      <c r="AG19" s="14"/>
      <c r="AH19" s="14"/>
      <c r="AI19" s="14"/>
      <c r="AJ19" s="14"/>
    </row>
    <row r="20" spans="1:36" x14ac:dyDescent="0.2">
      <c r="A20" s="18"/>
      <c r="B20" s="237"/>
      <c r="C20" s="164" t="s">
        <v>314</v>
      </c>
      <c r="D20" s="136">
        <v>424238</v>
      </c>
      <c r="E20" s="136">
        <v>1562441</v>
      </c>
      <c r="F20" s="136">
        <v>557</v>
      </c>
      <c r="G20" s="155">
        <v>38.447557903289699</v>
      </c>
      <c r="H20" s="156">
        <v>0.92405960593321301</v>
      </c>
      <c r="I20" s="156">
        <v>0.81353419720235476</v>
      </c>
      <c r="J20" s="156">
        <v>1.0496008136521562</v>
      </c>
      <c r="K20" s="156">
        <v>0.224311480668867</v>
      </c>
      <c r="L20" s="156">
        <v>0.87282870677169899</v>
      </c>
      <c r="M20" s="156">
        <v>0.76881946191658168</v>
      </c>
      <c r="N20" s="156">
        <v>0.99090877520920073</v>
      </c>
      <c r="O20" s="156">
        <v>3.5637597779359202E-2</v>
      </c>
      <c r="P20" s="237"/>
      <c r="Q20" s="164" t="s">
        <v>314</v>
      </c>
      <c r="R20" s="136">
        <v>470278</v>
      </c>
      <c r="S20" s="136">
        <v>1808569</v>
      </c>
      <c r="T20" s="136">
        <v>176</v>
      </c>
      <c r="U20" s="155">
        <v>11.775544423400101</v>
      </c>
      <c r="V20" s="156">
        <v>0.85748043488899695</v>
      </c>
      <c r="W20" s="156">
        <v>0.69006518998848576</v>
      </c>
      <c r="X20" s="156">
        <v>1.0655119355168357</v>
      </c>
      <c r="Y20" s="156">
        <v>0.16532307090967499</v>
      </c>
      <c r="Z20" s="156">
        <v>0.85210794095973996</v>
      </c>
      <c r="AA20" s="156">
        <v>0.68623799238361693</v>
      </c>
      <c r="AB20" s="156">
        <v>1.0580701609431644</v>
      </c>
      <c r="AC20" s="156">
        <v>0.147357522442433</v>
      </c>
    </row>
    <row r="21" spans="1:36" s="17" customFormat="1" x14ac:dyDescent="0.2">
      <c r="A21" s="19"/>
      <c r="B21" s="237"/>
      <c r="C21" s="164" t="s">
        <v>315</v>
      </c>
      <c r="D21" s="136">
        <v>471576</v>
      </c>
      <c r="E21" s="136">
        <v>1727177</v>
      </c>
      <c r="F21" s="136">
        <v>480</v>
      </c>
      <c r="G21" s="155">
        <v>28.7716085848262</v>
      </c>
      <c r="H21" s="156">
        <v>0.74272097990729902</v>
      </c>
      <c r="I21" s="156">
        <v>0.64826810862457807</v>
      </c>
      <c r="J21" s="156">
        <v>0.85093566482061489</v>
      </c>
      <c r="K21" s="156">
        <v>1.8193925210714401E-5</v>
      </c>
      <c r="L21" s="156">
        <v>0.68449098237112305</v>
      </c>
      <c r="M21" s="156">
        <v>0.59798621833244192</v>
      </c>
      <c r="N21" s="156">
        <v>0.7835095368149666</v>
      </c>
      <c r="O21" s="156">
        <v>3.8154766582588002E-8</v>
      </c>
      <c r="P21" s="237"/>
      <c r="Q21" s="164" t="s">
        <v>315</v>
      </c>
      <c r="R21" s="136">
        <v>495020</v>
      </c>
      <c r="S21" s="136">
        <v>1832474</v>
      </c>
      <c r="T21" s="136">
        <v>120</v>
      </c>
      <c r="U21" s="155">
        <v>6.3354409037268899</v>
      </c>
      <c r="V21" s="156">
        <v>0.61597140672767003</v>
      </c>
      <c r="W21" s="156">
        <v>0.48182897166387423</v>
      </c>
      <c r="X21" s="156">
        <v>0.78745944353622166</v>
      </c>
      <c r="Y21" s="156">
        <v>1.10309676525297E-4</v>
      </c>
      <c r="Z21" s="156">
        <v>0.60906201670109394</v>
      </c>
      <c r="AA21" s="156">
        <v>0.47749903661484472</v>
      </c>
      <c r="AB21" s="156">
        <v>0.776873902862386</v>
      </c>
      <c r="AC21" s="156">
        <v>6.5139954348808693E-5</v>
      </c>
      <c r="AE21" s="14"/>
      <c r="AF21" s="14"/>
      <c r="AG21" s="14"/>
      <c r="AH21" s="14"/>
      <c r="AI21" s="14"/>
      <c r="AJ21" s="18"/>
    </row>
    <row r="22" spans="1:36" x14ac:dyDescent="0.2">
      <c r="B22" s="237"/>
      <c r="C22" s="164" t="s">
        <v>316</v>
      </c>
      <c r="D22" s="136">
        <v>452717</v>
      </c>
      <c r="E22" s="136">
        <v>1817589</v>
      </c>
      <c r="F22" s="136">
        <v>423</v>
      </c>
      <c r="G22" s="155">
        <v>24.981385138847202</v>
      </c>
      <c r="H22" s="156">
        <v>0.68308081675626797</v>
      </c>
      <c r="I22" s="156">
        <v>0.59162060030394237</v>
      </c>
      <c r="J22" s="156">
        <v>0.78868011354015866</v>
      </c>
      <c r="K22" s="156">
        <v>2.0277012592476099E-7</v>
      </c>
      <c r="L22" s="156">
        <v>0.63014584472977797</v>
      </c>
      <c r="M22" s="156">
        <v>0.54648515669487208</v>
      </c>
      <c r="N22" s="156">
        <v>0.72661403656735513</v>
      </c>
      <c r="O22" s="156">
        <v>2.0950843365577E-10</v>
      </c>
      <c r="P22" s="237"/>
      <c r="Q22" s="164" t="s">
        <v>316</v>
      </c>
      <c r="R22" s="136">
        <v>459300</v>
      </c>
      <c r="S22" s="136">
        <v>1855150</v>
      </c>
      <c r="T22" s="136">
        <v>111</v>
      </c>
      <c r="U22" s="155">
        <v>7.0464066959322196</v>
      </c>
      <c r="V22" s="156">
        <v>0.55859106658512603</v>
      </c>
      <c r="W22" s="156">
        <v>0.43084660749250081</v>
      </c>
      <c r="X22" s="156">
        <v>0.72421129525579386</v>
      </c>
      <c r="Y22" s="156">
        <v>1.10516286529137E-5</v>
      </c>
      <c r="Z22" s="156">
        <v>0.55895045530911103</v>
      </c>
      <c r="AA22" s="156">
        <v>0.43277380996713943</v>
      </c>
      <c r="AB22" s="156">
        <v>0.72191432174230985</v>
      </c>
      <c r="AC22" s="156">
        <v>8.3423874271970395E-6</v>
      </c>
      <c r="AJ22" s="18"/>
    </row>
    <row r="23" spans="1:36" s="17" customFormat="1" x14ac:dyDescent="0.2">
      <c r="B23" s="237"/>
      <c r="C23" s="169" t="s">
        <v>460</v>
      </c>
      <c r="D23" s="136">
        <v>331847</v>
      </c>
      <c r="E23" s="136">
        <v>1838054</v>
      </c>
      <c r="F23" s="136">
        <v>286</v>
      </c>
      <c r="G23" s="155">
        <v>15.2659948321573</v>
      </c>
      <c r="H23" s="156">
        <v>0.53212310352608605</v>
      </c>
      <c r="I23" s="156">
        <v>0.44983350395385591</v>
      </c>
      <c r="J23" s="156">
        <v>0.62946622431947497</v>
      </c>
      <c r="K23" s="156">
        <v>1.83562030267976E-13</v>
      </c>
      <c r="L23" s="156">
        <v>0.486291530120886</v>
      </c>
      <c r="M23" s="156">
        <v>0.41157271491954861</v>
      </c>
      <c r="N23" s="156">
        <v>0.57457514479194305</v>
      </c>
      <c r="O23" s="156">
        <v>2.44853306830131E-17</v>
      </c>
      <c r="P23" s="237"/>
      <c r="Q23" s="169" t="s">
        <v>461</v>
      </c>
      <c r="R23" s="136">
        <v>328577</v>
      </c>
      <c r="S23" s="136">
        <v>1799952</v>
      </c>
      <c r="T23" s="136">
        <v>98</v>
      </c>
      <c r="U23" s="155">
        <v>5.2875930788534298</v>
      </c>
      <c r="V23" s="156">
        <v>0.46838937740421699</v>
      </c>
      <c r="W23" s="156">
        <v>0.3508573845252112</v>
      </c>
      <c r="X23" s="156">
        <v>0.62529283561180027</v>
      </c>
      <c r="Y23" s="156">
        <v>2.6726895790706901E-7</v>
      </c>
      <c r="Z23" s="156">
        <v>0.47280640435148302</v>
      </c>
      <c r="AA23" s="156">
        <v>0.35626545717895081</v>
      </c>
      <c r="AB23" s="156">
        <v>0.62747002688922149</v>
      </c>
      <c r="AC23" s="156">
        <v>2.12994599773099E-7</v>
      </c>
      <c r="AE23" s="14"/>
      <c r="AF23" s="14"/>
      <c r="AG23" s="14"/>
      <c r="AH23" s="14"/>
      <c r="AI23" s="14"/>
      <c r="AJ23" s="18"/>
    </row>
    <row r="24" spans="1:36" x14ac:dyDescent="0.2">
      <c r="B24" s="238"/>
      <c r="C24" s="165" t="s">
        <v>0</v>
      </c>
      <c r="D24" s="145">
        <v>2458</v>
      </c>
      <c r="E24" s="145">
        <v>21771</v>
      </c>
      <c r="F24" s="145">
        <v>9</v>
      </c>
      <c r="G24" s="166">
        <v>97.196317976198401</v>
      </c>
      <c r="H24" s="167" t="s">
        <v>0</v>
      </c>
      <c r="I24" s="167" t="s">
        <v>0</v>
      </c>
      <c r="J24" s="167" t="s">
        <v>0</v>
      </c>
      <c r="K24" s="167" t="s">
        <v>0</v>
      </c>
      <c r="L24" s="167" t="s">
        <v>0</v>
      </c>
      <c r="M24" s="167" t="s">
        <v>0</v>
      </c>
      <c r="N24" s="167" t="s">
        <v>0</v>
      </c>
      <c r="O24" s="167" t="s">
        <v>0</v>
      </c>
      <c r="P24" s="238"/>
      <c r="Q24" s="165" t="s">
        <v>0</v>
      </c>
      <c r="R24" s="145">
        <v>1083</v>
      </c>
      <c r="S24" s="145">
        <v>9035</v>
      </c>
      <c r="T24" s="145">
        <v>0</v>
      </c>
      <c r="U24" s="166">
        <v>0</v>
      </c>
      <c r="V24" s="167" t="s">
        <v>0</v>
      </c>
      <c r="W24" s="167" t="s">
        <v>0</v>
      </c>
      <c r="X24" s="167" t="s">
        <v>0</v>
      </c>
      <c r="Y24" s="167" t="s">
        <v>0</v>
      </c>
      <c r="Z24" s="167" t="s">
        <v>0</v>
      </c>
      <c r="AA24" s="167" t="s">
        <v>0</v>
      </c>
      <c r="AB24" s="167" t="s">
        <v>0</v>
      </c>
      <c r="AC24" s="167" t="s">
        <v>0</v>
      </c>
      <c r="AD24" s="18"/>
    </row>
    <row r="25" spans="1:36" s="17" customFormat="1" x14ac:dyDescent="0.2">
      <c r="B25" s="236" t="s">
        <v>197</v>
      </c>
      <c r="C25" s="161" t="s">
        <v>95</v>
      </c>
      <c r="D25" s="141">
        <v>60841</v>
      </c>
      <c r="E25" s="141">
        <v>331738</v>
      </c>
      <c r="F25" s="141">
        <v>70</v>
      </c>
      <c r="G25" s="162">
        <v>23.186074431113902</v>
      </c>
      <c r="H25" s="163">
        <v>1.3208687744824199</v>
      </c>
      <c r="I25" s="163">
        <v>1.0126933851082474</v>
      </c>
      <c r="J25" s="163">
        <v>1.7228258276972901</v>
      </c>
      <c r="K25" s="163">
        <v>4.0070916170735299E-2</v>
      </c>
      <c r="L25" s="163" t="s">
        <v>18</v>
      </c>
      <c r="M25" s="163" t="s">
        <v>18</v>
      </c>
      <c r="N25" s="163" t="s">
        <v>18</v>
      </c>
      <c r="O25" s="163" t="s">
        <v>18</v>
      </c>
      <c r="P25" s="236" t="s">
        <v>197</v>
      </c>
      <c r="Q25" s="161" t="s">
        <v>95</v>
      </c>
      <c r="R25" s="141">
        <v>32240</v>
      </c>
      <c r="S25" s="141">
        <v>166177</v>
      </c>
      <c r="T25" s="141">
        <v>12</v>
      </c>
      <c r="U25" s="162">
        <v>5.8525523981181697</v>
      </c>
      <c r="V25" s="163">
        <v>2.6761850586051898</v>
      </c>
      <c r="W25" s="163">
        <v>1.451238019954044</v>
      </c>
      <c r="X25" s="163">
        <v>4.935073619507607</v>
      </c>
      <c r="Y25" s="163">
        <v>1.6176893264918299E-3</v>
      </c>
      <c r="Z25" s="163" t="s">
        <v>18</v>
      </c>
      <c r="AA25" s="163" t="s">
        <v>18</v>
      </c>
      <c r="AB25" s="163" t="s">
        <v>18</v>
      </c>
      <c r="AC25" s="163" t="s">
        <v>18</v>
      </c>
      <c r="AE25" s="14"/>
      <c r="AF25" s="14"/>
      <c r="AG25" s="14"/>
      <c r="AH25" s="14"/>
      <c r="AI25" s="14"/>
      <c r="AJ25" s="14"/>
    </row>
    <row r="26" spans="1:36" x14ac:dyDescent="0.2">
      <c r="B26" s="237"/>
      <c r="C26" s="164" t="s">
        <v>96</v>
      </c>
      <c r="D26" s="136">
        <v>34820</v>
      </c>
      <c r="E26" s="136">
        <v>216370</v>
      </c>
      <c r="F26" s="136">
        <v>68</v>
      </c>
      <c r="G26" s="155">
        <v>46.6238379933109</v>
      </c>
      <c r="H26" s="156">
        <v>1.4726703276267801</v>
      </c>
      <c r="I26" s="156">
        <v>1.1334766634492028</v>
      </c>
      <c r="J26" s="156">
        <v>1.9133679270226689</v>
      </c>
      <c r="K26" s="156">
        <v>3.75565143019067E-3</v>
      </c>
      <c r="L26" s="156" t="s">
        <v>18</v>
      </c>
      <c r="M26" s="156" t="s">
        <v>18</v>
      </c>
      <c r="N26" s="156" t="s">
        <v>18</v>
      </c>
      <c r="O26" s="156" t="s">
        <v>18</v>
      </c>
      <c r="P26" s="237"/>
      <c r="Q26" s="164" t="s">
        <v>96</v>
      </c>
      <c r="R26" s="136">
        <v>17926</v>
      </c>
      <c r="S26" s="136">
        <v>105787</v>
      </c>
      <c r="T26" s="136">
        <v>11</v>
      </c>
      <c r="U26" s="155">
        <v>10.3399424673197</v>
      </c>
      <c r="V26" s="156">
        <v>2.5241822952708799</v>
      </c>
      <c r="W26" s="156">
        <v>1.3554972098647704</v>
      </c>
      <c r="X26" s="156">
        <v>4.7004864439334701</v>
      </c>
      <c r="Y26" s="156">
        <v>3.5137469810806502E-3</v>
      </c>
      <c r="Z26" s="156" t="s">
        <v>18</v>
      </c>
      <c r="AA26" s="156" t="s">
        <v>18</v>
      </c>
      <c r="AB26" s="156" t="s">
        <v>18</v>
      </c>
      <c r="AC26" s="156" t="s">
        <v>18</v>
      </c>
    </row>
    <row r="27" spans="1:36" s="17" customFormat="1" x14ac:dyDescent="0.2">
      <c r="A27" s="19"/>
      <c r="B27" s="237"/>
      <c r="C27" s="164" t="s">
        <v>94</v>
      </c>
      <c r="D27" s="136">
        <v>355472</v>
      </c>
      <c r="E27" s="136">
        <v>2785438</v>
      </c>
      <c r="F27" s="136">
        <v>713</v>
      </c>
      <c r="G27" s="155">
        <v>25.8885712755927</v>
      </c>
      <c r="H27" s="156">
        <v>0.90527212669972601</v>
      </c>
      <c r="I27" s="156">
        <v>0.79229889130594766</v>
      </c>
      <c r="J27" s="156">
        <v>1.0343541211178948</v>
      </c>
      <c r="K27" s="156">
        <v>0.14338186824427299</v>
      </c>
      <c r="L27" s="156" t="s">
        <v>18</v>
      </c>
      <c r="M27" s="156" t="s">
        <v>18</v>
      </c>
      <c r="N27" s="156" t="s">
        <v>18</v>
      </c>
      <c r="O27" s="156" t="s">
        <v>18</v>
      </c>
      <c r="P27" s="237"/>
      <c r="Q27" s="164" t="s">
        <v>94</v>
      </c>
      <c r="R27" s="136">
        <v>340594</v>
      </c>
      <c r="S27" s="136">
        <v>2683646</v>
      </c>
      <c r="T27" s="136">
        <v>210</v>
      </c>
      <c r="U27" s="155">
        <v>8.3120993364806992</v>
      </c>
      <c r="V27" s="156">
        <v>1.6012813116493301</v>
      </c>
      <c r="W27" s="156">
        <v>1.2474442233056287</v>
      </c>
      <c r="X27" s="156">
        <v>2.0554841580353269</v>
      </c>
      <c r="Y27" s="156">
        <v>2.19572682646276E-4</v>
      </c>
      <c r="Z27" s="156" t="s">
        <v>18</v>
      </c>
      <c r="AA27" s="156" t="s">
        <v>18</v>
      </c>
      <c r="AB27" s="156" t="s">
        <v>18</v>
      </c>
      <c r="AC27" s="156" t="s">
        <v>18</v>
      </c>
      <c r="AE27" s="14"/>
      <c r="AF27" s="14"/>
      <c r="AG27" s="14"/>
      <c r="AH27" s="14"/>
      <c r="AI27" s="14"/>
      <c r="AJ27" s="14"/>
    </row>
    <row r="28" spans="1:36" x14ac:dyDescent="0.2">
      <c r="B28" s="237"/>
      <c r="C28" s="164" t="s">
        <v>97</v>
      </c>
      <c r="D28" s="136">
        <v>357161</v>
      </c>
      <c r="E28" s="136">
        <v>2969466</v>
      </c>
      <c r="F28" s="136">
        <v>596</v>
      </c>
      <c r="G28" s="155">
        <v>20.996875194522701</v>
      </c>
      <c r="H28" s="156" t="s">
        <v>332</v>
      </c>
      <c r="I28" s="156" t="s">
        <v>18</v>
      </c>
      <c r="J28" s="156" t="s">
        <v>18</v>
      </c>
      <c r="K28" s="156" t="s">
        <v>18</v>
      </c>
      <c r="L28" s="156" t="s">
        <v>18</v>
      </c>
      <c r="M28" s="156" t="s">
        <v>18</v>
      </c>
      <c r="N28" s="156" t="s">
        <v>18</v>
      </c>
      <c r="O28" s="156" t="s">
        <v>18</v>
      </c>
      <c r="P28" s="237"/>
      <c r="Q28" s="164" t="s">
        <v>97</v>
      </c>
      <c r="R28" s="136">
        <v>347884</v>
      </c>
      <c r="S28" s="136">
        <v>2870149</v>
      </c>
      <c r="T28" s="136">
        <v>133</v>
      </c>
      <c r="U28" s="155">
        <v>5.3507313895514503</v>
      </c>
      <c r="V28" s="156" t="s">
        <v>332</v>
      </c>
      <c r="W28" s="156" t="s">
        <v>18</v>
      </c>
      <c r="X28" s="156" t="s">
        <v>18</v>
      </c>
      <c r="Y28" s="156" t="s">
        <v>18</v>
      </c>
      <c r="Z28" s="156" t="s">
        <v>18</v>
      </c>
      <c r="AA28" s="156" t="s">
        <v>18</v>
      </c>
      <c r="AB28" s="156" t="s">
        <v>18</v>
      </c>
      <c r="AC28" s="156" t="s">
        <v>18</v>
      </c>
      <c r="AD28" s="18"/>
    </row>
    <row r="29" spans="1:36" x14ac:dyDescent="0.2">
      <c r="B29" s="237"/>
      <c r="C29" s="164" t="s">
        <v>98</v>
      </c>
      <c r="D29" s="136">
        <v>27244</v>
      </c>
      <c r="E29" s="136">
        <v>182445</v>
      </c>
      <c r="F29" s="136">
        <v>52</v>
      </c>
      <c r="G29" s="155">
        <v>28.619974116854699</v>
      </c>
      <c r="H29" s="156">
        <v>1.11471232208792</v>
      </c>
      <c r="I29" s="156">
        <v>0.83616859656746501</v>
      </c>
      <c r="J29" s="156">
        <v>1.4860442811599788</v>
      </c>
      <c r="K29" s="156">
        <v>0.459132991951956</v>
      </c>
      <c r="L29" s="156" t="s">
        <v>18</v>
      </c>
      <c r="M29" s="156" t="s">
        <v>18</v>
      </c>
      <c r="N29" s="156" t="s">
        <v>18</v>
      </c>
      <c r="O29" s="156" t="s">
        <v>18</v>
      </c>
      <c r="P29" s="237"/>
      <c r="Q29" s="164" t="s">
        <v>98</v>
      </c>
      <c r="R29" s="136">
        <v>107254</v>
      </c>
      <c r="S29" s="136">
        <v>809271</v>
      </c>
      <c r="T29" s="136">
        <v>65</v>
      </c>
      <c r="U29" s="155">
        <v>8.6663897164741108</v>
      </c>
      <c r="V29" s="156">
        <v>1.47194957361648</v>
      </c>
      <c r="W29" s="156">
        <v>1.0858897143807948</v>
      </c>
      <c r="X29" s="156">
        <v>1.9952629798185615</v>
      </c>
      <c r="Y29" s="156">
        <v>1.27424743334072E-2</v>
      </c>
      <c r="Z29" s="156" t="s">
        <v>18</v>
      </c>
      <c r="AA29" s="156" t="s">
        <v>18</v>
      </c>
      <c r="AB29" s="156" t="s">
        <v>18</v>
      </c>
      <c r="AC29" s="156" t="s">
        <v>18</v>
      </c>
      <c r="AD29" s="18"/>
    </row>
    <row r="30" spans="1:36" x14ac:dyDescent="0.2">
      <c r="B30" s="237"/>
      <c r="C30" s="164" t="s">
        <v>145</v>
      </c>
      <c r="D30" s="136">
        <v>42306</v>
      </c>
      <c r="E30" s="136">
        <v>263808</v>
      </c>
      <c r="F30" s="136">
        <v>83</v>
      </c>
      <c r="G30" s="155">
        <v>26.2363131685835</v>
      </c>
      <c r="H30" s="156">
        <v>1.3386408597895201</v>
      </c>
      <c r="I30" s="156">
        <v>1.0543935341563151</v>
      </c>
      <c r="J30" s="156">
        <v>1.6995166353441948</v>
      </c>
      <c r="K30" s="156">
        <v>1.66255640979023E-2</v>
      </c>
      <c r="L30" s="156" t="s">
        <v>18</v>
      </c>
      <c r="M30" s="156" t="s">
        <v>18</v>
      </c>
      <c r="N30" s="156" t="s">
        <v>18</v>
      </c>
      <c r="O30" s="156" t="s">
        <v>18</v>
      </c>
      <c r="P30" s="237"/>
      <c r="Q30" s="164" t="s">
        <v>145</v>
      </c>
      <c r="R30" s="136">
        <v>42406</v>
      </c>
      <c r="S30" s="136">
        <v>258857</v>
      </c>
      <c r="T30" s="136">
        <v>20</v>
      </c>
      <c r="U30" s="155">
        <v>6.1046094332347796</v>
      </c>
      <c r="V30" s="156">
        <v>1.6022568089889899</v>
      </c>
      <c r="W30" s="156">
        <v>0.99001439107327283</v>
      </c>
      <c r="X30" s="156">
        <v>2.5931207718793479</v>
      </c>
      <c r="Y30" s="156">
        <v>5.4970597629872303E-2</v>
      </c>
      <c r="Z30" s="156" t="s">
        <v>18</v>
      </c>
      <c r="AA30" s="156" t="s">
        <v>18</v>
      </c>
      <c r="AB30" s="156" t="s">
        <v>18</v>
      </c>
      <c r="AC30" s="156" t="s">
        <v>18</v>
      </c>
      <c r="AD30" s="18"/>
    </row>
    <row r="31" spans="1:36" x14ac:dyDescent="0.2">
      <c r="B31" s="237"/>
      <c r="C31" s="164" t="s">
        <v>99</v>
      </c>
      <c r="D31" s="136">
        <v>187873</v>
      </c>
      <c r="E31" s="136">
        <v>1422603</v>
      </c>
      <c r="F31" s="136">
        <v>591</v>
      </c>
      <c r="G31" s="155">
        <v>47.073505184608997</v>
      </c>
      <c r="H31" s="156">
        <v>1.5214344195148399</v>
      </c>
      <c r="I31" s="156">
        <v>1.3392216436658695</v>
      </c>
      <c r="J31" s="156">
        <v>1.7284388314903818</v>
      </c>
      <c r="K31" s="156">
        <v>1.1353069782611101E-10</v>
      </c>
      <c r="L31" s="156" t="s">
        <v>18</v>
      </c>
      <c r="M31" s="156" t="s">
        <v>18</v>
      </c>
      <c r="N31" s="156" t="s">
        <v>18</v>
      </c>
      <c r="O31" s="156" t="s">
        <v>18</v>
      </c>
      <c r="P31" s="237"/>
      <c r="Q31" s="164" t="s">
        <v>99</v>
      </c>
      <c r="R31" s="136">
        <v>230886</v>
      </c>
      <c r="S31" s="136">
        <v>1786375</v>
      </c>
      <c r="T31" s="136">
        <v>199</v>
      </c>
      <c r="U31" s="155">
        <v>12.0656139054623</v>
      </c>
      <c r="V31" s="156">
        <v>2.0674385382722198</v>
      </c>
      <c r="W31" s="156">
        <v>1.6018854138562231</v>
      </c>
      <c r="X31" s="156">
        <v>2.6682945437674186</v>
      </c>
      <c r="Y31" s="156">
        <v>2.4094234138212999E-8</v>
      </c>
      <c r="Z31" s="156" t="s">
        <v>18</v>
      </c>
      <c r="AA31" s="156" t="s">
        <v>18</v>
      </c>
      <c r="AB31" s="156" t="s">
        <v>18</v>
      </c>
      <c r="AC31" s="156" t="s">
        <v>18</v>
      </c>
      <c r="AD31" s="18"/>
    </row>
    <row r="32" spans="1:36" x14ac:dyDescent="0.2">
      <c r="B32" s="237"/>
      <c r="C32" s="164" t="s">
        <v>100</v>
      </c>
      <c r="D32" s="136">
        <v>33247</v>
      </c>
      <c r="E32" s="136">
        <v>202678</v>
      </c>
      <c r="F32" s="136">
        <v>67</v>
      </c>
      <c r="G32" s="155">
        <v>26.530524339367801</v>
      </c>
      <c r="H32" s="156">
        <v>1.0442445467072501</v>
      </c>
      <c r="I32" s="156">
        <v>0.7717652419590928</v>
      </c>
      <c r="J32" s="156">
        <v>1.412925348334912</v>
      </c>
      <c r="K32" s="156">
        <v>0.77899317428204395</v>
      </c>
      <c r="L32" s="156" t="s">
        <v>18</v>
      </c>
      <c r="M32" s="156" t="s">
        <v>18</v>
      </c>
      <c r="N32" s="156" t="s">
        <v>18</v>
      </c>
      <c r="O32" s="156" t="s">
        <v>18</v>
      </c>
      <c r="P32" s="237"/>
      <c r="Q32" s="164" t="s">
        <v>100</v>
      </c>
      <c r="R32" s="136">
        <v>42203</v>
      </c>
      <c r="S32" s="136">
        <v>231030</v>
      </c>
      <c r="T32" s="136">
        <v>30</v>
      </c>
      <c r="U32" s="155">
        <v>11.774513065196</v>
      </c>
      <c r="V32" s="156">
        <v>2.13989925081429</v>
      </c>
      <c r="W32" s="156">
        <v>1.2855005120979006</v>
      </c>
      <c r="X32" s="156">
        <v>3.562168012023931</v>
      </c>
      <c r="Y32" s="156">
        <v>3.43482798107603E-3</v>
      </c>
      <c r="Z32" s="156" t="s">
        <v>18</v>
      </c>
      <c r="AA32" s="156" t="s">
        <v>18</v>
      </c>
      <c r="AB32" s="156" t="s">
        <v>18</v>
      </c>
      <c r="AC32" s="156" t="s">
        <v>18</v>
      </c>
      <c r="AD32" s="18"/>
    </row>
    <row r="33" spans="1:36" x14ac:dyDescent="0.2">
      <c r="B33" s="237"/>
      <c r="C33" s="165" t="s">
        <v>0</v>
      </c>
      <c r="D33" s="145">
        <v>16</v>
      </c>
      <c r="E33" s="145">
        <v>103</v>
      </c>
      <c r="F33" s="145">
        <v>0</v>
      </c>
      <c r="G33" s="166">
        <v>0</v>
      </c>
      <c r="H33" s="167" t="s">
        <v>0</v>
      </c>
      <c r="I33" s="167" t="s">
        <v>0</v>
      </c>
      <c r="J33" s="167" t="s">
        <v>0</v>
      </c>
      <c r="K33" s="167" t="s">
        <v>0</v>
      </c>
      <c r="L33" s="167" t="s">
        <v>18</v>
      </c>
      <c r="M33" s="167" t="s">
        <v>18</v>
      </c>
      <c r="N33" s="167" t="s">
        <v>18</v>
      </c>
      <c r="O33" s="167" t="s">
        <v>18</v>
      </c>
      <c r="P33" s="238"/>
      <c r="Q33" s="165" t="s">
        <v>0</v>
      </c>
      <c r="R33" s="145">
        <v>13</v>
      </c>
      <c r="S33" s="145">
        <v>94</v>
      </c>
      <c r="T33" s="145">
        <v>0</v>
      </c>
      <c r="U33" s="166">
        <v>0</v>
      </c>
      <c r="V33" s="167" t="s">
        <v>0</v>
      </c>
      <c r="W33" s="167" t="s">
        <v>0</v>
      </c>
      <c r="X33" s="167" t="s">
        <v>0</v>
      </c>
      <c r="Y33" s="167" t="s">
        <v>0</v>
      </c>
      <c r="Z33" s="167" t="s">
        <v>18</v>
      </c>
      <c r="AA33" s="167" t="s">
        <v>18</v>
      </c>
      <c r="AB33" s="167" t="s">
        <v>18</v>
      </c>
      <c r="AC33" s="167" t="s">
        <v>18</v>
      </c>
      <c r="AD33" s="18"/>
    </row>
    <row r="34" spans="1:36" x14ac:dyDescent="0.2">
      <c r="B34" s="244" t="s">
        <v>339</v>
      </c>
      <c r="C34" s="161" t="s">
        <v>214</v>
      </c>
      <c r="D34" s="141">
        <v>588794</v>
      </c>
      <c r="E34" s="141">
        <v>5398330</v>
      </c>
      <c r="F34" s="141">
        <v>1076</v>
      </c>
      <c r="G34" s="162">
        <v>20.982981058145299</v>
      </c>
      <c r="H34" s="163" t="s">
        <v>18</v>
      </c>
      <c r="I34" s="163" t="s">
        <v>18</v>
      </c>
      <c r="J34" s="163" t="s">
        <v>18</v>
      </c>
      <c r="K34" s="163" t="s">
        <v>18</v>
      </c>
      <c r="L34" s="163" t="s">
        <v>332</v>
      </c>
      <c r="M34" s="163" t="s">
        <v>18</v>
      </c>
      <c r="N34" s="163" t="s">
        <v>18</v>
      </c>
      <c r="O34" s="163" t="s">
        <v>18</v>
      </c>
      <c r="P34" s="244" t="s">
        <v>339</v>
      </c>
      <c r="Q34" s="161" t="s">
        <v>214</v>
      </c>
      <c r="R34" s="141">
        <v>614751</v>
      </c>
      <c r="S34" s="141">
        <v>5600755</v>
      </c>
      <c r="T34" s="141">
        <v>426</v>
      </c>
      <c r="U34" s="162">
        <v>8.4851125102992899</v>
      </c>
      <c r="V34" s="163" t="s">
        <v>18</v>
      </c>
      <c r="W34" s="163" t="s">
        <v>18</v>
      </c>
      <c r="X34" s="163" t="s">
        <v>18</v>
      </c>
      <c r="Y34" s="163" t="s">
        <v>18</v>
      </c>
      <c r="Z34" s="163" t="s">
        <v>332</v>
      </c>
      <c r="AA34" s="163" t="s">
        <v>18</v>
      </c>
      <c r="AB34" s="163" t="s">
        <v>18</v>
      </c>
      <c r="AC34" s="163" t="s">
        <v>18</v>
      </c>
      <c r="AD34" s="18"/>
    </row>
    <row r="35" spans="1:36" s="17" customFormat="1" x14ac:dyDescent="0.2">
      <c r="B35" s="245"/>
      <c r="C35" s="164" t="s">
        <v>215</v>
      </c>
      <c r="D35" s="136">
        <v>85225</v>
      </c>
      <c r="E35" s="136">
        <v>625074</v>
      </c>
      <c r="F35" s="136">
        <v>240</v>
      </c>
      <c r="G35" s="155">
        <v>40.875854523947801</v>
      </c>
      <c r="H35" s="156" t="s">
        <v>18</v>
      </c>
      <c r="I35" s="156" t="s">
        <v>18</v>
      </c>
      <c r="J35" s="156" t="s">
        <v>18</v>
      </c>
      <c r="K35" s="156" t="s">
        <v>18</v>
      </c>
      <c r="L35" s="156">
        <v>1.7760940325798</v>
      </c>
      <c r="M35" s="156">
        <v>1.5390662162330664</v>
      </c>
      <c r="N35" s="156">
        <v>2.049625922064866</v>
      </c>
      <c r="O35" s="156">
        <v>3.8490824792522003E-15</v>
      </c>
      <c r="P35" s="245"/>
      <c r="Q35" s="164" t="s">
        <v>215</v>
      </c>
      <c r="R35" s="136">
        <v>86056</v>
      </c>
      <c r="S35" s="136">
        <v>658978</v>
      </c>
      <c r="T35" s="136">
        <v>72</v>
      </c>
      <c r="U35" s="155">
        <v>11.7606837739899</v>
      </c>
      <c r="V35" s="156" t="s">
        <v>18</v>
      </c>
      <c r="W35" s="156" t="s">
        <v>18</v>
      </c>
      <c r="X35" s="156" t="s">
        <v>18</v>
      </c>
      <c r="Y35" s="156" t="s">
        <v>18</v>
      </c>
      <c r="Z35" s="156">
        <v>1.28664392726877</v>
      </c>
      <c r="AA35" s="156">
        <v>0.99312413873849537</v>
      </c>
      <c r="AB35" s="156">
        <v>1.666914065426329</v>
      </c>
      <c r="AC35" s="156">
        <v>5.6424964866814399E-2</v>
      </c>
      <c r="AE35" s="14"/>
      <c r="AF35" s="14"/>
      <c r="AG35" s="14"/>
      <c r="AH35" s="14"/>
      <c r="AI35" s="14"/>
      <c r="AJ35" s="14"/>
    </row>
    <row r="36" spans="1:36" x14ac:dyDescent="0.2">
      <c r="A36" s="18"/>
      <c r="B36" s="245"/>
      <c r="C36" s="164" t="s">
        <v>216</v>
      </c>
      <c r="D36" s="136">
        <v>219340</v>
      </c>
      <c r="E36" s="136">
        <v>1914636</v>
      </c>
      <c r="F36" s="136">
        <v>229</v>
      </c>
      <c r="G36" s="155">
        <v>11.4376480246888</v>
      </c>
      <c r="H36" s="156" t="s">
        <v>18</v>
      </c>
      <c r="I36" s="156" t="s">
        <v>18</v>
      </c>
      <c r="J36" s="156" t="s">
        <v>18</v>
      </c>
      <c r="K36" s="156" t="s">
        <v>18</v>
      </c>
      <c r="L36" s="156">
        <v>0.64327411704440396</v>
      </c>
      <c r="M36" s="156">
        <v>0.55323513440170247</v>
      </c>
      <c r="N36" s="156">
        <v>0.74796693833764472</v>
      </c>
      <c r="O36" s="156">
        <v>9.7752317494127697E-9</v>
      </c>
      <c r="P36" s="245"/>
      <c r="Q36" s="164" t="s">
        <v>216</v>
      </c>
      <c r="R36" s="136">
        <v>210796</v>
      </c>
      <c r="S36" s="136">
        <v>1812081</v>
      </c>
      <c r="T36" s="136">
        <v>50</v>
      </c>
      <c r="U36" s="155">
        <v>2.6989917288349701</v>
      </c>
      <c r="V36" s="156" t="s">
        <v>18</v>
      </c>
      <c r="W36" s="156" t="s">
        <v>18</v>
      </c>
      <c r="X36" s="156" t="s">
        <v>18</v>
      </c>
      <c r="Y36" s="156" t="s">
        <v>18</v>
      </c>
      <c r="Z36" s="156">
        <v>0.47001821685863598</v>
      </c>
      <c r="AA36" s="156">
        <v>0.34386599530258438</v>
      </c>
      <c r="AB36" s="156">
        <v>0.64245120831030333</v>
      </c>
      <c r="AC36" s="156">
        <v>2.1918766686330599E-6</v>
      </c>
      <c r="AJ36" s="18"/>
    </row>
    <row r="37" spans="1:36" s="17" customFormat="1" x14ac:dyDescent="0.2">
      <c r="A37" s="19"/>
      <c r="B37" s="246"/>
      <c r="C37" s="165" t="s">
        <v>4</v>
      </c>
      <c r="D37" s="145">
        <v>70411</v>
      </c>
      <c r="E37" s="145">
        <v>436609</v>
      </c>
      <c r="F37" s="145">
        <v>695</v>
      </c>
      <c r="G37" s="166">
        <v>163.59517275059099</v>
      </c>
      <c r="H37" s="167" t="s">
        <v>18</v>
      </c>
      <c r="I37" s="167" t="s">
        <v>18</v>
      </c>
      <c r="J37" s="167" t="s">
        <v>18</v>
      </c>
      <c r="K37" s="167" t="s">
        <v>18</v>
      </c>
      <c r="L37" s="167">
        <v>10.034127037778701</v>
      </c>
      <c r="M37" s="167">
        <v>8.9014345520964415</v>
      </c>
      <c r="N37" s="167">
        <v>11.310952725768024</v>
      </c>
      <c r="O37" s="167">
        <v>1.4260000000000001E-300</v>
      </c>
      <c r="P37" s="246"/>
      <c r="Q37" s="165" t="s">
        <v>4</v>
      </c>
      <c r="R37" s="145">
        <v>98857</v>
      </c>
      <c r="S37" s="145">
        <v>839572</v>
      </c>
      <c r="T37" s="145">
        <v>132</v>
      </c>
      <c r="U37" s="166">
        <v>15.123971024082</v>
      </c>
      <c r="V37" s="167" t="s">
        <v>18</v>
      </c>
      <c r="W37" s="167" t="s">
        <v>18</v>
      </c>
      <c r="X37" s="167" t="s">
        <v>18</v>
      </c>
      <c r="Y37" s="167" t="s">
        <v>18</v>
      </c>
      <c r="Z37" s="167">
        <v>2.1294969707187601</v>
      </c>
      <c r="AA37" s="167">
        <v>1.708326659296612</v>
      </c>
      <c r="AB37" s="167">
        <v>2.654502476808219</v>
      </c>
      <c r="AC37" s="167">
        <v>1.7828918671642899E-11</v>
      </c>
      <c r="AE37" s="14"/>
      <c r="AF37" s="14"/>
      <c r="AG37" s="14"/>
      <c r="AH37" s="14"/>
      <c r="AI37" s="14"/>
      <c r="AJ37" s="18"/>
    </row>
    <row r="38" spans="1:36" x14ac:dyDescent="0.2">
      <c r="A38" s="18"/>
      <c r="B38" s="245" t="s">
        <v>194</v>
      </c>
      <c r="C38" s="164" t="s">
        <v>2</v>
      </c>
      <c r="D38" s="136">
        <v>297215</v>
      </c>
      <c r="E38" s="136">
        <v>2285399</v>
      </c>
      <c r="F38" s="136">
        <v>780</v>
      </c>
      <c r="G38" s="155">
        <v>35.056475432114901</v>
      </c>
      <c r="H38" s="156" t="s">
        <v>332</v>
      </c>
      <c r="I38" s="156" t="s">
        <v>18</v>
      </c>
      <c r="J38" s="156" t="s">
        <v>18</v>
      </c>
      <c r="K38" s="156" t="s">
        <v>18</v>
      </c>
      <c r="L38" s="156" t="s">
        <v>332</v>
      </c>
      <c r="M38" s="156" t="s">
        <v>18</v>
      </c>
      <c r="N38" s="156" t="s">
        <v>18</v>
      </c>
      <c r="O38" s="160" t="s">
        <v>18</v>
      </c>
      <c r="P38" s="245" t="s">
        <v>194</v>
      </c>
      <c r="Q38" s="164" t="s">
        <v>2</v>
      </c>
      <c r="R38" s="136">
        <v>295228</v>
      </c>
      <c r="S38" s="136">
        <v>2296854</v>
      </c>
      <c r="T38" s="136">
        <v>194</v>
      </c>
      <c r="U38" s="155">
        <v>8.3031921461988993</v>
      </c>
      <c r="V38" s="156" t="s">
        <v>332</v>
      </c>
      <c r="W38" s="156" t="s">
        <v>18</v>
      </c>
      <c r="X38" s="156" t="s">
        <v>18</v>
      </c>
      <c r="Y38" s="156" t="s">
        <v>18</v>
      </c>
      <c r="Z38" s="156" t="s">
        <v>332</v>
      </c>
      <c r="AA38" s="156" t="s">
        <v>18</v>
      </c>
      <c r="AB38" s="156" t="s">
        <v>18</v>
      </c>
      <c r="AC38" s="156" t="s">
        <v>18</v>
      </c>
    </row>
    <row r="39" spans="1:36" s="17" customFormat="1" x14ac:dyDescent="0.2">
      <c r="B39" s="245"/>
      <c r="C39" s="164" t="s">
        <v>430</v>
      </c>
      <c r="D39" s="136">
        <v>176295</v>
      </c>
      <c r="E39" s="136">
        <v>1223333</v>
      </c>
      <c r="F39" s="136">
        <v>431</v>
      </c>
      <c r="G39" s="155">
        <v>36.498425687191997</v>
      </c>
      <c r="H39" s="156">
        <v>1.07291972134411</v>
      </c>
      <c r="I39" s="156">
        <v>0.95287479247883244</v>
      </c>
      <c r="J39" s="156">
        <v>1.2080881323919637</v>
      </c>
      <c r="K39" s="156">
        <v>0.24498968582189201</v>
      </c>
      <c r="L39" s="156">
        <v>1.0620902921487601</v>
      </c>
      <c r="M39" s="156">
        <v>0.94327855737403576</v>
      </c>
      <c r="N39" s="156">
        <v>1.1958670955236541</v>
      </c>
      <c r="O39" s="160">
        <v>0.31962668781516201</v>
      </c>
      <c r="P39" s="245"/>
      <c r="Q39" s="164" t="s">
        <v>471</v>
      </c>
      <c r="R39" s="136">
        <v>183800</v>
      </c>
      <c r="S39" s="136">
        <v>1304881</v>
      </c>
      <c r="T39" s="136">
        <v>99</v>
      </c>
      <c r="U39" s="155">
        <v>8.1220836688814799</v>
      </c>
      <c r="V39" s="156">
        <v>0.89750365318617198</v>
      </c>
      <c r="W39" s="156">
        <v>0.70324620431956308</v>
      </c>
      <c r="X39" s="156">
        <v>1.1454207680536441</v>
      </c>
      <c r="Y39" s="156">
        <v>0.38487214397618302</v>
      </c>
      <c r="Z39" s="156">
        <v>0.90647727644534204</v>
      </c>
      <c r="AA39" s="156">
        <v>0.71039532846015585</v>
      </c>
      <c r="AB39" s="156">
        <v>1.1566813854095503</v>
      </c>
      <c r="AC39" s="156">
        <v>0.42979259607387799</v>
      </c>
      <c r="AE39" s="14"/>
      <c r="AF39" s="14"/>
      <c r="AG39" s="14"/>
      <c r="AH39" s="14"/>
      <c r="AI39" s="14"/>
      <c r="AJ39" s="14"/>
    </row>
    <row r="40" spans="1:36" x14ac:dyDescent="0.2">
      <c r="B40" s="245"/>
      <c r="C40" s="164" t="s">
        <v>462</v>
      </c>
      <c r="D40" s="136">
        <v>143817</v>
      </c>
      <c r="E40" s="136">
        <v>983258</v>
      </c>
      <c r="F40" s="136">
        <v>286</v>
      </c>
      <c r="G40" s="155">
        <v>34.3533271406151</v>
      </c>
      <c r="H40" s="156">
        <v>0.91870390754745501</v>
      </c>
      <c r="I40" s="156">
        <v>0.80095278299457828</v>
      </c>
      <c r="J40" s="156">
        <v>1.0537660741840211</v>
      </c>
      <c r="K40" s="156">
        <v>0.22565785697079099</v>
      </c>
      <c r="L40" s="156">
        <v>0.91687684576464001</v>
      </c>
      <c r="M40" s="156">
        <v>0.7994156324188485</v>
      </c>
      <c r="N40" s="156">
        <v>1.0515970869316886</v>
      </c>
      <c r="O40" s="160">
        <v>0.21471772654565899</v>
      </c>
      <c r="P40" s="245"/>
      <c r="Q40" s="164" t="s">
        <v>462</v>
      </c>
      <c r="R40" s="136">
        <v>153800</v>
      </c>
      <c r="S40" s="136">
        <v>1080364</v>
      </c>
      <c r="T40" s="136">
        <v>97</v>
      </c>
      <c r="U40" s="155">
        <v>10.4467897116781</v>
      </c>
      <c r="V40" s="156">
        <v>1.0577778712170101</v>
      </c>
      <c r="W40" s="156">
        <v>0.8260656137670469</v>
      </c>
      <c r="X40" s="156">
        <v>1.354485656089701</v>
      </c>
      <c r="Y40" s="156">
        <v>0.65612979837649699</v>
      </c>
      <c r="Z40" s="156">
        <v>1.0801229740495299</v>
      </c>
      <c r="AA40" s="156">
        <v>0.84386966835569077</v>
      </c>
      <c r="AB40" s="156">
        <v>1.3825187500137082</v>
      </c>
      <c r="AC40" s="156">
        <v>0.54053032891335595</v>
      </c>
      <c r="AD40" s="18"/>
    </row>
    <row r="41" spans="1:36" x14ac:dyDescent="0.2">
      <c r="B41" s="245"/>
      <c r="C41" s="164" t="s">
        <v>432</v>
      </c>
      <c r="D41" s="136">
        <v>141427</v>
      </c>
      <c r="E41" s="136">
        <v>1021025</v>
      </c>
      <c r="F41" s="136">
        <v>253</v>
      </c>
      <c r="G41" s="155">
        <v>29.375070630274202</v>
      </c>
      <c r="H41" s="156">
        <v>0.83575780076961503</v>
      </c>
      <c r="I41" s="156">
        <v>0.72271890317499365</v>
      </c>
      <c r="J41" s="156">
        <v>0.96647686739436944</v>
      </c>
      <c r="K41" s="156">
        <v>1.55266938661341E-2</v>
      </c>
      <c r="L41" s="156">
        <v>0.84228559065351405</v>
      </c>
      <c r="M41" s="156">
        <v>0.72843042172008954</v>
      </c>
      <c r="N41" s="156">
        <v>0.97393655600940066</v>
      </c>
      <c r="O41" s="160">
        <v>2.0537651330526398E-2</v>
      </c>
      <c r="P41" s="245"/>
      <c r="Q41" s="164" t="s">
        <v>432</v>
      </c>
      <c r="R41" s="136">
        <v>154648</v>
      </c>
      <c r="S41" s="136">
        <v>1148235</v>
      </c>
      <c r="T41" s="136">
        <v>86</v>
      </c>
      <c r="U41" s="155">
        <v>8.6991596790387806</v>
      </c>
      <c r="V41" s="156">
        <v>0.90010853293215298</v>
      </c>
      <c r="W41" s="156">
        <v>0.69283199060600298</v>
      </c>
      <c r="X41" s="156">
        <v>1.1693965954843035</v>
      </c>
      <c r="Y41" s="156">
        <v>0.43064093680953802</v>
      </c>
      <c r="Z41" s="156">
        <v>0.93085351145950201</v>
      </c>
      <c r="AA41" s="156">
        <v>0.71697713090311144</v>
      </c>
      <c r="AB41" s="156">
        <v>1.2085298434903335</v>
      </c>
      <c r="AC41" s="156">
        <v>0.59060663248295497</v>
      </c>
    </row>
    <row r="42" spans="1:36" x14ac:dyDescent="0.2">
      <c r="B42" s="245"/>
      <c r="C42" s="170" t="s">
        <v>463</v>
      </c>
      <c r="D42" s="136">
        <v>222025</v>
      </c>
      <c r="E42" s="136">
        <v>1723458</v>
      </c>
      <c r="F42" s="136">
        <v>330</v>
      </c>
      <c r="G42" s="155">
        <v>20.7249630620537</v>
      </c>
      <c r="H42" s="156">
        <v>0.68103443030884703</v>
      </c>
      <c r="I42" s="156">
        <v>0.59663871411123481</v>
      </c>
      <c r="J42" s="156">
        <v>0.77736808607365371</v>
      </c>
      <c r="K42" s="156">
        <v>1.26410910281267E-8</v>
      </c>
      <c r="L42" s="156">
        <v>0.69050114073077096</v>
      </c>
      <c r="M42" s="156">
        <v>0.60501757511624799</v>
      </c>
      <c r="N42" s="156">
        <v>0.78806276868714964</v>
      </c>
      <c r="O42" s="160">
        <v>3.9698016616364403E-8</v>
      </c>
      <c r="P42" s="245"/>
      <c r="Q42" s="170" t="s">
        <v>433</v>
      </c>
      <c r="R42" s="136">
        <v>238793</v>
      </c>
      <c r="S42" s="136">
        <v>1893235</v>
      </c>
      <c r="T42" s="136">
        <v>144</v>
      </c>
      <c r="U42" s="155">
        <v>9.1359071300130505</v>
      </c>
      <c r="V42" s="156">
        <v>0.93849128030280904</v>
      </c>
      <c r="W42" s="156">
        <v>0.75086519292279597</v>
      </c>
      <c r="X42" s="156">
        <v>1.1730013476533137</v>
      </c>
      <c r="Y42" s="156">
        <v>0.57696254487281795</v>
      </c>
      <c r="Z42" s="156">
        <v>0.96713196070472096</v>
      </c>
      <c r="AA42" s="156">
        <v>0.77455242011384451</v>
      </c>
      <c r="AB42" s="156">
        <v>1.2075931920515854</v>
      </c>
      <c r="AC42" s="156">
        <v>0.76800074006096197</v>
      </c>
    </row>
    <row r="43" spans="1:36" x14ac:dyDescent="0.2">
      <c r="A43" s="18"/>
      <c r="B43" s="245"/>
      <c r="C43" s="164" t="s">
        <v>7</v>
      </c>
      <c r="D43" s="136">
        <v>124481</v>
      </c>
      <c r="E43" s="136">
        <v>1018016</v>
      </c>
      <c r="F43" s="136">
        <v>117</v>
      </c>
      <c r="G43" s="155">
        <v>14.588836379119501</v>
      </c>
      <c r="H43" s="156">
        <v>0.53444642867650105</v>
      </c>
      <c r="I43" s="156">
        <v>0.43683900335028308</v>
      </c>
      <c r="J43" s="156">
        <v>0.65386328357687573</v>
      </c>
      <c r="K43" s="156">
        <v>1.1356537432856001E-9</v>
      </c>
      <c r="L43" s="156">
        <v>0.56552133207482402</v>
      </c>
      <c r="M43" s="156">
        <v>0.46225434890445177</v>
      </c>
      <c r="N43" s="156">
        <v>0.69185801667339142</v>
      </c>
      <c r="O43" s="160">
        <v>3.0120362687242502E-8</v>
      </c>
      <c r="P43" s="245"/>
      <c r="Q43" s="164" t="s">
        <v>7</v>
      </c>
      <c r="R43" s="136">
        <v>131858</v>
      </c>
      <c r="S43" s="136">
        <v>1087181</v>
      </c>
      <c r="T43" s="136">
        <v>48</v>
      </c>
      <c r="U43" s="155">
        <v>4.4734460963728999</v>
      </c>
      <c r="V43" s="156">
        <v>0.65759975063159204</v>
      </c>
      <c r="W43" s="156">
        <v>0.47273070701307679</v>
      </c>
      <c r="X43" s="156">
        <v>0.9147648452182513</v>
      </c>
      <c r="Y43" s="156">
        <v>1.2811329687207201E-2</v>
      </c>
      <c r="Z43" s="156">
        <v>0.68682674491453999</v>
      </c>
      <c r="AA43" s="156">
        <v>0.49433230362315278</v>
      </c>
      <c r="AB43" s="156">
        <v>0.9542790832652519</v>
      </c>
      <c r="AC43" s="156">
        <v>2.5164453968558601E-2</v>
      </c>
    </row>
    <row r="44" spans="1:36" x14ac:dyDescent="0.2">
      <c r="A44" s="18"/>
      <c r="B44" s="168"/>
      <c r="C44" s="164" t="s">
        <v>0</v>
      </c>
      <c r="D44" s="136">
        <v>15342</v>
      </c>
      <c r="E44" s="136">
        <v>120160</v>
      </c>
      <c r="F44" s="136">
        <v>43</v>
      </c>
      <c r="G44" s="155">
        <v>48.009108513723803</v>
      </c>
      <c r="H44" s="156" t="s">
        <v>0</v>
      </c>
      <c r="I44" s="156" t="s">
        <v>0</v>
      </c>
      <c r="J44" s="156" t="s">
        <v>0</v>
      </c>
      <c r="K44" s="156" t="s">
        <v>0</v>
      </c>
      <c r="L44" s="156" t="s">
        <v>0</v>
      </c>
      <c r="M44" s="156" t="s">
        <v>0</v>
      </c>
      <c r="N44" s="156" t="s">
        <v>0</v>
      </c>
      <c r="O44" s="160" t="s">
        <v>0</v>
      </c>
      <c r="P44" s="168"/>
      <c r="Q44" s="164" t="s">
        <v>0</v>
      </c>
      <c r="R44" s="136">
        <v>15867</v>
      </c>
      <c r="S44" s="136">
        <v>100636</v>
      </c>
      <c r="T44" s="136">
        <v>12</v>
      </c>
      <c r="U44" s="155">
        <v>8.1388830051918202</v>
      </c>
      <c r="V44" s="156" t="s">
        <v>0</v>
      </c>
      <c r="W44" s="156" t="s">
        <v>0</v>
      </c>
      <c r="X44" s="156" t="s">
        <v>0</v>
      </c>
      <c r="Y44" s="156" t="s">
        <v>0</v>
      </c>
      <c r="Z44" s="156" t="s">
        <v>0</v>
      </c>
      <c r="AA44" s="156" t="s">
        <v>0</v>
      </c>
      <c r="AB44" s="156" t="s">
        <v>0</v>
      </c>
      <c r="AC44" s="156" t="s">
        <v>0</v>
      </c>
    </row>
    <row r="45" spans="1:36" x14ac:dyDescent="0.2">
      <c r="B45" s="247" t="s">
        <v>440</v>
      </c>
      <c r="C45" s="161" t="s">
        <v>15</v>
      </c>
      <c r="D45" s="141">
        <v>38159</v>
      </c>
      <c r="E45" s="141">
        <v>278123</v>
      </c>
      <c r="F45" s="141">
        <v>145</v>
      </c>
      <c r="G45" s="162">
        <v>54.385881547336901</v>
      </c>
      <c r="H45" s="163">
        <v>1.39222453937633</v>
      </c>
      <c r="I45" s="163">
        <v>1.0881974526996838</v>
      </c>
      <c r="J45" s="163">
        <v>1.7811925246038525</v>
      </c>
      <c r="K45" s="163">
        <v>8.4797824674251003E-3</v>
      </c>
      <c r="L45" s="163">
        <v>1.3661896656138901</v>
      </c>
      <c r="M45" s="163">
        <v>1.0676044519846157</v>
      </c>
      <c r="N45" s="163">
        <v>1.7482825207037456</v>
      </c>
      <c r="O45" s="163">
        <v>1.3142665129284199E-2</v>
      </c>
      <c r="P45" s="247" t="s">
        <v>440</v>
      </c>
      <c r="Q45" s="161" t="s">
        <v>15</v>
      </c>
      <c r="R45" s="141">
        <v>32116</v>
      </c>
      <c r="S45" s="141">
        <v>208455</v>
      </c>
      <c r="T45" s="141">
        <v>32</v>
      </c>
      <c r="U45" s="162">
        <v>12.917184854814099</v>
      </c>
      <c r="V45" s="163">
        <v>1.44781356259682</v>
      </c>
      <c r="W45" s="163">
        <v>0.87245580971093439</v>
      </c>
      <c r="X45" s="163">
        <v>2.402602044376084</v>
      </c>
      <c r="Y45" s="163">
        <v>0.15215020859237999</v>
      </c>
      <c r="Z45" s="163">
        <v>1.33990225122532</v>
      </c>
      <c r="AA45" s="163">
        <v>0.80706141388469299</v>
      </c>
      <c r="AB45" s="163">
        <v>2.2245370822488413</v>
      </c>
      <c r="AC45" s="163">
        <v>0.257958784900156</v>
      </c>
    </row>
    <row r="46" spans="1:36" x14ac:dyDescent="0.2">
      <c r="B46" s="248"/>
      <c r="C46" s="164" t="s">
        <v>92</v>
      </c>
      <c r="D46" s="136">
        <v>103934</v>
      </c>
      <c r="E46" s="136">
        <v>771432</v>
      </c>
      <c r="F46" s="136">
        <v>208</v>
      </c>
      <c r="G46" s="155">
        <v>29.635400258405301</v>
      </c>
      <c r="H46" s="156">
        <v>1.1633104926700999</v>
      </c>
      <c r="I46" s="156">
        <v>0.93613041966328536</v>
      </c>
      <c r="J46" s="156">
        <v>1.4456226119039257</v>
      </c>
      <c r="K46" s="156">
        <v>0.17238408662622501</v>
      </c>
      <c r="L46" s="156">
        <v>1.1335014712811899</v>
      </c>
      <c r="M46" s="156">
        <v>0.91190712800478835</v>
      </c>
      <c r="N46" s="156">
        <v>1.4089434613892886</v>
      </c>
      <c r="O46" s="156">
        <v>0.25886642397952803</v>
      </c>
      <c r="P46" s="248"/>
      <c r="Q46" s="164" t="s">
        <v>92</v>
      </c>
      <c r="R46" s="136">
        <v>54945</v>
      </c>
      <c r="S46" s="136">
        <v>372090</v>
      </c>
      <c r="T46" s="136">
        <v>23</v>
      </c>
      <c r="U46" s="155">
        <v>6.9094085065500703</v>
      </c>
      <c r="V46" s="156">
        <v>0.66803937478592801</v>
      </c>
      <c r="W46" s="156">
        <v>0.3913354955057155</v>
      </c>
      <c r="X46" s="156">
        <v>1.1403938855269415</v>
      </c>
      <c r="Y46" s="156">
        <v>0.13927876751329599</v>
      </c>
      <c r="Z46" s="156">
        <v>0.65718022923877895</v>
      </c>
      <c r="AA46" s="156">
        <v>0.38490828810963806</v>
      </c>
      <c r="AB46" s="156">
        <v>1.1220487244465749</v>
      </c>
      <c r="AC46" s="156">
        <v>0.124035397464621</v>
      </c>
    </row>
    <row r="47" spans="1:36" x14ac:dyDescent="0.2">
      <c r="B47" s="248"/>
      <c r="C47" s="164" t="s">
        <v>438</v>
      </c>
      <c r="D47" s="136">
        <v>168062</v>
      </c>
      <c r="E47" s="136">
        <v>1345797</v>
      </c>
      <c r="F47" s="136">
        <v>192</v>
      </c>
      <c r="G47" s="155">
        <v>15.075388628676</v>
      </c>
      <c r="H47" s="156" t="s">
        <v>332</v>
      </c>
      <c r="I47" s="156" t="s">
        <v>18</v>
      </c>
      <c r="J47" s="156" t="s">
        <v>18</v>
      </c>
      <c r="K47" s="156" t="s">
        <v>18</v>
      </c>
      <c r="L47" s="156" t="s">
        <v>332</v>
      </c>
      <c r="M47" s="156" t="s">
        <v>18</v>
      </c>
      <c r="N47" s="156" t="s">
        <v>18</v>
      </c>
      <c r="O47" s="156" t="s">
        <v>18</v>
      </c>
      <c r="P47" s="248"/>
      <c r="Q47" s="164" t="s">
        <v>438</v>
      </c>
      <c r="R47" s="136">
        <v>101800</v>
      </c>
      <c r="S47" s="136">
        <v>809770</v>
      </c>
      <c r="T47" s="136">
        <v>51</v>
      </c>
      <c r="U47" s="155">
        <v>5.6228044951757701</v>
      </c>
      <c r="V47" s="156" t="s">
        <v>332</v>
      </c>
      <c r="W47" s="156" t="s">
        <v>18</v>
      </c>
      <c r="X47" s="156" t="s">
        <v>18</v>
      </c>
      <c r="Y47" s="156" t="s">
        <v>18</v>
      </c>
      <c r="Z47" s="156" t="s">
        <v>332</v>
      </c>
      <c r="AA47" s="156" t="s">
        <v>18</v>
      </c>
      <c r="AB47" s="156" t="s">
        <v>18</v>
      </c>
      <c r="AC47" s="156" t="s">
        <v>18</v>
      </c>
    </row>
    <row r="48" spans="1:36" x14ac:dyDescent="0.2">
      <c r="B48" s="248"/>
      <c r="C48" s="164" t="s">
        <v>93</v>
      </c>
      <c r="D48" s="136">
        <v>239206</v>
      </c>
      <c r="E48" s="136">
        <v>1738303</v>
      </c>
      <c r="F48" s="136">
        <v>365</v>
      </c>
      <c r="G48" s="155">
        <v>22.481530712714498</v>
      </c>
      <c r="H48" s="156">
        <v>1.1440545043010999</v>
      </c>
      <c r="I48" s="156">
        <v>0.94493020305028541</v>
      </c>
      <c r="J48" s="156">
        <v>1.3851400924497508</v>
      </c>
      <c r="K48" s="156">
        <v>0.16777722396435099</v>
      </c>
      <c r="L48" s="156">
        <v>1.1415903131181699</v>
      </c>
      <c r="M48" s="156">
        <v>0.94269603990441497</v>
      </c>
      <c r="N48" s="156">
        <v>1.3824481994613855</v>
      </c>
      <c r="O48" s="156">
        <v>0.175167541859927</v>
      </c>
      <c r="P48" s="248"/>
      <c r="Q48" s="164" t="s">
        <v>93</v>
      </c>
      <c r="R48" s="136">
        <v>267435</v>
      </c>
      <c r="S48" s="136">
        <v>2024724</v>
      </c>
      <c r="T48" s="136">
        <v>132</v>
      </c>
      <c r="U48" s="155">
        <v>6.2054916501335899</v>
      </c>
      <c r="V48" s="156">
        <v>0.94484039699413902</v>
      </c>
      <c r="W48" s="156">
        <v>0.66518849460655938</v>
      </c>
      <c r="X48" s="156">
        <v>1.3420607587629168</v>
      </c>
      <c r="Y48" s="156">
        <v>0.75133623759403101</v>
      </c>
      <c r="Z48" s="156">
        <v>0.94307813600519896</v>
      </c>
      <c r="AA48" s="156">
        <v>0.66378291639480913</v>
      </c>
      <c r="AB48" s="156">
        <v>1.3398904199607924</v>
      </c>
      <c r="AC48" s="156">
        <v>0.74361297798480397</v>
      </c>
    </row>
    <row r="49" spans="1:36" x14ac:dyDescent="0.2">
      <c r="B49" s="248"/>
      <c r="C49" s="164" t="s">
        <v>45</v>
      </c>
      <c r="D49" s="136">
        <v>150516</v>
      </c>
      <c r="E49" s="136">
        <v>1056078</v>
      </c>
      <c r="F49" s="136">
        <v>281</v>
      </c>
      <c r="G49" s="155">
        <v>30.794648525569698</v>
      </c>
      <c r="H49" s="156">
        <v>1.29702952322965</v>
      </c>
      <c r="I49" s="156">
        <v>1.0542383128867885</v>
      </c>
      <c r="J49" s="156">
        <v>1.5957355785361207</v>
      </c>
      <c r="K49" s="156">
        <v>1.3915032231089201E-2</v>
      </c>
      <c r="L49" s="156">
        <v>1.2923504277750899</v>
      </c>
      <c r="M49" s="156">
        <v>1.0507143016935154</v>
      </c>
      <c r="N49" s="156">
        <v>1.589556386049497</v>
      </c>
      <c r="O49" s="156">
        <v>1.5166179419949201E-2</v>
      </c>
      <c r="P49" s="248"/>
      <c r="Q49" s="164" t="s">
        <v>45</v>
      </c>
      <c r="R49" s="136">
        <v>463587</v>
      </c>
      <c r="S49" s="136">
        <v>3580701</v>
      </c>
      <c r="T49" s="136">
        <v>241</v>
      </c>
      <c r="U49" s="155">
        <v>7.5454349133011602</v>
      </c>
      <c r="V49" s="156">
        <v>0.85076050086898802</v>
      </c>
      <c r="W49" s="156">
        <v>0.59367664699149403</v>
      </c>
      <c r="X49" s="156">
        <v>1.2191711321419427</v>
      </c>
      <c r="Y49" s="156">
        <v>0.37862132555185801</v>
      </c>
      <c r="Z49" s="156">
        <v>0.83998087877741601</v>
      </c>
      <c r="AA49" s="156">
        <v>0.58589269205092742</v>
      </c>
      <c r="AB49" s="156">
        <v>1.2042612688030414</v>
      </c>
      <c r="AC49" s="156">
        <v>0.34276058963161998</v>
      </c>
    </row>
    <row r="50" spans="1:36" x14ac:dyDescent="0.2">
      <c r="B50" s="248"/>
      <c r="C50" s="164" t="s">
        <v>16</v>
      </c>
      <c r="D50" s="136">
        <v>367637</v>
      </c>
      <c r="E50" s="136">
        <v>2778674</v>
      </c>
      <c r="F50" s="136">
        <v>876</v>
      </c>
      <c r="G50" s="155">
        <v>32.5087206596626</v>
      </c>
      <c r="H50" s="156">
        <v>1.2936480019062699</v>
      </c>
      <c r="I50" s="156">
        <v>1.0694143864328953</v>
      </c>
      <c r="J50" s="156">
        <v>1.5648986717097126</v>
      </c>
      <c r="K50" s="156">
        <v>8.0262069579195607E-3</v>
      </c>
      <c r="L50" s="156">
        <v>1.26762990027308</v>
      </c>
      <c r="M50" s="156">
        <v>1.0479611505263677</v>
      </c>
      <c r="N50" s="156">
        <v>1.5333445932220304</v>
      </c>
      <c r="O50" s="156">
        <v>1.45881147289539E-2</v>
      </c>
      <c r="P50" s="248"/>
      <c r="Q50" s="164" t="s">
        <v>16</v>
      </c>
      <c r="R50" s="136">
        <v>132690</v>
      </c>
      <c r="S50" s="136">
        <v>902066</v>
      </c>
      <c r="T50" s="136">
        <v>80</v>
      </c>
      <c r="U50" s="155">
        <v>10.9090286890395</v>
      </c>
      <c r="V50" s="156">
        <v>0.97020825205010897</v>
      </c>
      <c r="W50" s="156">
        <v>0.64110579346418162</v>
      </c>
      <c r="X50" s="156">
        <v>1.4682507348121738</v>
      </c>
      <c r="Y50" s="156">
        <v>0.88623112688695305</v>
      </c>
      <c r="Z50" s="156">
        <v>0.95675801236559799</v>
      </c>
      <c r="AA50" s="156">
        <v>0.63182953086817051</v>
      </c>
      <c r="AB50" s="156">
        <v>1.4487861828300066</v>
      </c>
      <c r="AC50" s="156">
        <v>0.834600210983512</v>
      </c>
    </row>
    <row r="51" spans="1:36" x14ac:dyDescent="0.2">
      <c r="B51" s="249"/>
      <c r="C51" s="165" t="s">
        <v>290</v>
      </c>
      <c r="D51" s="145">
        <v>61541</v>
      </c>
      <c r="E51" s="145">
        <v>406242</v>
      </c>
      <c r="F51" s="145">
        <v>173</v>
      </c>
      <c r="G51" s="166">
        <v>47.941884345290099</v>
      </c>
      <c r="H51" s="167">
        <v>1.8845751334335601</v>
      </c>
      <c r="I51" s="167">
        <v>1.4737947387749899</v>
      </c>
      <c r="J51" s="167">
        <v>2.4098494451867865</v>
      </c>
      <c r="K51" s="167">
        <v>4.37769545985266E-7</v>
      </c>
      <c r="L51" s="167">
        <v>1.80507420565472</v>
      </c>
      <c r="M51" s="167">
        <v>1.4172930143909412</v>
      </c>
      <c r="N51" s="167">
        <v>2.2989550183595697</v>
      </c>
      <c r="O51" s="167">
        <v>1.69963986681532E-6</v>
      </c>
      <c r="P51" s="249"/>
      <c r="Q51" s="165" t="s">
        <v>290</v>
      </c>
      <c r="R51" s="145">
        <v>143826</v>
      </c>
      <c r="S51" s="145">
        <v>1013580</v>
      </c>
      <c r="T51" s="145">
        <v>121</v>
      </c>
      <c r="U51" s="166">
        <v>14.4001249088107</v>
      </c>
      <c r="V51" s="167">
        <v>1.25123061705619</v>
      </c>
      <c r="W51" s="167">
        <v>0.84315102535717934</v>
      </c>
      <c r="X51" s="167">
        <v>1.8568180669596943</v>
      </c>
      <c r="Y51" s="167">
        <v>0.265773771564561</v>
      </c>
      <c r="Z51" s="167">
        <v>1.2000724539530701</v>
      </c>
      <c r="AA51" s="167">
        <v>0.80979084184510219</v>
      </c>
      <c r="AB51" s="167">
        <v>1.7784516943356796</v>
      </c>
      <c r="AC51" s="167">
        <v>0.36348879726576</v>
      </c>
    </row>
    <row r="52" spans="1:36" x14ac:dyDescent="0.2">
      <c r="A52" s="18"/>
      <c r="B52" s="237" t="s">
        <v>217</v>
      </c>
      <c r="C52" s="164" t="s">
        <v>466</v>
      </c>
      <c r="D52" s="136">
        <v>546587</v>
      </c>
      <c r="E52" s="136">
        <v>4668915</v>
      </c>
      <c r="F52" s="136">
        <v>1601</v>
      </c>
      <c r="G52" s="155">
        <v>36.960824727231703</v>
      </c>
      <c r="H52" s="156" t="s">
        <v>332</v>
      </c>
      <c r="I52" s="156" t="s">
        <v>18</v>
      </c>
      <c r="J52" s="156" t="s">
        <v>18</v>
      </c>
      <c r="K52" s="156" t="s">
        <v>18</v>
      </c>
      <c r="L52" s="156" t="s">
        <v>332</v>
      </c>
      <c r="M52" s="156" t="s">
        <v>18</v>
      </c>
      <c r="N52" s="156" t="s">
        <v>18</v>
      </c>
      <c r="O52" s="160" t="s">
        <v>18</v>
      </c>
      <c r="P52" s="237" t="s">
        <v>217</v>
      </c>
      <c r="Q52" s="164" t="s">
        <v>466</v>
      </c>
      <c r="R52" s="136">
        <v>542796</v>
      </c>
      <c r="S52" s="136">
        <v>4690635</v>
      </c>
      <c r="T52" s="136">
        <v>408</v>
      </c>
      <c r="U52" s="155">
        <v>9.6941387109787005</v>
      </c>
      <c r="V52" s="156" t="s">
        <v>332</v>
      </c>
      <c r="W52" s="156" t="s">
        <v>18</v>
      </c>
      <c r="X52" s="156" t="s">
        <v>18</v>
      </c>
      <c r="Y52" s="156" t="s">
        <v>18</v>
      </c>
      <c r="Z52" s="156" t="s">
        <v>332</v>
      </c>
      <c r="AA52" s="156" t="s">
        <v>18</v>
      </c>
      <c r="AB52" s="156" t="s">
        <v>18</v>
      </c>
      <c r="AC52" s="156" t="s">
        <v>18</v>
      </c>
    </row>
    <row r="53" spans="1:36" x14ac:dyDescent="0.2">
      <c r="B53" s="237"/>
      <c r="C53" s="164" t="s">
        <v>107</v>
      </c>
      <c r="D53" s="136">
        <v>186309</v>
      </c>
      <c r="E53" s="136">
        <v>1377779</v>
      </c>
      <c r="F53" s="136">
        <v>295</v>
      </c>
      <c r="G53" s="155">
        <v>23.172939102859299</v>
      </c>
      <c r="H53" s="156">
        <v>0.84325338981735898</v>
      </c>
      <c r="I53" s="156">
        <v>0.73900605665331964</v>
      </c>
      <c r="J53" s="156">
        <v>0.96220629457174289</v>
      </c>
      <c r="K53" s="156">
        <v>1.1335588577758101E-2</v>
      </c>
      <c r="L53" s="156">
        <v>0.87890785577181996</v>
      </c>
      <c r="M53" s="156">
        <v>0.77008487100309375</v>
      </c>
      <c r="N53" s="156">
        <v>1.0031089403577123</v>
      </c>
      <c r="O53" s="160">
        <v>5.5628343868068697E-2</v>
      </c>
      <c r="P53" s="237"/>
      <c r="Q53" s="164" t="s">
        <v>107</v>
      </c>
      <c r="R53" s="136">
        <v>200903</v>
      </c>
      <c r="S53" s="136">
        <v>1538057</v>
      </c>
      <c r="T53" s="136">
        <v>105</v>
      </c>
      <c r="U53" s="155">
        <v>7.2512000828813798</v>
      </c>
      <c r="V53" s="156">
        <v>1.1358456881014201</v>
      </c>
      <c r="W53" s="156">
        <v>0.90255087105526355</v>
      </c>
      <c r="X53" s="156">
        <v>1.4294434458526994</v>
      </c>
      <c r="Y53" s="156">
        <v>0.27752613924347702</v>
      </c>
      <c r="Z53" s="156">
        <v>1.1677732773007199</v>
      </c>
      <c r="AA53" s="156">
        <v>0.92766255141862841</v>
      </c>
      <c r="AB53" s="156">
        <v>1.4700328531018512</v>
      </c>
      <c r="AC53" s="156">
        <v>0.186628475692941</v>
      </c>
    </row>
    <row r="54" spans="1:36" x14ac:dyDescent="0.2">
      <c r="B54" s="237"/>
      <c r="C54" s="164" t="s">
        <v>248</v>
      </c>
      <c r="D54" s="136">
        <v>162737</v>
      </c>
      <c r="E54" s="136">
        <v>1287159</v>
      </c>
      <c r="F54" s="136">
        <v>211</v>
      </c>
      <c r="G54" s="155">
        <v>16.477325215520601</v>
      </c>
      <c r="H54" s="156">
        <v>0.73572439104707399</v>
      </c>
      <c r="I54" s="156">
        <v>0.62731083600295212</v>
      </c>
      <c r="J54" s="156">
        <v>0.86287426984449789</v>
      </c>
      <c r="K54" s="156">
        <v>1.61111558367259E-4</v>
      </c>
      <c r="L54" s="156">
        <v>0.77703789653426802</v>
      </c>
      <c r="M54" s="156">
        <v>0.66241000304971143</v>
      </c>
      <c r="N54" s="156">
        <v>0.91150177363050378</v>
      </c>
      <c r="O54" s="160">
        <v>1.9492167472872201E-3</v>
      </c>
      <c r="P54" s="237"/>
      <c r="Q54" s="164" t="s">
        <v>248</v>
      </c>
      <c r="R54" s="136">
        <v>216927</v>
      </c>
      <c r="S54" s="136">
        <v>1733498</v>
      </c>
      <c r="T54" s="136">
        <v>110</v>
      </c>
      <c r="U54" s="155">
        <v>6.4205512958130404</v>
      </c>
      <c r="V54" s="156">
        <v>1.1983617538143201</v>
      </c>
      <c r="W54" s="156">
        <v>0.93225904284833405</v>
      </c>
      <c r="X54" s="156">
        <v>1.5404204486097597</v>
      </c>
      <c r="Y54" s="156">
        <v>0.15781757486395001</v>
      </c>
      <c r="Z54" s="156">
        <v>1.2438546209355801</v>
      </c>
      <c r="AA54" s="156">
        <v>0.96714203985842317</v>
      </c>
      <c r="AB54" s="156">
        <v>1.5997384605980765</v>
      </c>
      <c r="AC54" s="156">
        <v>8.9182344799414504E-2</v>
      </c>
    </row>
    <row r="55" spans="1:36" x14ac:dyDescent="0.2">
      <c r="B55" s="237"/>
      <c r="C55" s="164" t="s">
        <v>247</v>
      </c>
      <c r="D55" s="136">
        <v>130379</v>
      </c>
      <c r="E55" s="136">
        <v>1040796</v>
      </c>
      <c r="F55" s="136">
        <v>133</v>
      </c>
      <c r="G55" s="155">
        <v>12.4560118013248</v>
      </c>
      <c r="H55" s="156">
        <v>0.74873365015344895</v>
      </c>
      <c r="I55" s="156">
        <v>0.60688680887419733</v>
      </c>
      <c r="J55" s="156">
        <v>0.92373416372659389</v>
      </c>
      <c r="K55" s="156">
        <v>6.9291971373316398E-3</v>
      </c>
      <c r="L55" s="156">
        <v>0.80641824098635995</v>
      </c>
      <c r="M55" s="156">
        <v>0.65358438278740616</v>
      </c>
      <c r="N55" s="156">
        <v>0.99499069519086747</v>
      </c>
      <c r="O55" s="160">
        <v>4.4770436858116901E-2</v>
      </c>
      <c r="P55" s="237"/>
      <c r="Q55" s="164" t="s">
        <v>247</v>
      </c>
      <c r="R55" s="136">
        <v>126280</v>
      </c>
      <c r="S55" s="136">
        <v>949196</v>
      </c>
      <c r="T55" s="136">
        <v>57</v>
      </c>
      <c r="U55" s="155">
        <v>5.8649887734796398</v>
      </c>
      <c r="V55" s="156">
        <v>1.3459750394669701</v>
      </c>
      <c r="W55" s="156">
        <v>0.95577494106055549</v>
      </c>
      <c r="X55" s="156">
        <v>1.8954763606355494</v>
      </c>
      <c r="Y55" s="156">
        <v>8.8941875060458794E-2</v>
      </c>
      <c r="Z55" s="156">
        <v>1.42745375694682</v>
      </c>
      <c r="AA55" s="156">
        <v>1.0137345243274718</v>
      </c>
      <c r="AB55" s="156">
        <v>2.0100175926960477</v>
      </c>
      <c r="AC55" s="156">
        <v>4.1541732287367898E-2</v>
      </c>
    </row>
    <row r="56" spans="1:36" x14ac:dyDescent="0.2">
      <c r="B56" s="236" t="s">
        <v>465</v>
      </c>
      <c r="C56" s="161" t="s">
        <v>13</v>
      </c>
      <c r="D56" s="141">
        <v>890172</v>
      </c>
      <c r="E56" s="141">
        <v>7955779</v>
      </c>
      <c r="F56" s="141">
        <v>2072</v>
      </c>
      <c r="G56" s="162">
        <v>27.504147643806501</v>
      </c>
      <c r="H56" s="163" t="s">
        <v>332</v>
      </c>
      <c r="I56" s="163" t="s">
        <v>18</v>
      </c>
      <c r="J56" s="163" t="s">
        <v>18</v>
      </c>
      <c r="K56" s="163" t="s">
        <v>18</v>
      </c>
      <c r="L56" s="163" t="s">
        <v>332</v>
      </c>
      <c r="M56" s="163" t="s">
        <v>18</v>
      </c>
      <c r="N56" s="163" t="s">
        <v>18</v>
      </c>
      <c r="O56" s="163" t="s">
        <v>18</v>
      </c>
      <c r="P56" s="236" t="s">
        <v>465</v>
      </c>
      <c r="Q56" s="161" t="s">
        <v>13</v>
      </c>
      <c r="R56" s="141">
        <v>940991</v>
      </c>
      <c r="S56" s="141">
        <v>8536005</v>
      </c>
      <c r="T56" s="141">
        <v>598</v>
      </c>
      <c r="U56" s="162">
        <v>7.4631848086966501</v>
      </c>
      <c r="V56" s="163" t="s">
        <v>332</v>
      </c>
      <c r="W56" s="163" t="s">
        <v>18</v>
      </c>
      <c r="X56" s="163" t="s">
        <v>18</v>
      </c>
      <c r="Y56" s="163" t="s">
        <v>18</v>
      </c>
      <c r="Z56" s="163" t="s">
        <v>332</v>
      </c>
      <c r="AA56" s="163" t="s">
        <v>18</v>
      </c>
      <c r="AB56" s="163" t="s">
        <v>18</v>
      </c>
      <c r="AC56" s="163" t="s">
        <v>18</v>
      </c>
    </row>
    <row r="57" spans="1:36" x14ac:dyDescent="0.2">
      <c r="B57" s="237"/>
      <c r="C57" s="164" t="s">
        <v>14</v>
      </c>
      <c r="D57" s="136">
        <v>55513</v>
      </c>
      <c r="E57" s="136">
        <v>293308</v>
      </c>
      <c r="F57" s="136">
        <v>121</v>
      </c>
      <c r="G57" s="155">
        <v>44.794016667295097</v>
      </c>
      <c r="H57" s="156">
        <v>1.2559593490010701</v>
      </c>
      <c r="I57" s="156">
        <v>1.0222572046466984</v>
      </c>
      <c r="J57" s="156">
        <v>1.5430890378399231</v>
      </c>
      <c r="K57" s="156">
        <v>3.0043165711378099E-2</v>
      </c>
      <c r="L57" s="156">
        <v>1.312191741576</v>
      </c>
      <c r="M57" s="156">
        <v>1.0712353057228539</v>
      </c>
      <c r="N57" s="156">
        <v>1.6073472909841959</v>
      </c>
      <c r="O57" s="156">
        <v>8.6720187865553296E-3</v>
      </c>
      <c r="P57" s="237"/>
      <c r="Q57" s="164" t="s">
        <v>14</v>
      </c>
      <c r="R57" s="136">
        <v>51610</v>
      </c>
      <c r="S57" s="136">
        <v>270018</v>
      </c>
      <c r="T57" s="136">
        <v>67</v>
      </c>
      <c r="U57" s="155">
        <v>29.562654333482499</v>
      </c>
      <c r="V57" s="156">
        <v>2.58995328504755</v>
      </c>
      <c r="W57" s="156">
        <v>1.964677828346709</v>
      </c>
      <c r="X57" s="156">
        <v>3.4142279828002766</v>
      </c>
      <c r="Y57" s="156">
        <v>1.4756231919635299E-11</v>
      </c>
      <c r="Z57" s="156">
        <v>2.7857787507856799</v>
      </c>
      <c r="AA57" s="156">
        <v>2.1240322965748542</v>
      </c>
      <c r="AB57" s="156">
        <v>3.6536936188981093</v>
      </c>
      <c r="AC57" s="156">
        <v>1.3218070838065101E-13</v>
      </c>
      <c r="AJ57" s="18"/>
    </row>
    <row r="58" spans="1:36" x14ac:dyDescent="0.2">
      <c r="B58" s="238"/>
      <c r="C58" s="165" t="s">
        <v>0</v>
      </c>
      <c r="D58" s="145">
        <v>16211</v>
      </c>
      <c r="E58" s="145">
        <v>125562</v>
      </c>
      <c r="F58" s="145">
        <v>47</v>
      </c>
      <c r="G58" s="166">
        <v>55.103324983349196</v>
      </c>
      <c r="H58" s="167" t="s">
        <v>0</v>
      </c>
      <c r="I58" s="167" t="s">
        <v>0</v>
      </c>
      <c r="J58" s="167" t="s">
        <v>0</v>
      </c>
      <c r="K58" s="167" t="s">
        <v>0</v>
      </c>
      <c r="L58" s="167" t="s">
        <v>0</v>
      </c>
      <c r="M58" s="167" t="s">
        <v>0</v>
      </c>
      <c r="N58" s="167" t="s">
        <v>0</v>
      </c>
      <c r="O58" s="167" t="s">
        <v>0</v>
      </c>
      <c r="P58" s="238"/>
      <c r="Q58" s="165" t="s">
        <v>0</v>
      </c>
      <c r="R58" s="145">
        <v>16614</v>
      </c>
      <c r="S58" s="145">
        <v>105363</v>
      </c>
      <c r="T58" s="145">
        <v>15</v>
      </c>
      <c r="U58" s="166">
        <v>21.284759165876999</v>
      </c>
      <c r="V58" s="167" t="s">
        <v>0</v>
      </c>
      <c r="W58" s="167" t="s">
        <v>0</v>
      </c>
      <c r="X58" s="167" t="s">
        <v>0</v>
      </c>
      <c r="Y58" s="167" t="s">
        <v>0</v>
      </c>
      <c r="Z58" s="167" t="s">
        <v>0</v>
      </c>
      <c r="AA58" s="167" t="s">
        <v>0</v>
      </c>
      <c r="AB58" s="167" t="s">
        <v>0</v>
      </c>
      <c r="AC58" s="167" t="s">
        <v>0</v>
      </c>
    </row>
    <row r="59" spans="1:36" x14ac:dyDescent="0.2">
      <c r="B59" s="237" t="s">
        <v>190</v>
      </c>
      <c r="C59" s="164" t="s">
        <v>13</v>
      </c>
      <c r="D59" s="136">
        <v>700877</v>
      </c>
      <c r="E59" s="136">
        <v>4860037</v>
      </c>
      <c r="F59" s="136">
        <v>1412</v>
      </c>
      <c r="G59" s="155">
        <v>30.5365041620359</v>
      </c>
      <c r="H59" s="156" t="s">
        <v>332</v>
      </c>
      <c r="I59" s="156" t="s">
        <v>18</v>
      </c>
      <c r="J59" s="156" t="s">
        <v>18</v>
      </c>
      <c r="K59" s="156" t="s">
        <v>18</v>
      </c>
      <c r="L59" s="156" t="s">
        <v>332</v>
      </c>
      <c r="M59" s="156" t="s">
        <v>18</v>
      </c>
      <c r="N59" s="156" t="s">
        <v>18</v>
      </c>
      <c r="O59" s="160" t="s">
        <v>18</v>
      </c>
      <c r="P59" s="237" t="s">
        <v>190</v>
      </c>
      <c r="Q59" s="164" t="s">
        <v>13</v>
      </c>
      <c r="R59" s="136">
        <v>697187</v>
      </c>
      <c r="S59" s="136">
        <v>5008635</v>
      </c>
      <c r="T59" s="136">
        <v>394</v>
      </c>
      <c r="U59" s="155">
        <v>8.4501014371645606</v>
      </c>
      <c r="V59" s="156" t="s">
        <v>18</v>
      </c>
      <c r="W59" s="156" t="s">
        <v>18</v>
      </c>
      <c r="X59" s="156" t="s">
        <v>18</v>
      </c>
      <c r="Y59" s="156" t="s">
        <v>18</v>
      </c>
      <c r="Z59" s="156" t="s">
        <v>18</v>
      </c>
      <c r="AA59" s="156" t="s">
        <v>18</v>
      </c>
      <c r="AB59" s="156" t="s">
        <v>18</v>
      </c>
      <c r="AC59" s="156" t="s">
        <v>18</v>
      </c>
    </row>
    <row r="60" spans="1:36" x14ac:dyDescent="0.2">
      <c r="B60" s="237"/>
      <c r="C60" s="164" t="s">
        <v>14</v>
      </c>
      <c r="D60" s="136">
        <v>559826</v>
      </c>
      <c r="E60" s="136">
        <v>3389050</v>
      </c>
      <c r="F60" s="136">
        <v>781</v>
      </c>
      <c r="G60" s="155">
        <v>24.456235848181301</v>
      </c>
      <c r="H60" s="156">
        <v>0.87178742591352898</v>
      </c>
      <c r="I60" s="156">
        <v>0.77951536036409375</v>
      </c>
      <c r="J60" s="156">
        <v>0.97498183438739638</v>
      </c>
      <c r="K60" s="156">
        <v>1.6223607148579799E-2</v>
      </c>
      <c r="L60" s="156">
        <v>0.88850372305359804</v>
      </c>
      <c r="M60" s="156">
        <v>0.79773953487599458</v>
      </c>
      <c r="N60" s="156">
        <v>0.98959476291070414</v>
      </c>
      <c r="O60" s="160">
        <v>3.1538275679848599E-2</v>
      </c>
      <c r="P60" s="237"/>
      <c r="Q60" s="164" t="s">
        <v>14</v>
      </c>
      <c r="R60" s="136">
        <v>588766</v>
      </c>
      <c r="S60" s="136">
        <v>3797388</v>
      </c>
      <c r="T60" s="136">
        <v>271</v>
      </c>
      <c r="U60" s="155">
        <v>7.6989103773948404</v>
      </c>
      <c r="V60" s="156" t="s">
        <v>18</v>
      </c>
      <c r="W60" s="156" t="s">
        <v>18</v>
      </c>
      <c r="X60" s="156" t="s">
        <v>18</v>
      </c>
      <c r="Y60" s="156" t="s">
        <v>18</v>
      </c>
      <c r="Z60" s="156" t="s">
        <v>18</v>
      </c>
      <c r="AA60" s="156" t="s">
        <v>18</v>
      </c>
      <c r="AB60" s="156" t="s">
        <v>18</v>
      </c>
      <c r="AC60" s="156" t="s">
        <v>18</v>
      </c>
    </row>
    <row r="61" spans="1:36" x14ac:dyDescent="0.2">
      <c r="B61" s="237"/>
      <c r="C61" s="164" t="s">
        <v>0</v>
      </c>
      <c r="D61" s="136">
        <v>16211</v>
      </c>
      <c r="E61" s="136">
        <v>125562</v>
      </c>
      <c r="F61" s="136">
        <v>47</v>
      </c>
      <c r="G61" s="155">
        <v>55.103324983349196</v>
      </c>
      <c r="H61" s="156" t="s">
        <v>18</v>
      </c>
      <c r="I61" s="156" t="s">
        <v>18</v>
      </c>
      <c r="J61" s="156" t="s">
        <v>18</v>
      </c>
      <c r="K61" s="156" t="s">
        <v>18</v>
      </c>
      <c r="L61" s="156" t="s">
        <v>0</v>
      </c>
      <c r="M61" s="156" t="s">
        <v>0</v>
      </c>
      <c r="N61" s="156" t="s">
        <v>0</v>
      </c>
      <c r="O61" s="160" t="s">
        <v>0</v>
      </c>
      <c r="P61" s="237"/>
      <c r="Q61" s="164" t="s">
        <v>0</v>
      </c>
      <c r="R61" s="136">
        <v>16614</v>
      </c>
      <c r="S61" s="136">
        <v>105363</v>
      </c>
      <c r="T61" s="136">
        <v>15</v>
      </c>
      <c r="U61" s="155">
        <v>21.284759165876999</v>
      </c>
      <c r="V61" s="156" t="s">
        <v>18</v>
      </c>
      <c r="W61" s="156" t="s">
        <v>18</v>
      </c>
      <c r="X61" s="156" t="s">
        <v>18</v>
      </c>
      <c r="Y61" s="156" t="s">
        <v>18</v>
      </c>
      <c r="Z61" s="156" t="s">
        <v>18</v>
      </c>
      <c r="AA61" s="156" t="s">
        <v>18</v>
      </c>
      <c r="AB61" s="156" t="s">
        <v>18</v>
      </c>
      <c r="AC61" s="156" t="s">
        <v>18</v>
      </c>
    </row>
    <row r="62" spans="1:36" x14ac:dyDescent="0.2">
      <c r="B62" s="236" t="s">
        <v>243</v>
      </c>
      <c r="C62" s="161" t="s">
        <v>0</v>
      </c>
      <c r="D62" s="141">
        <v>839624</v>
      </c>
      <c r="E62" s="141">
        <v>7700253</v>
      </c>
      <c r="F62" s="141">
        <v>1493</v>
      </c>
      <c r="G62" s="162">
        <v>19.845715663728399</v>
      </c>
      <c r="H62" s="163" t="s">
        <v>18</v>
      </c>
      <c r="I62" s="163" t="s">
        <v>18</v>
      </c>
      <c r="J62" s="163" t="s">
        <v>18</v>
      </c>
      <c r="K62" s="163" t="s">
        <v>18</v>
      </c>
      <c r="L62" s="163" t="s">
        <v>18</v>
      </c>
      <c r="M62" s="163" t="s">
        <v>18</v>
      </c>
      <c r="N62" s="163" t="s">
        <v>18</v>
      </c>
      <c r="O62" s="163" t="s">
        <v>18</v>
      </c>
      <c r="P62" s="236" t="s">
        <v>243</v>
      </c>
      <c r="Q62" s="161" t="s">
        <v>0</v>
      </c>
      <c r="R62" s="141">
        <v>886088</v>
      </c>
      <c r="S62" s="141">
        <v>8213862</v>
      </c>
      <c r="T62" s="141">
        <v>460</v>
      </c>
      <c r="U62" s="162">
        <v>5.5418127916232303</v>
      </c>
      <c r="V62" s="163" t="s">
        <v>18</v>
      </c>
      <c r="W62" s="163" t="s">
        <v>18</v>
      </c>
      <c r="X62" s="163" t="s">
        <v>18</v>
      </c>
      <c r="Y62" s="163" t="s">
        <v>18</v>
      </c>
      <c r="Z62" s="163" t="s">
        <v>18</v>
      </c>
      <c r="AA62" s="163" t="s">
        <v>18</v>
      </c>
      <c r="AB62" s="163" t="s">
        <v>18</v>
      </c>
      <c r="AC62" s="163" t="s">
        <v>18</v>
      </c>
    </row>
    <row r="63" spans="1:36" x14ac:dyDescent="0.2">
      <c r="B63" s="237"/>
      <c r="C63" s="164" t="s">
        <v>13</v>
      </c>
      <c r="D63" s="136">
        <v>57594</v>
      </c>
      <c r="E63" s="136">
        <v>427416</v>
      </c>
      <c r="F63" s="136">
        <v>64</v>
      </c>
      <c r="G63" s="155">
        <v>16.402137340782701</v>
      </c>
      <c r="H63" s="156" t="s">
        <v>18</v>
      </c>
      <c r="I63" s="156" t="s">
        <v>18</v>
      </c>
      <c r="J63" s="156" t="s">
        <v>18</v>
      </c>
      <c r="K63" s="156" t="s">
        <v>18</v>
      </c>
      <c r="L63" s="156" t="s">
        <v>18</v>
      </c>
      <c r="M63" s="156" t="s">
        <v>18</v>
      </c>
      <c r="N63" s="156" t="s">
        <v>18</v>
      </c>
      <c r="O63" s="156" t="s">
        <v>18</v>
      </c>
      <c r="P63" s="237"/>
      <c r="Q63" s="164" t="s">
        <v>13</v>
      </c>
      <c r="R63" s="136">
        <v>61839</v>
      </c>
      <c r="S63" s="136">
        <v>463154</v>
      </c>
      <c r="T63" s="136">
        <v>18</v>
      </c>
      <c r="U63" s="155">
        <v>4.9537755656978604</v>
      </c>
      <c r="V63" s="156" t="s">
        <v>18</v>
      </c>
      <c r="W63" s="156" t="s">
        <v>18</v>
      </c>
      <c r="X63" s="156" t="s">
        <v>18</v>
      </c>
      <c r="Y63" s="156" t="s">
        <v>18</v>
      </c>
      <c r="Z63" s="156" t="s">
        <v>18</v>
      </c>
      <c r="AA63" s="156" t="s">
        <v>18</v>
      </c>
      <c r="AB63" s="156" t="s">
        <v>18</v>
      </c>
      <c r="AC63" s="156" t="s">
        <v>18</v>
      </c>
    </row>
    <row r="64" spans="1:36" x14ac:dyDescent="0.2">
      <c r="B64" s="238"/>
      <c r="C64" s="165" t="s">
        <v>14</v>
      </c>
      <c r="D64" s="145">
        <v>48803</v>
      </c>
      <c r="E64" s="145">
        <v>246980</v>
      </c>
      <c r="F64" s="145">
        <v>683</v>
      </c>
      <c r="G64" s="166">
        <v>487.81171669569699</v>
      </c>
      <c r="H64" s="167" t="s">
        <v>18</v>
      </c>
      <c r="I64" s="167" t="s">
        <v>18</v>
      </c>
      <c r="J64" s="167" t="s">
        <v>18</v>
      </c>
      <c r="K64" s="167" t="s">
        <v>18</v>
      </c>
      <c r="L64" s="167" t="s">
        <v>18</v>
      </c>
      <c r="M64" s="167" t="s">
        <v>18</v>
      </c>
      <c r="N64" s="167" t="s">
        <v>18</v>
      </c>
      <c r="O64" s="167" t="s">
        <v>18</v>
      </c>
      <c r="P64" s="238"/>
      <c r="Q64" s="165" t="s">
        <v>14</v>
      </c>
      <c r="R64" s="145">
        <v>47819</v>
      </c>
      <c r="S64" s="145">
        <v>234370</v>
      </c>
      <c r="T64" s="145">
        <v>202</v>
      </c>
      <c r="U64" s="166">
        <v>150.828526347321</v>
      </c>
      <c r="V64" s="167" t="s">
        <v>18</v>
      </c>
      <c r="W64" s="167" t="s">
        <v>18</v>
      </c>
      <c r="X64" s="167" t="s">
        <v>18</v>
      </c>
      <c r="Y64" s="167" t="s">
        <v>18</v>
      </c>
      <c r="Z64" s="167" t="s">
        <v>18</v>
      </c>
      <c r="AA64" s="167" t="s">
        <v>18</v>
      </c>
      <c r="AB64" s="167" t="s">
        <v>18</v>
      </c>
      <c r="AC64" s="167" t="s">
        <v>18</v>
      </c>
    </row>
    <row r="65" spans="2:29" x14ac:dyDescent="0.2">
      <c r="B65" s="237" t="s">
        <v>244</v>
      </c>
      <c r="C65" s="164" t="s">
        <v>0</v>
      </c>
      <c r="D65" s="136">
        <v>841250</v>
      </c>
      <c r="E65" s="136">
        <v>6853148</v>
      </c>
      <c r="F65" s="136">
        <v>1805</v>
      </c>
      <c r="G65" s="155">
        <v>27.632793610448701</v>
      </c>
      <c r="H65" s="156" t="s">
        <v>18</v>
      </c>
      <c r="I65" s="156" t="s">
        <v>18</v>
      </c>
      <c r="J65" s="156" t="s">
        <v>18</v>
      </c>
      <c r="K65" s="156" t="s">
        <v>18</v>
      </c>
      <c r="L65" s="156" t="s">
        <v>18</v>
      </c>
      <c r="M65" s="156" t="s">
        <v>18</v>
      </c>
      <c r="N65" s="156" t="s">
        <v>18</v>
      </c>
      <c r="O65" s="160" t="s">
        <v>18</v>
      </c>
      <c r="P65" s="237" t="s">
        <v>244</v>
      </c>
      <c r="Q65" s="164" t="s">
        <v>0</v>
      </c>
      <c r="R65" s="136">
        <v>881393</v>
      </c>
      <c r="S65" s="136">
        <v>7254103</v>
      </c>
      <c r="T65" s="136">
        <v>503</v>
      </c>
      <c r="U65" s="155">
        <v>7.1604412098769803</v>
      </c>
      <c r="V65" s="156" t="s">
        <v>18</v>
      </c>
      <c r="W65" s="156" t="s">
        <v>18</v>
      </c>
      <c r="X65" s="156" t="s">
        <v>18</v>
      </c>
      <c r="Y65" s="156" t="s">
        <v>18</v>
      </c>
      <c r="Z65" s="156" t="s">
        <v>18</v>
      </c>
      <c r="AA65" s="156" t="s">
        <v>18</v>
      </c>
      <c r="AB65" s="156" t="s">
        <v>18</v>
      </c>
      <c r="AC65" s="156" t="s">
        <v>18</v>
      </c>
    </row>
    <row r="66" spans="2:29" x14ac:dyDescent="0.2">
      <c r="B66" s="237"/>
      <c r="C66" s="164" t="s">
        <v>13</v>
      </c>
      <c r="D66" s="136">
        <v>338575</v>
      </c>
      <c r="E66" s="136">
        <v>1395989</v>
      </c>
      <c r="F66" s="136">
        <v>390</v>
      </c>
      <c r="G66" s="155">
        <v>30.882667133345301</v>
      </c>
      <c r="H66" s="156" t="s">
        <v>18</v>
      </c>
      <c r="I66" s="156" t="s">
        <v>18</v>
      </c>
      <c r="J66" s="156" t="s">
        <v>18</v>
      </c>
      <c r="K66" s="156" t="s">
        <v>18</v>
      </c>
      <c r="L66" s="156" t="s">
        <v>18</v>
      </c>
      <c r="M66" s="156" t="s">
        <v>18</v>
      </c>
      <c r="N66" s="156" t="s">
        <v>18</v>
      </c>
      <c r="O66" s="160" t="s">
        <v>18</v>
      </c>
      <c r="P66" s="237"/>
      <c r="Q66" s="164" t="s">
        <v>13</v>
      </c>
      <c r="R66" s="136">
        <v>352837</v>
      </c>
      <c r="S66" s="136">
        <v>1552017</v>
      </c>
      <c r="T66" s="136">
        <v>163</v>
      </c>
      <c r="U66" s="155">
        <v>13.334644796022999</v>
      </c>
      <c r="V66" s="156" t="s">
        <v>18</v>
      </c>
      <c r="W66" s="156" t="s">
        <v>18</v>
      </c>
      <c r="X66" s="156" t="s">
        <v>18</v>
      </c>
      <c r="Y66" s="156" t="s">
        <v>18</v>
      </c>
      <c r="Z66" s="156" t="s">
        <v>18</v>
      </c>
      <c r="AA66" s="156" t="s">
        <v>18</v>
      </c>
      <c r="AB66" s="156" t="s">
        <v>18</v>
      </c>
      <c r="AC66" s="156" t="s">
        <v>18</v>
      </c>
    </row>
    <row r="67" spans="2:29" x14ac:dyDescent="0.2">
      <c r="B67" s="237"/>
      <c r="C67" s="164" t="s">
        <v>14</v>
      </c>
      <c r="D67" s="136">
        <v>16196</v>
      </c>
      <c r="E67" s="136">
        <v>125512</v>
      </c>
      <c r="F67" s="136">
        <v>45</v>
      </c>
      <c r="G67" s="155">
        <v>50.0601446225172</v>
      </c>
      <c r="H67" s="156" t="s">
        <v>18</v>
      </c>
      <c r="I67" s="156" t="s">
        <v>18</v>
      </c>
      <c r="J67" s="156" t="s">
        <v>18</v>
      </c>
      <c r="K67" s="156" t="s">
        <v>18</v>
      </c>
      <c r="L67" s="156" t="s">
        <v>18</v>
      </c>
      <c r="M67" s="156" t="s">
        <v>18</v>
      </c>
      <c r="N67" s="156" t="s">
        <v>18</v>
      </c>
      <c r="O67" s="160" t="s">
        <v>18</v>
      </c>
      <c r="P67" s="237"/>
      <c r="Q67" s="164" t="s">
        <v>14</v>
      </c>
      <c r="R67" s="136">
        <v>16583</v>
      </c>
      <c r="S67" s="136">
        <v>105266</v>
      </c>
      <c r="T67" s="136">
        <v>14</v>
      </c>
      <c r="U67" s="155">
        <v>11.226997282501699</v>
      </c>
      <c r="V67" s="156" t="s">
        <v>18</v>
      </c>
      <c r="W67" s="156" t="s">
        <v>18</v>
      </c>
      <c r="X67" s="156" t="s">
        <v>18</v>
      </c>
      <c r="Y67" s="156" t="s">
        <v>18</v>
      </c>
      <c r="Z67" s="156" t="s">
        <v>18</v>
      </c>
      <c r="AA67" s="156" t="s">
        <v>18</v>
      </c>
      <c r="AB67" s="156" t="s">
        <v>18</v>
      </c>
      <c r="AC67" s="156" t="s">
        <v>18</v>
      </c>
    </row>
    <row r="68" spans="2:29" x14ac:dyDescent="0.2">
      <c r="B68" s="236" t="s">
        <v>189</v>
      </c>
      <c r="C68" s="161" t="s">
        <v>0</v>
      </c>
      <c r="D68" s="141">
        <v>866888</v>
      </c>
      <c r="E68" s="141">
        <v>6546963</v>
      </c>
      <c r="F68" s="141">
        <v>1794</v>
      </c>
      <c r="G68" s="162">
        <v>28.8209673529906</v>
      </c>
      <c r="H68" s="163" t="s">
        <v>18</v>
      </c>
      <c r="I68" s="163" t="s">
        <v>18</v>
      </c>
      <c r="J68" s="163" t="s">
        <v>18</v>
      </c>
      <c r="K68" s="163" t="s">
        <v>18</v>
      </c>
      <c r="L68" s="163" t="s">
        <v>18</v>
      </c>
      <c r="M68" s="163" t="s">
        <v>18</v>
      </c>
      <c r="N68" s="163" t="s">
        <v>18</v>
      </c>
      <c r="O68" s="163" t="s">
        <v>18</v>
      </c>
      <c r="P68" s="236" t="s">
        <v>189</v>
      </c>
      <c r="Q68" s="161" t="s">
        <v>0</v>
      </c>
      <c r="R68" s="141">
        <v>922992</v>
      </c>
      <c r="S68" s="141">
        <v>7189678</v>
      </c>
      <c r="T68" s="141">
        <v>565</v>
      </c>
      <c r="U68" s="162">
        <v>8.6302338755125998</v>
      </c>
      <c r="V68" s="163" t="s">
        <v>18</v>
      </c>
      <c r="W68" s="163" t="s">
        <v>18</v>
      </c>
      <c r="X68" s="163" t="s">
        <v>18</v>
      </c>
      <c r="Y68" s="163" t="s">
        <v>18</v>
      </c>
      <c r="Z68" s="163" t="s">
        <v>18</v>
      </c>
      <c r="AA68" s="163" t="s">
        <v>18</v>
      </c>
      <c r="AB68" s="163" t="s">
        <v>18</v>
      </c>
      <c r="AC68" s="163" t="s">
        <v>18</v>
      </c>
    </row>
    <row r="69" spans="2:29" x14ac:dyDescent="0.2">
      <c r="B69" s="237"/>
      <c r="C69" s="164" t="s">
        <v>13</v>
      </c>
      <c r="D69" s="136">
        <v>419738</v>
      </c>
      <c r="E69" s="136">
        <v>1707540</v>
      </c>
      <c r="F69" s="136">
        <v>403</v>
      </c>
      <c r="G69" s="155">
        <v>25.5935518521867</v>
      </c>
      <c r="H69" s="156" t="s">
        <v>18</v>
      </c>
      <c r="I69" s="156" t="s">
        <v>18</v>
      </c>
      <c r="J69" s="156" t="s">
        <v>18</v>
      </c>
      <c r="K69" s="156" t="s">
        <v>18</v>
      </c>
      <c r="L69" s="156" t="s">
        <v>18</v>
      </c>
      <c r="M69" s="156" t="s">
        <v>18</v>
      </c>
      <c r="N69" s="156" t="s">
        <v>18</v>
      </c>
      <c r="O69" s="156" t="s">
        <v>18</v>
      </c>
      <c r="P69" s="237"/>
      <c r="Q69" s="164" t="s">
        <v>13</v>
      </c>
      <c r="R69" s="136">
        <v>407566</v>
      </c>
      <c r="S69" s="136">
        <v>1621103</v>
      </c>
      <c r="T69" s="136">
        <v>103</v>
      </c>
      <c r="U69" s="155">
        <v>6.3699049113164499</v>
      </c>
      <c r="V69" s="156" t="s">
        <v>18</v>
      </c>
      <c r="W69" s="156" t="s">
        <v>18</v>
      </c>
      <c r="X69" s="156" t="s">
        <v>18</v>
      </c>
      <c r="Y69" s="156" t="s">
        <v>18</v>
      </c>
      <c r="Z69" s="156" t="s">
        <v>18</v>
      </c>
      <c r="AA69" s="156" t="s">
        <v>18</v>
      </c>
      <c r="AB69" s="156" t="s">
        <v>18</v>
      </c>
      <c r="AC69" s="156" t="s">
        <v>18</v>
      </c>
    </row>
    <row r="70" spans="2:29" x14ac:dyDescent="0.2">
      <c r="B70" s="238"/>
      <c r="C70" s="165" t="s">
        <v>14</v>
      </c>
      <c r="D70" s="145">
        <v>15339</v>
      </c>
      <c r="E70" s="145">
        <v>120146</v>
      </c>
      <c r="F70" s="145">
        <v>43</v>
      </c>
      <c r="G70" s="166">
        <v>48.012183396560999</v>
      </c>
      <c r="H70" s="167" t="s">
        <v>18</v>
      </c>
      <c r="I70" s="167" t="s">
        <v>18</v>
      </c>
      <c r="J70" s="167" t="s">
        <v>18</v>
      </c>
      <c r="K70" s="167" t="s">
        <v>18</v>
      </c>
      <c r="L70" s="167" t="s">
        <v>18</v>
      </c>
      <c r="M70" s="167" t="s">
        <v>18</v>
      </c>
      <c r="N70" s="167" t="s">
        <v>18</v>
      </c>
      <c r="O70" s="167" t="s">
        <v>18</v>
      </c>
      <c r="P70" s="238"/>
      <c r="Q70" s="165" t="s">
        <v>14</v>
      </c>
      <c r="R70" s="145">
        <v>15863</v>
      </c>
      <c r="S70" s="145">
        <v>100605</v>
      </c>
      <c r="T70" s="145">
        <v>12</v>
      </c>
      <c r="U70" s="166">
        <v>8.1413459899592908</v>
      </c>
      <c r="V70" s="167" t="s">
        <v>18</v>
      </c>
      <c r="W70" s="167" t="s">
        <v>18</v>
      </c>
      <c r="X70" s="167" t="s">
        <v>18</v>
      </c>
      <c r="Y70" s="167" t="s">
        <v>18</v>
      </c>
      <c r="Z70" s="167" t="s">
        <v>18</v>
      </c>
      <c r="AA70" s="167" t="s">
        <v>18</v>
      </c>
      <c r="AB70" s="167" t="s">
        <v>18</v>
      </c>
      <c r="AC70" s="167" t="s">
        <v>18</v>
      </c>
    </row>
    <row r="71" spans="2:29" x14ac:dyDescent="0.2">
      <c r="B71" s="237" t="s">
        <v>188</v>
      </c>
      <c r="C71" s="164" t="s">
        <v>0</v>
      </c>
      <c r="D71" s="136">
        <v>895208</v>
      </c>
      <c r="E71" s="136">
        <v>8043870</v>
      </c>
      <c r="F71" s="136">
        <v>2130</v>
      </c>
      <c r="G71" s="155">
        <v>28.1246136948292</v>
      </c>
      <c r="H71" s="156" t="s">
        <v>18</v>
      </c>
      <c r="I71" s="156" t="s">
        <v>18</v>
      </c>
      <c r="J71" s="156" t="s">
        <v>18</v>
      </c>
      <c r="K71" s="156" t="s">
        <v>18</v>
      </c>
      <c r="L71" s="156" t="s">
        <v>18</v>
      </c>
      <c r="M71" s="156" t="s">
        <v>18</v>
      </c>
      <c r="N71" s="156" t="s">
        <v>18</v>
      </c>
      <c r="O71" s="160" t="s">
        <v>18</v>
      </c>
      <c r="P71" s="237" t="s">
        <v>188</v>
      </c>
      <c r="Q71" s="164" t="s">
        <v>0</v>
      </c>
      <c r="R71" s="136">
        <v>946590</v>
      </c>
      <c r="S71" s="136">
        <v>8632433</v>
      </c>
      <c r="T71" s="136">
        <v>653</v>
      </c>
      <c r="U71" s="155">
        <v>8.1744235741429208</v>
      </c>
      <c r="V71" s="156" t="s">
        <v>18</v>
      </c>
      <c r="W71" s="156" t="s">
        <v>18</v>
      </c>
      <c r="X71" s="156" t="s">
        <v>18</v>
      </c>
      <c r="Y71" s="156" t="s">
        <v>18</v>
      </c>
      <c r="Z71" s="156" t="s">
        <v>18</v>
      </c>
      <c r="AA71" s="156" t="s">
        <v>18</v>
      </c>
      <c r="AB71" s="156" t="s">
        <v>18</v>
      </c>
      <c r="AC71" s="156" t="s">
        <v>18</v>
      </c>
    </row>
    <row r="72" spans="2:29" x14ac:dyDescent="0.2">
      <c r="B72" s="237"/>
      <c r="C72" s="164" t="s">
        <v>13</v>
      </c>
      <c r="D72" s="136">
        <v>32855</v>
      </c>
      <c r="E72" s="136">
        <v>210633</v>
      </c>
      <c r="F72" s="136">
        <v>67</v>
      </c>
      <c r="G72" s="155">
        <v>30.4810385948518</v>
      </c>
      <c r="H72" s="156" t="s">
        <v>18</v>
      </c>
      <c r="I72" s="156" t="s">
        <v>18</v>
      </c>
      <c r="J72" s="156" t="s">
        <v>18</v>
      </c>
      <c r="K72" s="156" t="s">
        <v>18</v>
      </c>
      <c r="L72" s="156" t="s">
        <v>18</v>
      </c>
      <c r="M72" s="156" t="s">
        <v>18</v>
      </c>
      <c r="N72" s="156" t="s">
        <v>18</v>
      </c>
      <c r="O72" s="160" t="s">
        <v>18</v>
      </c>
      <c r="P72" s="237"/>
      <c r="Q72" s="164" t="s">
        <v>13</v>
      </c>
      <c r="R72" s="136">
        <v>29056</v>
      </c>
      <c r="S72" s="136">
        <v>178348</v>
      </c>
      <c r="T72" s="136">
        <v>15</v>
      </c>
      <c r="U72" s="155">
        <v>11.2358943445994</v>
      </c>
      <c r="V72" s="156" t="s">
        <v>18</v>
      </c>
      <c r="W72" s="156" t="s">
        <v>18</v>
      </c>
      <c r="X72" s="156" t="s">
        <v>18</v>
      </c>
      <c r="Y72" s="156" t="s">
        <v>18</v>
      </c>
      <c r="Z72" s="156" t="s">
        <v>18</v>
      </c>
      <c r="AA72" s="156" t="s">
        <v>18</v>
      </c>
      <c r="AB72" s="156" t="s">
        <v>18</v>
      </c>
      <c r="AC72" s="156" t="s">
        <v>18</v>
      </c>
    </row>
    <row r="73" spans="2:29" x14ac:dyDescent="0.2">
      <c r="B73" s="237"/>
      <c r="C73" s="164" t="s">
        <v>14</v>
      </c>
      <c r="D73" s="136">
        <v>15339</v>
      </c>
      <c r="E73" s="136">
        <v>120146</v>
      </c>
      <c r="F73" s="136">
        <v>43</v>
      </c>
      <c r="G73" s="155">
        <v>48.012183396560999</v>
      </c>
      <c r="H73" s="156" t="s">
        <v>18</v>
      </c>
      <c r="I73" s="156" t="s">
        <v>18</v>
      </c>
      <c r="J73" s="156" t="s">
        <v>18</v>
      </c>
      <c r="K73" s="156" t="s">
        <v>18</v>
      </c>
      <c r="L73" s="156" t="s">
        <v>18</v>
      </c>
      <c r="M73" s="156" t="s">
        <v>18</v>
      </c>
      <c r="N73" s="156" t="s">
        <v>18</v>
      </c>
      <c r="O73" s="160" t="s">
        <v>18</v>
      </c>
      <c r="P73" s="237"/>
      <c r="Q73" s="164" t="s">
        <v>14</v>
      </c>
      <c r="R73" s="136">
        <v>15863</v>
      </c>
      <c r="S73" s="136">
        <v>100605</v>
      </c>
      <c r="T73" s="136">
        <v>12</v>
      </c>
      <c r="U73" s="155">
        <v>8.1413459899592908</v>
      </c>
      <c r="V73" s="156" t="s">
        <v>18</v>
      </c>
      <c r="W73" s="156" t="s">
        <v>18</v>
      </c>
      <c r="X73" s="156" t="s">
        <v>18</v>
      </c>
      <c r="Y73" s="156" t="s">
        <v>18</v>
      </c>
      <c r="Z73" s="156" t="s">
        <v>18</v>
      </c>
      <c r="AA73" s="156" t="s">
        <v>18</v>
      </c>
      <c r="AB73" s="156" t="s">
        <v>18</v>
      </c>
      <c r="AC73" s="156" t="s">
        <v>18</v>
      </c>
    </row>
    <row r="74" spans="2:29" x14ac:dyDescent="0.2">
      <c r="B74" s="236" t="s">
        <v>9</v>
      </c>
      <c r="C74" s="161" t="s">
        <v>358</v>
      </c>
      <c r="D74" s="141">
        <v>24125</v>
      </c>
      <c r="E74" s="141">
        <v>112609</v>
      </c>
      <c r="F74" s="141">
        <v>26</v>
      </c>
      <c r="G74" s="162">
        <v>20.985555039480801</v>
      </c>
      <c r="H74" s="163" t="s">
        <v>18</v>
      </c>
      <c r="I74" s="163" t="s">
        <v>18</v>
      </c>
      <c r="J74" s="163" t="s">
        <v>18</v>
      </c>
      <c r="K74" s="163" t="s">
        <v>18</v>
      </c>
      <c r="L74" s="163" t="s">
        <v>18</v>
      </c>
      <c r="M74" s="163" t="s">
        <v>18</v>
      </c>
      <c r="N74" s="163" t="s">
        <v>18</v>
      </c>
      <c r="O74" s="163" t="s">
        <v>18</v>
      </c>
      <c r="P74" s="236" t="s">
        <v>9</v>
      </c>
      <c r="Q74" s="161" t="s">
        <v>358</v>
      </c>
      <c r="R74" s="141">
        <v>16631</v>
      </c>
      <c r="S74" s="141">
        <v>66299</v>
      </c>
      <c r="T74" s="141">
        <v>10</v>
      </c>
      <c r="U74" s="162">
        <v>13.4206720032379</v>
      </c>
      <c r="V74" s="163" t="s">
        <v>18</v>
      </c>
      <c r="W74" s="163" t="s">
        <v>18</v>
      </c>
      <c r="X74" s="163" t="s">
        <v>18</v>
      </c>
      <c r="Y74" s="163" t="s">
        <v>18</v>
      </c>
      <c r="Z74" s="163" t="s">
        <v>18</v>
      </c>
      <c r="AA74" s="163" t="s">
        <v>18</v>
      </c>
      <c r="AB74" s="163" t="s">
        <v>18</v>
      </c>
      <c r="AC74" s="163" t="s">
        <v>18</v>
      </c>
    </row>
    <row r="75" spans="2:29" x14ac:dyDescent="0.2">
      <c r="B75" s="237"/>
      <c r="C75" s="164" t="s">
        <v>467</v>
      </c>
      <c r="D75" s="136">
        <v>71505</v>
      </c>
      <c r="E75" s="136">
        <v>338782</v>
      </c>
      <c r="F75" s="136">
        <v>102</v>
      </c>
      <c r="G75" s="155">
        <v>39.159097036974501</v>
      </c>
      <c r="H75" s="156" t="s">
        <v>18</v>
      </c>
      <c r="I75" s="156" t="s">
        <v>18</v>
      </c>
      <c r="J75" s="156" t="s">
        <v>18</v>
      </c>
      <c r="K75" s="156" t="s">
        <v>18</v>
      </c>
      <c r="L75" s="156" t="s">
        <v>18</v>
      </c>
      <c r="M75" s="156" t="s">
        <v>18</v>
      </c>
      <c r="N75" s="156" t="s">
        <v>18</v>
      </c>
      <c r="O75" s="156" t="s">
        <v>18</v>
      </c>
      <c r="P75" s="237"/>
      <c r="Q75" s="164" t="s">
        <v>359</v>
      </c>
      <c r="R75" s="136">
        <v>64664</v>
      </c>
      <c r="S75" s="136">
        <v>296525</v>
      </c>
      <c r="T75" s="136">
        <v>32</v>
      </c>
      <c r="U75" s="155">
        <v>10.4694306818839</v>
      </c>
      <c r="V75" s="156" t="s">
        <v>18</v>
      </c>
      <c r="W75" s="156" t="s">
        <v>18</v>
      </c>
      <c r="X75" s="156" t="s">
        <v>18</v>
      </c>
      <c r="Y75" s="156" t="s">
        <v>18</v>
      </c>
      <c r="Z75" s="156" t="s">
        <v>18</v>
      </c>
      <c r="AA75" s="156" t="s">
        <v>18</v>
      </c>
      <c r="AB75" s="156" t="s">
        <v>18</v>
      </c>
      <c r="AC75" s="156" t="s">
        <v>18</v>
      </c>
    </row>
    <row r="76" spans="2:29" x14ac:dyDescent="0.2">
      <c r="B76" s="237"/>
      <c r="C76" s="164" t="s">
        <v>468</v>
      </c>
      <c r="D76" s="136">
        <v>174379</v>
      </c>
      <c r="E76" s="136">
        <v>922371</v>
      </c>
      <c r="F76" s="136">
        <v>273</v>
      </c>
      <c r="G76" s="155">
        <v>33.725346105854896</v>
      </c>
      <c r="H76" s="156" t="s">
        <v>18</v>
      </c>
      <c r="I76" s="156" t="s">
        <v>18</v>
      </c>
      <c r="J76" s="156" t="s">
        <v>18</v>
      </c>
      <c r="K76" s="156" t="s">
        <v>18</v>
      </c>
      <c r="L76" s="156" t="s">
        <v>18</v>
      </c>
      <c r="M76" s="156" t="s">
        <v>18</v>
      </c>
      <c r="N76" s="156" t="s">
        <v>18</v>
      </c>
      <c r="O76" s="156" t="s">
        <v>18</v>
      </c>
      <c r="P76" s="237"/>
      <c r="Q76" s="164" t="s">
        <v>360</v>
      </c>
      <c r="R76" s="136">
        <v>183778</v>
      </c>
      <c r="S76" s="136">
        <v>1006163</v>
      </c>
      <c r="T76" s="136">
        <v>98</v>
      </c>
      <c r="U76" s="155">
        <v>11.489656936881801</v>
      </c>
      <c r="V76" s="156" t="s">
        <v>18</v>
      </c>
      <c r="W76" s="156" t="s">
        <v>18</v>
      </c>
      <c r="X76" s="156" t="s">
        <v>18</v>
      </c>
      <c r="Y76" s="156" t="s">
        <v>18</v>
      </c>
      <c r="Z76" s="156" t="s">
        <v>18</v>
      </c>
      <c r="AA76" s="156" t="s">
        <v>18</v>
      </c>
      <c r="AB76" s="156" t="s">
        <v>18</v>
      </c>
      <c r="AC76" s="156" t="s">
        <v>18</v>
      </c>
    </row>
    <row r="77" spans="2:29" x14ac:dyDescent="0.2">
      <c r="B77" s="237"/>
      <c r="C77" s="164" t="s">
        <v>469</v>
      </c>
      <c r="D77" s="136">
        <v>285401</v>
      </c>
      <c r="E77" s="136">
        <v>1734740</v>
      </c>
      <c r="F77" s="136">
        <v>460</v>
      </c>
      <c r="G77" s="155">
        <v>27.056933508372101</v>
      </c>
      <c r="H77" s="156" t="s">
        <v>18</v>
      </c>
      <c r="I77" s="156" t="s">
        <v>18</v>
      </c>
      <c r="J77" s="156" t="s">
        <v>18</v>
      </c>
      <c r="K77" s="156" t="s">
        <v>18</v>
      </c>
      <c r="L77" s="156" t="s">
        <v>18</v>
      </c>
      <c r="M77" s="156" t="s">
        <v>18</v>
      </c>
      <c r="N77" s="156" t="s">
        <v>18</v>
      </c>
      <c r="O77" s="156" t="s">
        <v>18</v>
      </c>
      <c r="P77" s="237"/>
      <c r="Q77" s="164" t="s">
        <v>361</v>
      </c>
      <c r="R77" s="136">
        <v>322502</v>
      </c>
      <c r="S77" s="136">
        <v>2057971</v>
      </c>
      <c r="T77" s="136">
        <v>175</v>
      </c>
      <c r="U77" s="155">
        <v>9.2360714276768299</v>
      </c>
      <c r="V77" s="156" t="s">
        <v>18</v>
      </c>
      <c r="W77" s="156" t="s">
        <v>18</v>
      </c>
      <c r="X77" s="156" t="s">
        <v>18</v>
      </c>
      <c r="Y77" s="156" t="s">
        <v>18</v>
      </c>
      <c r="Z77" s="156" t="s">
        <v>18</v>
      </c>
      <c r="AA77" s="156" t="s">
        <v>18</v>
      </c>
      <c r="AB77" s="156" t="s">
        <v>18</v>
      </c>
      <c r="AC77" s="156" t="s">
        <v>18</v>
      </c>
    </row>
    <row r="78" spans="2:29" x14ac:dyDescent="0.2">
      <c r="B78" s="237"/>
      <c r="C78" s="164" t="s">
        <v>470</v>
      </c>
      <c r="D78" s="136">
        <v>358115</v>
      </c>
      <c r="E78" s="136">
        <v>2440765</v>
      </c>
      <c r="F78" s="136">
        <v>701</v>
      </c>
      <c r="G78" s="155">
        <v>29.234697562164602</v>
      </c>
      <c r="H78" s="156" t="s">
        <v>18</v>
      </c>
      <c r="I78" s="156" t="s">
        <v>18</v>
      </c>
      <c r="J78" s="156" t="s">
        <v>18</v>
      </c>
      <c r="K78" s="156" t="s">
        <v>18</v>
      </c>
      <c r="L78" s="156" t="s">
        <v>18</v>
      </c>
      <c r="M78" s="156" t="s">
        <v>18</v>
      </c>
      <c r="N78" s="156" t="s">
        <v>18</v>
      </c>
      <c r="O78" s="156" t="s">
        <v>18</v>
      </c>
      <c r="P78" s="237"/>
      <c r="Q78" s="164" t="s">
        <v>362</v>
      </c>
      <c r="R78" s="136">
        <v>375365</v>
      </c>
      <c r="S78" s="136">
        <v>2625758</v>
      </c>
      <c r="T78" s="136">
        <v>170</v>
      </c>
      <c r="U78" s="155">
        <v>7.2731500213984903</v>
      </c>
      <c r="V78" s="156" t="s">
        <v>18</v>
      </c>
      <c r="W78" s="156" t="s">
        <v>18</v>
      </c>
      <c r="X78" s="156" t="s">
        <v>18</v>
      </c>
      <c r="Y78" s="156" t="s">
        <v>18</v>
      </c>
      <c r="Z78" s="156" t="s">
        <v>18</v>
      </c>
      <c r="AA78" s="156" t="s">
        <v>18</v>
      </c>
      <c r="AB78" s="156" t="s">
        <v>18</v>
      </c>
      <c r="AC78" s="156" t="s">
        <v>18</v>
      </c>
    </row>
    <row r="79" spans="2:29" x14ac:dyDescent="0.2">
      <c r="B79" s="237"/>
      <c r="C79" s="164" t="s">
        <v>363</v>
      </c>
      <c r="D79" s="136">
        <v>262973</v>
      </c>
      <c r="E79" s="136">
        <v>1845444</v>
      </c>
      <c r="F79" s="136">
        <v>462</v>
      </c>
      <c r="G79" s="155">
        <v>26.521925984921701</v>
      </c>
      <c r="H79" s="156" t="s">
        <v>18</v>
      </c>
      <c r="I79" s="156" t="s">
        <v>18</v>
      </c>
      <c r="J79" s="156" t="s">
        <v>18</v>
      </c>
      <c r="K79" s="156" t="s">
        <v>18</v>
      </c>
      <c r="L79" s="156" t="s">
        <v>18</v>
      </c>
      <c r="M79" s="156" t="s">
        <v>18</v>
      </c>
      <c r="N79" s="156" t="s">
        <v>18</v>
      </c>
      <c r="O79" s="156" t="s">
        <v>18</v>
      </c>
      <c r="P79" s="237"/>
      <c r="Q79" s="164" t="s">
        <v>363</v>
      </c>
      <c r="R79" s="136">
        <v>264267</v>
      </c>
      <c r="S79" s="136">
        <v>1885621</v>
      </c>
      <c r="T79" s="136">
        <v>129</v>
      </c>
      <c r="U79" s="155">
        <v>6.8839426694918702</v>
      </c>
      <c r="V79" s="156" t="s">
        <v>18</v>
      </c>
      <c r="W79" s="156" t="s">
        <v>18</v>
      </c>
      <c r="X79" s="156" t="s">
        <v>18</v>
      </c>
      <c r="Y79" s="156" t="s">
        <v>18</v>
      </c>
      <c r="Z79" s="156" t="s">
        <v>18</v>
      </c>
      <c r="AA79" s="156" t="s">
        <v>18</v>
      </c>
      <c r="AB79" s="156" t="s">
        <v>18</v>
      </c>
      <c r="AC79" s="156" t="s">
        <v>18</v>
      </c>
    </row>
    <row r="80" spans="2:29" x14ac:dyDescent="0.2">
      <c r="B80" s="237"/>
      <c r="C80" s="164" t="s">
        <v>364</v>
      </c>
      <c r="D80" s="136">
        <v>123578</v>
      </c>
      <c r="E80" s="136">
        <v>871624</v>
      </c>
      <c r="F80" s="136">
        <v>173</v>
      </c>
      <c r="G80" s="155">
        <v>21.278139208926</v>
      </c>
      <c r="H80" s="156" t="s">
        <v>18</v>
      </c>
      <c r="I80" s="156" t="s">
        <v>18</v>
      </c>
      <c r="J80" s="156" t="s">
        <v>18</v>
      </c>
      <c r="K80" s="156" t="s">
        <v>18</v>
      </c>
      <c r="L80" s="156" t="s">
        <v>18</v>
      </c>
      <c r="M80" s="156" t="s">
        <v>18</v>
      </c>
      <c r="N80" s="156" t="s">
        <v>18</v>
      </c>
      <c r="O80" s="156" t="s">
        <v>18</v>
      </c>
      <c r="P80" s="237"/>
      <c r="Q80" s="164" t="s">
        <v>364</v>
      </c>
      <c r="R80" s="136">
        <v>122665</v>
      </c>
      <c r="S80" s="136">
        <v>874580</v>
      </c>
      <c r="T80" s="136">
        <v>53</v>
      </c>
      <c r="U80" s="155">
        <v>5.4471573961002298</v>
      </c>
      <c r="V80" s="156" t="s">
        <v>18</v>
      </c>
      <c r="W80" s="156" t="s">
        <v>18</v>
      </c>
      <c r="X80" s="156" t="s">
        <v>18</v>
      </c>
      <c r="Y80" s="156" t="s">
        <v>18</v>
      </c>
      <c r="Z80" s="156" t="s">
        <v>18</v>
      </c>
      <c r="AA80" s="156" t="s">
        <v>18</v>
      </c>
      <c r="AB80" s="156" t="s">
        <v>18</v>
      </c>
      <c r="AC80" s="156" t="s">
        <v>18</v>
      </c>
    </row>
    <row r="81" spans="2:29" x14ac:dyDescent="0.2">
      <c r="B81" s="238"/>
      <c r="C81" s="165" t="s">
        <v>0</v>
      </c>
      <c r="D81" s="145">
        <v>14026</v>
      </c>
      <c r="E81" s="145">
        <v>108314</v>
      </c>
      <c r="F81" s="145">
        <v>43</v>
      </c>
      <c r="G81" s="166">
        <v>47.599290886663198</v>
      </c>
      <c r="H81" s="167" t="s">
        <v>18</v>
      </c>
      <c r="I81" s="167" t="s">
        <v>18</v>
      </c>
      <c r="J81" s="167" t="s">
        <v>18</v>
      </c>
      <c r="K81" s="167" t="s">
        <v>18</v>
      </c>
      <c r="L81" s="167" t="s">
        <v>18</v>
      </c>
      <c r="M81" s="167" t="s">
        <v>18</v>
      </c>
      <c r="N81" s="167" t="s">
        <v>18</v>
      </c>
      <c r="O81" s="167" t="s">
        <v>18</v>
      </c>
      <c r="P81" s="238"/>
      <c r="Q81" s="165" t="s">
        <v>0</v>
      </c>
      <c r="R81" s="145">
        <v>15669</v>
      </c>
      <c r="S81" s="145">
        <v>98469</v>
      </c>
      <c r="T81" s="145">
        <v>13</v>
      </c>
      <c r="U81" s="166">
        <v>18.3369430602331</v>
      </c>
      <c r="V81" s="167" t="s">
        <v>18</v>
      </c>
      <c r="W81" s="167" t="s">
        <v>18</v>
      </c>
      <c r="X81" s="167" t="s">
        <v>18</v>
      </c>
      <c r="Y81" s="167" t="s">
        <v>18</v>
      </c>
      <c r="Z81" s="167" t="s">
        <v>18</v>
      </c>
      <c r="AA81" s="167" t="s">
        <v>18</v>
      </c>
      <c r="AB81" s="167" t="s">
        <v>18</v>
      </c>
      <c r="AC81" s="167" t="s">
        <v>18</v>
      </c>
    </row>
    <row r="82" spans="2:29" x14ac:dyDescent="0.2">
      <c r="B82" s="236" t="s">
        <v>291</v>
      </c>
      <c r="C82" s="164" t="s">
        <v>5</v>
      </c>
      <c r="D82" s="136">
        <v>673345</v>
      </c>
      <c r="E82" s="136">
        <v>5442708</v>
      </c>
      <c r="F82" s="136">
        <v>1455</v>
      </c>
      <c r="G82" s="155">
        <v>28.096690564821799</v>
      </c>
      <c r="H82" s="156" t="s">
        <v>18</v>
      </c>
      <c r="I82" s="156" t="s">
        <v>18</v>
      </c>
      <c r="J82" s="156" t="s">
        <v>18</v>
      </c>
      <c r="K82" s="156" t="s">
        <v>18</v>
      </c>
      <c r="L82" s="156" t="s">
        <v>18</v>
      </c>
      <c r="M82" s="156" t="s">
        <v>18</v>
      </c>
      <c r="N82" s="156" t="s">
        <v>18</v>
      </c>
      <c r="O82" s="160" t="s">
        <v>18</v>
      </c>
      <c r="P82" s="236" t="s">
        <v>291</v>
      </c>
      <c r="Q82" s="164" t="s">
        <v>5</v>
      </c>
      <c r="R82" s="136">
        <v>697215</v>
      </c>
      <c r="S82" s="136">
        <v>5737711</v>
      </c>
      <c r="T82" s="136">
        <v>396</v>
      </c>
      <c r="U82" s="155">
        <v>7.2873393897585599</v>
      </c>
      <c r="V82" s="156" t="s">
        <v>18</v>
      </c>
      <c r="W82" s="156" t="s">
        <v>18</v>
      </c>
      <c r="X82" s="156" t="s">
        <v>18</v>
      </c>
      <c r="Y82" s="156" t="s">
        <v>18</v>
      </c>
      <c r="Z82" s="156" t="s">
        <v>18</v>
      </c>
      <c r="AA82" s="156" t="s">
        <v>18</v>
      </c>
      <c r="AB82" s="156" t="s">
        <v>18</v>
      </c>
      <c r="AC82" s="156" t="s">
        <v>18</v>
      </c>
    </row>
    <row r="83" spans="2:29" x14ac:dyDescent="0.2">
      <c r="B83" s="237"/>
      <c r="C83" s="164" t="s">
        <v>192</v>
      </c>
      <c r="D83" s="136">
        <v>142059</v>
      </c>
      <c r="E83" s="136">
        <v>886745</v>
      </c>
      <c r="F83" s="136">
        <v>207</v>
      </c>
      <c r="G83" s="155">
        <v>26.214616716413101</v>
      </c>
      <c r="H83" s="156" t="s">
        <v>18</v>
      </c>
      <c r="I83" s="156" t="s">
        <v>18</v>
      </c>
      <c r="J83" s="156" t="s">
        <v>18</v>
      </c>
      <c r="K83" s="156" t="s">
        <v>18</v>
      </c>
      <c r="L83" s="156" t="s">
        <v>18</v>
      </c>
      <c r="M83" s="156" t="s">
        <v>18</v>
      </c>
      <c r="N83" s="156" t="s">
        <v>18</v>
      </c>
      <c r="O83" s="160" t="s">
        <v>18</v>
      </c>
      <c r="P83" s="237"/>
      <c r="Q83" s="164" t="s">
        <v>192</v>
      </c>
      <c r="R83" s="136">
        <v>170162</v>
      </c>
      <c r="S83" s="136">
        <v>1099944</v>
      </c>
      <c r="T83" s="136">
        <v>95</v>
      </c>
      <c r="U83" s="155">
        <v>11.8363813594038</v>
      </c>
      <c r="V83" s="156" t="s">
        <v>18</v>
      </c>
      <c r="W83" s="156" t="s">
        <v>18</v>
      </c>
      <c r="X83" s="156" t="s">
        <v>18</v>
      </c>
      <c r="Y83" s="156" t="s">
        <v>18</v>
      </c>
      <c r="Z83" s="156" t="s">
        <v>18</v>
      </c>
      <c r="AA83" s="156" t="s">
        <v>18</v>
      </c>
      <c r="AB83" s="156" t="s">
        <v>18</v>
      </c>
      <c r="AC83" s="156" t="s">
        <v>18</v>
      </c>
    </row>
    <row r="84" spans="2:29" x14ac:dyDescent="0.2">
      <c r="B84" s="237"/>
      <c r="C84" s="164" t="s">
        <v>191</v>
      </c>
      <c r="D84" s="136">
        <v>343202</v>
      </c>
      <c r="E84" s="136">
        <v>1925050</v>
      </c>
      <c r="F84" s="136">
        <v>535</v>
      </c>
      <c r="G84" s="155">
        <v>29.4139851429603</v>
      </c>
      <c r="H84" s="156" t="s">
        <v>18</v>
      </c>
      <c r="I84" s="156" t="s">
        <v>18</v>
      </c>
      <c r="J84" s="156" t="s">
        <v>18</v>
      </c>
      <c r="K84" s="156" t="s">
        <v>18</v>
      </c>
      <c r="L84" s="156" t="s">
        <v>18</v>
      </c>
      <c r="M84" s="156" t="s">
        <v>18</v>
      </c>
      <c r="N84" s="156" t="s">
        <v>18</v>
      </c>
      <c r="O84" s="160" t="s">
        <v>18</v>
      </c>
      <c r="P84" s="237"/>
      <c r="Q84" s="164" t="s">
        <v>191</v>
      </c>
      <c r="R84" s="136">
        <v>354958</v>
      </c>
      <c r="S84" s="136">
        <v>1973126</v>
      </c>
      <c r="T84" s="136">
        <v>177</v>
      </c>
      <c r="U84" s="155">
        <v>8.8834601273294993</v>
      </c>
      <c r="V84" s="156" t="s">
        <v>18</v>
      </c>
      <c r="W84" s="156" t="s">
        <v>18</v>
      </c>
      <c r="X84" s="156" t="s">
        <v>18</v>
      </c>
      <c r="Y84" s="156" t="s">
        <v>18</v>
      </c>
      <c r="Z84" s="156" t="s">
        <v>18</v>
      </c>
      <c r="AA84" s="156" t="s">
        <v>18</v>
      </c>
      <c r="AB84" s="156" t="s">
        <v>18</v>
      </c>
      <c r="AC84" s="156" t="s">
        <v>18</v>
      </c>
    </row>
    <row r="85" spans="2:29" x14ac:dyDescent="0.2">
      <c r="B85" s="238"/>
      <c r="C85" s="165" t="s">
        <v>0</v>
      </c>
      <c r="D85" s="145">
        <v>15339</v>
      </c>
      <c r="E85" s="145">
        <v>120146</v>
      </c>
      <c r="F85" s="145">
        <v>43</v>
      </c>
      <c r="G85" s="166">
        <v>48.012183396560999</v>
      </c>
      <c r="H85" s="167" t="s">
        <v>18</v>
      </c>
      <c r="I85" s="167" t="s">
        <v>18</v>
      </c>
      <c r="J85" s="167" t="s">
        <v>18</v>
      </c>
      <c r="K85" s="167" t="s">
        <v>18</v>
      </c>
      <c r="L85" s="167" t="s">
        <v>18</v>
      </c>
      <c r="M85" s="167" t="s">
        <v>18</v>
      </c>
      <c r="N85" s="167" t="s">
        <v>18</v>
      </c>
      <c r="O85" s="171" t="s">
        <v>18</v>
      </c>
      <c r="P85" s="238"/>
      <c r="Q85" s="165" t="s">
        <v>0</v>
      </c>
      <c r="R85" s="145">
        <v>15863</v>
      </c>
      <c r="S85" s="145">
        <v>100605</v>
      </c>
      <c r="T85" s="145">
        <v>12</v>
      </c>
      <c r="U85" s="166">
        <v>8.1413459899592908</v>
      </c>
      <c r="V85" s="167" t="s">
        <v>18</v>
      </c>
      <c r="W85" s="167" t="s">
        <v>18</v>
      </c>
      <c r="X85" s="167" t="s">
        <v>18</v>
      </c>
      <c r="Y85" s="167" t="s">
        <v>18</v>
      </c>
      <c r="Z85" s="167" t="s">
        <v>18</v>
      </c>
      <c r="AA85" s="167" t="s">
        <v>18</v>
      </c>
      <c r="AB85" s="167" t="s">
        <v>18</v>
      </c>
      <c r="AC85" s="167" t="s">
        <v>18</v>
      </c>
    </row>
    <row r="86" spans="2:29" ht="12" hidden="1" thickBot="1" x14ac:dyDescent="0.25">
      <c r="B86" s="20"/>
      <c r="C86" s="21" t="s">
        <v>83</v>
      </c>
      <c r="D86" s="12">
        <v>701654</v>
      </c>
      <c r="E86" s="12">
        <v>5830626</v>
      </c>
      <c r="F86" s="12">
        <v>417</v>
      </c>
      <c r="G86" s="13" t="e">
        <v>#VALUE!</v>
      </c>
      <c r="H86" s="50" t="s">
        <v>18</v>
      </c>
      <c r="I86" s="51" t="s">
        <v>18</v>
      </c>
      <c r="J86" s="51" t="s">
        <v>18</v>
      </c>
      <c r="K86" s="52" t="s">
        <v>18</v>
      </c>
      <c r="L86" s="50" t="s">
        <v>18</v>
      </c>
      <c r="M86" s="51" t="s">
        <v>18</v>
      </c>
      <c r="N86" s="51" t="s">
        <v>18</v>
      </c>
      <c r="O86" s="52" t="s">
        <v>18</v>
      </c>
      <c r="P86" s="54"/>
      <c r="Q86" s="55" t="s">
        <v>83</v>
      </c>
      <c r="R86" s="12">
        <v>701654</v>
      </c>
      <c r="S86" s="12">
        <v>5830626</v>
      </c>
      <c r="T86" s="12">
        <v>417</v>
      </c>
      <c r="U86" s="13">
        <v>7.5861182091448001</v>
      </c>
      <c r="V86" s="50" t="s">
        <v>18</v>
      </c>
      <c r="W86" s="51" t="s">
        <v>18</v>
      </c>
      <c r="X86" s="51" t="s">
        <v>18</v>
      </c>
      <c r="Y86" s="52" t="s">
        <v>18</v>
      </c>
      <c r="Z86" s="50" t="s">
        <v>18</v>
      </c>
      <c r="AA86" s="51" t="s">
        <v>18</v>
      </c>
      <c r="AB86" s="51" t="s">
        <v>18</v>
      </c>
      <c r="AC86" s="52" t="s">
        <v>18</v>
      </c>
    </row>
    <row r="87" spans="2:29" x14ac:dyDescent="0.2">
      <c r="B87" s="17"/>
      <c r="E87" s="17"/>
    </row>
    <row r="88" spans="2:29" ht="81.75" customHeight="1" x14ac:dyDescent="0.2">
      <c r="B88" s="211" t="s">
        <v>357</v>
      </c>
      <c r="C88" s="211"/>
      <c r="D88" s="211"/>
      <c r="E88" s="211"/>
      <c r="F88" s="211"/>
      <c r="G88" s="211"/>
      <c r="H88" s="211"/>
      <c r="I88" s="211"/>
      <c r="J88" s="211"/>
      <c r="K88" s="211"/>
      <c r="L88" s="211"/>
      <c r="M88" s="211"/>
      <c r="N88" s="211"/>
      <c r="O88" s="211"/>
      <c r="P88" s="253"/>
      <c r="Q88" s="253"/>
      <c r="R88" s="253"/>
      <c r="S88" s="253"/>
      <c r="T88" s="253"/>
      <c r="U88" s="253"/>
      <c r="V88" s="253"/>
      <c r="W88" s="253"/>
      <c r="X88" s="253"/>
      <c r="Y88" s="253"/>
      <c r="Z88" s="253"/>
      <c r="AA88" s="253"/>
      <c r="AB88" s="253"/>
      <c r="AC88" s="253"/>
    </row>
    <row r="89" spans="2:29" ht="15" customHeight="1" x14ac:dyDescent="0.2">
      <c r="B89" s="188" t="s">
        <v>346</v>
      </c>
      <c r="C89" s="188"/>
      <c r="D89" s="188"/>
      <c r="E89" s="188"/>
      <c r="F89" s="188"/>
      <c r="G89" s="188"/>
      <c r="H89" s="188"/>
      <c r="I89" s="188"/>
      <c r="J89" s="188"/>
      <c r="K89" s="188"/>
      <c r="L89" s="188"/>
      <c r="M89" s="188"/>
      <c r="N89" s="188"/>
      <c r="O89" s="188"/>
      <c r="P89" s="253"/>
      <c r="Q89" s="253"/>
      <c r="R89" s="253"/>
      <c r="S89" s="253"/>
      <c r="T89" s="253"/>
      <c r="U89" s="253"/>
      <c r="V89" s="253"/>
      <c r="W89" s="253"/>
      <c r="X89" s="253"/>
      <c r="Y89" s="253"/>
      <c r="Z89" s="253"/>
      <c r="AA89" s="253"/>
      <c r="AB89" s="253"/>
      <c r="AC89" s="253"/>
    </row>
    <row r="90" spans="2:29" ht="18" customHeight="1" x14ac:dyDescent="0.2">
      <c r="B90" s="188" t="s">
        <v>494</v>
      </c>
      <c r="C90" s="188"/>
      <c r="D90" s="188"/>
      <c r="E90" s="188"/>
      <c r="F90" s="188"/>
      <c r="G90" s="188"/>
      <c r="H90" s="188"/>
      <c r="I90" s="188"/>
      <c r="J90" s="188"/>
      <c r="K90" s="188"/>
      <c r="L90" s="188"/>
      <c r="M90" s="188"/>
      <c r="N90" s="188"/>
      <c r="O90" s="188"/>
      <c r="P90" s="252"/>
      <c r="Q90" s="253"/>
      <c r="R90" s="253"/>
      <c r="S90" s="253"/>
      <c r="T90" s="253"/>
      <c r="U90" s="253"/>
      <c r="V90" s="253"/>
      <c r="W90" s="253"/>
      <c r="X90" s="253"/>
      <c r="Y90" s="253"/>
      <c r="Z90" s="253"/>
      <c r="AA90" s="253"/>
      <c r="AB90" s="253"/>
      <c r="AC90" s="253"/>
    </row>
    <row r="91" spans="2:29" ht="20.25" customHeight="1" x14ac:dyDescent="0.2">
      <c r="B91" s="196" t="s">
        <v>347</v>
      </c>
      <c r="C91" s="188"/>
      <c r="D91" s="188"/>
      <c r="E91" s="188"/>
      <c r="F91" s="188"/>
      <c r="G91" s="188"/>
      <c r="H91" s="188"/>
      <c r="I91" s="188"/>
      <c r="J91" s="188"/>
      <c r="K91" s="188"/>
      <c r="L91" s="188"/>
      <c r="M91" s="188"/>
      <c r="N91" s="188"/>
      <c r="O91" s="188"/>
      <c r="P91" s="253"/>
      <c r="Q91" s="253"/>
      <c r="R91" s="253"/>
      <c r="S91" s="253"/>
      <c r="T91" s="253"/>
      <c r="U91" s="253"/>
      <c r="V91" s="253"/>
      <c r="W91" s="253"/>
      <c r="X91" s="253"/>
      <c r="Y91" s="253"/>
      <c r="Z91" s="253"/>
      <c r="AA91" s="253"/>
      <c r="AB91" s="253"/>
      <c r="AC91" s="253"/>
    </row>
    <row r="92" spans="2:29" x14ac:dyDescent="0.2">
      <c r="B92" s="17"/>
      <c r="C92" s="23"/>
      <c r="D92" s="17"/>
      <c r="E92" s="17"/>
      <c r="F92" s="17"/>
      <c r="G92" s="17"/>
      <c r="H92" s="53"/>
      <c r="I92" s="53"/>
      <c r="J92" s="53"/>
      <c r="K92" s="53"/>
    </row>
    <row r="96" spans="2:29" x14ac:dyDescent="0.2">
      <c r="E96" s="22"/>
      <c r="F96" s="22"/>
      <c r="G96" s="22"/>
    </row>
  </sheetData>
  <mergeCells count="48">
    <mergeCell ref="B90:O90"/>
    <mergeCell ref="P90:AC90"/>
    <mergeCell ref="B91:O91"/>
    <mergeCell ref="P91:AC91"/>
    <mergeCell ref="B4:O4"/>
    <mergeCell ref="P4:AC4"/>
    <mergeCell ref="B88:O88"/>
    <mergeCell ref="P88:AC88"/>
    <mergeCell ref="B89:O89"/>
    <mergeCell ref="P89:AC89"/>
    <mergeCell ref="B7:B13"/>
    <mergeCell ref="B14:B18"/>
    <mergeCell ref="B19:B24"/>
    <mergeCell ref="B25:B33"/>
    <mergeCell ref="B34:B37"/>
    <mergeCell ref="B38:B43"/>
    <mergeCell ref="B65:B67"/>
    <mergeCell ref="B68:B70"/>
    <mergeCell ref="B71:B73"/>
    <mergeCell ref="B74:B81"/>
    <mergeCell ref="AA5:AB5"/>
    <mergeCell ref="W5:X5"/>
    <mergeCell ref="I5:J5"/>
    <mergeCell ref="M5:N5"/>
    <mergeCell ref="P6:Q6"/>
    <mergeCell ref="P68:P70"/>
    <mergeCell ref="P71:P73"/>
    <mergeCell ref="B45:B51"/>
    <mergeCell ref="B52:B55"/>
    <mergeCell ref="B56:B58"/>
    <mergeCell ref="B59:B61"/>
    <mergeCell ref="B62:B64"/>
    <mergeCell ref="B82:B85"/>
    <mergeCell ref="B6:C6"/>
    <mergeCell ref="P7:P13"/>
    <mergeCell ref="P14:P18"/>
    <mergeCell ref="P19:P24"/>
    <mergeCell ref="P25:P33"/>
    <mergeCell ref="P34:P37"/>
    <mergeCell ref="P38:P43"/>
    <mergeCell ref="P45:P51"/>
    <mergeCell ref="P52:P55"/>
    <mergeCell ref="P56:P58"/>
    <mergeCell ref="P59:P61"/>
    <mergeCell ref="P62:P64"/>
    <mergeCell ref="P65:P67"/>
    <mergeCell ref="P74:P81"/>
    <mergeCell ref="P82:P85"/>
  </mergeCells>
  <conditionalFormatting sqref="C7:C86 Q7:Q86">
    <cfRule type="expression" dxfId="57" priority="1">
      <formula>M7="H"</formula>
    </cfRule>
    <cfRule type="expression" dxfId="56" priority="2">
      <formula>M7="B"</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DE7D-E70E-4CE0-985A-B3BE5E0C7C94}">
  <dimension ref="B1:X46"/>
  <sheetViews>
    <sheetView showGridLines="0" zoomScaleNormal="100" workbookViewId="0"/>
  </sheetViews>
  <sheetFormatPr baseColWidth="10" defaultColWidth="11.42578125" defaultRowHeight="11.25" x14ac:dyDescent="0.2"/>
  <cols>
    <col min="1" max="1" width="3.5703125" style="14" customWidth="1"/>
    <col min="2" max="2" width="41" style="14" customWidth="1"/>
    <col min="3" max="3" width="35.5703125" style="49" customWidth="1"/>
    <col min="4" max="4" width="18.140625" style="37" customWidth="1"/>
    <col min="5" max="5" width="21.5703125" style="37" customWidth="1"/>
    <col min="6" max="6" width="20" style="38" customWidth="1"/>
    <col min="7" max="8" width="11.42578125" style="38"/>
    <col min="9" max="9" width="12.42578125" style="48" customWidth="1"/>
    <col min="10" max="10" width="19.28515625" style="14" customWidth="1"/>
    <col min="11" max="12" width="11.42578125" style="38"/>
    <col min="13" max="13" width="41.7109375" style="14" customWidth="1"/>
    <col min="14" max="14" width="23.7109375" style="14" customWidth="1"/>
    <col min="15" max="16384" width="11.42578125" style="14"/>
  </cols>
  <sheetData>
    <row r="1" spans="2:23" x14ac:dyDescent="0.2">
      <c r="C1" s="14"/>
      <c r="D1" s="14"/>
      <c r="E1" s="14"/>
      <c r="F1" s="14"/>
      <c r="G1" s="14"/>
      <c r="H1" s="14"/>
      <c r="I1" s="14"/>
      <c r="K1" s="14"/>
      <c r="L1" s="14"/>
    </row>
    <row r="2" spans="2:23" x14ac:dyDescent="0.2">
      <c r="B2" s="46" t="s">
        <v>482</v>
      </c>
      <c r="C2" s="15"/>
      <c r="D2" s="14"/>
      <c r="E2" s="14"/>
      <c r="F2" s="14"/>
      <c r="G2" s="14"/>
      <c r="H2" s="14"/>
      <c r="I2" s="14"/>
      <c r="K2" s="14"/>
      <c r="L2" s="14"/>
    </row>
    <row r="3" spans="2:23" x14ac:dyDescent="0.2">
      <c r="C3" s="14"/>
      <c r="D3" s="14"/>
      <c r="E3" s="14"/>
      <c r="F3" s="14"/>
      <c r="G3" s="14"/>
      <c r="H3" s="14"/>
      <c r="I3" s="14"/>
      <c r="K3" s="14"/>
      <c r="L3" s="14"/>
    </row>
    <row r="4" spans="2:23" x14ac:dyDescent="0.2">
      <c r="B4" s="205" t="s">
        <v>10</v>
      </c>
      <c r="C4" s="205"/>
      <c r="D4" s="205"/>
      <c r="E4" s="205"/>
      <c r="F4" s="205"/>
      <c r="G4" s="205"/>
      <c r="H4" s="205"/>
      <c r="I4" s="205"/>
      <c r="J4" s="205"/>
      <c r="K4" s="205"/>
      <c r="L4" s="205"/>
      <c r="M4" s="205" t="s">
        <v>11</v>
      </c>
      <c r="N4" s="205"/>
      <c r="O4" s="205"/>
      <c r="P4" s="205"/>
      <c r="Q4" s="205"/>
      <c r="R4" s="205"/>
      <c r="S4" s="205"/>
      <c r="T4" s="205"/>
      <c r="U4" s="205"/>
      <c r="V4" s="205"/>
      <c r="W4" s="205"/>
    </row>
    <row r="5" spans="2:23" x14ac:dyDescent="0.2">
      <c r="B5" s="205" t="s">
        <v>472</v>
      </c>
      <c r="C5" s="129"/>
      <c r="D5" s="129"/>
      <c r="E5" s="205" t="s">
        <v>141</v>
      </c>
      <c r="F5" s="205"/>
      <c r="G5" s="205"/>
      <c r="H5" s="205"/>
      <c r="I5" s="205" t="s">
        <v>293</v>
      </c>
      <c r="J5" s="205"/>
      <c r="K5" s="205"/>
      <c r="L5" s="205"/>
      <c r="M5" s="205" t="s">
        <v>472</v>
      </c>
      <c r="N5" s="129"/>
      <c r="O5" s="129"/>
      <c r="P5" s="205" t="s">
        <v>141</v>
      </c>
      <c r="Q5" s="205"/>
      <c r="R5" s="205"/>
      <c r="S5" s="205"/>
      <c r="T5" s="205" t="s">
        <v>293</v>
      </c>
      <c r="U5" s="205"/>
      <c r="V5" s="205"/>
      <c r="W5" s="205"/>
    </row>
    <row r="6" spans="2:23" ht="45" x14ac:dyDescent="0.2">
      <c r="B6" s="205"/>
      <c r="C6" s="107" t="s">
        <v>320</v>
      </c>
      <c r="D6" s="107" t="s">
        <v>333</v>
      </c>
      <c r="E6" s="107" t="s">
        <v>343</v>
      </c>
      <c r="F6" s="129" t="s">
        <v>356</v>
      </c>
      <c r="G6" s="107"/>
      <c r="H6" s="107" t="s">
        <v>139</v>
      </c>
      <c r="I6" s="107" t="s">
        <v>245</v>
      </c>
      <c r="J6" s="129" t="s">
        <v>356</v>
      </c>
      <c r="K6" s="107"/>
      <c r="L6" s="107" t="s">
        <v>139</v>
      </c>
      <c r="M6" s="205"/>
      <c r="N6" s="107" t="s">
        <v>320</v>
      </c>
      <c r="O6" s="107" t="s">
        <v>333</v>
      </c>
      <c r="P6" s="107" t="s">
        <v>343</v>
      </c>
      <c r="Q6" s="206" t="s">
        <v>356</v>
      </c>
      <c r="R6" s="206"/>
      <c r="S6" s="107" t="s">
        <v>139</v>
      </c>
      <c r="T6" s="107" t="s">
        <v>245</v>
      </c>
      <c r="U6" s="206" t="s">
        <v>356</v>
      </c>
      <c r="V6" s="206"/>
      <c r="W6" s="107" t="s">
        <v>139</v>
      </c>
    </row>
    <row r="7" spans="2:23" x14ac:dyDescent="0.2">
      <c r="B7" s="43" t="s">
        <v>12</v>
      </c>
      <c r="C7" s="121">
        <v>627</v>
      </c>
      <c r="D7" s="121">
        <v>10260693</v>
      </c>
      <c r="E7" s="102">
        <v>6.1</v>
      </c>
      <c r="F7" s="102">
        <v>5.6</v>
      </c>
      <c r="G7" s="102">
        <v>6.6</v>
      </c>
      <c r="H7" s="124"/>
      <c r="I7" s="103">
        <v>6.1</v>
      </c>
      <c r="J7" s="103">
        <v>5.6</v>
      </c>
      <c r="K7" s="103">
        <v>6.6</v>
      </c>
      <c r="L7" s="124"/>
      <c r="M7" s="43" t="s">
        <v>12</v>
      </c>
      <c r="N7" s="121">
        <v>2013</v>
      </c>
      <c r="O7" s="121">
        <v>9962269</v>
      </c>
      <c r="P7" s="102">
        <v>19.899999999999999</v>
      </c>
      <c r="Q7" s="102">
        <v>19</v>
      </c>
      <c r="R7" s="102">
        <v>20.8</v>
      </c>
      <c r="S7" s="124"/>
      <c r="T7" s="103">
        <v>19.899999999999999</v>
      </c>
      <c r="U7" s="103">
        <v>19</v>
      </c>
      <c r="V7" s="103">
        <v>20.8</v>
      </c>
      <c r="W7" s="124"/>
    </row>
    <row r="8" spans="2:23" x14ac:dyDescent="0.2">
      <c r="B8" s="122" t="s">
        <v>256</v>
      </c>
      <c r="C8" s="121">
        <v>59</v>
      </c>
      <c r="D8" s="121">
        <v>62372</v>
      </c>
      <c r="E8" s="103">
        <v>88</v>
      </c>
      <c r="F8" s="103">
        <v>64.5</v>
      </c>
      <c r="G8" s="103">
        <v>111.5</v>
      </c>
      <c r="H8" s="124" t="str">
        <f t="shared" ref="H8:H38" si="0">IF(G8&lt;$F$7,"B",IF(F8&gt;$G$7,"H","NS"))</f>
        <v>H</v>
      </c>
      <c r="I8" s="103">
        <v>69.3</v>
      </c>
      <c r="J8" s="103">
        <v>48.9</v>
      </c>
      <c r="K8" s="103">
        <v>89.8</v>
      </c>
      <c r="L8" s="124" t="s">
        <v>370</v>
      </c>
      <c r="M8" s="122" t="s">
        <v>256</v>
      </c>
      <c r="N8" s="121">
        <v>181</v>
      </c>
      <c r="O8" s="121">
        <v>116353</v>
      </c>
      <c r="P8" s="103">
        <v>153.1</v>
      </c>
      <c r="Q8" s="103">
        <v>130.1</v>
      </c>
      <c r="R8" s="103">
        <v>176.1</v>
      </c>
      <c r="S8" s="124" t="str">
        <f>IF(R8&lt;$Q$7,"B",IF(Q8&gt;$R$7,"H","NS"))</f>
        <v>H</v>
      </c>
      <c r="T8" s="103">
        <v>127.3</v>
      </c>
      <c r="U8" s="103">
        <v>106.1</v>
      </c>
      <c r="V8" s="103">
        <v>148.5</v>
      </c>
      <c r="W8" s="124" t="s">
        <v>370</v>
      </c>
    </row>
    <row r="9" spans="2:23" x14ac:dyDescent="0.2">
      <c r="B9" s="122" t="s">
        <v>253</v>
      </c>
      <c r="C9" s="121">
        <v>13</v>
      </c>
      <c r="D9" s="121">
        <v>5808</v>
      </c>
      <c r="E9" s="103">
        <v>223.3</v>
      </c>
      <c r="F9" s="103">
        <v>99.6</v>
      </c>
      <c r="G9" s="103">
        <v>347</v>
      </c>
      <c r="H9" s="124" t="str">
        <f t="shared" si="0"/>
        <v>H</v>
      </c>
      <c r="I9" s="103">
        <v>163.30000000000001</v>
      </c>
      <c r="J9" s="103">
        <v>60.7</v>
      </c>
      <c r="K9" s="103">
        <v>266</v>
      </c>
      <c r="L9" s="124" t="s">
        <v>370</v>
      </c>
      <c r="M9" s="122" t="s">
        <v>253</v>
      </c>
      <c r="N9" s="121">
        <v>34</v>
      </c>
      <c r="O9" s="121">
        <v>13282</v>
      </c>
      <c r="P9" s="103">
        <v>274</v>
      </c>
      <c r="Q9" s="103">
        <v>178.8</v>
      </c>
      <c r="R9" s="103">
        <v>369.3</v>
      </c>
      <c r="S9" s="124" t="str">
        <f t="shared" ref="S9:S38" si="1">IF(R9&lt;$Q$7,"B",IF(Q9&gt;$R$7,"H","NS"))</f>
        <v>H</v>
      </c>
      <c r="T9" s="103">
        <v>360.9</v>
      </c>
      <c r="U9" s="103">
        <v>142.6</v>
      </c>
      <c r="V9" s="103">
        <v>579.20000000000005</v>
      </c>
      <c r="W9" s="124" t="s">
        <v>370</v>
      </c>
    </row>
    <row r="10" spans="2:23" x14ac:dyDescent="0.2">
      <c r="B10" s="122" t="s">
        <v>252</v>
      </c>
      <c r="C10" s="121">
        <v>42</v>
      </c>
      <c r="D10" s="121">
        <v>27394</v>
      </c>
      <c r="E10" s="103">
        <v>144</v>
      </c>
      <c r="F10" s="103">
        <v>98.8</v>
      </c>
      <c r="G10" s="103">
        <v>189.3</v>
      </c>
      <c r="H10" s="124" t="str">
        <f t="shared" si="0"/>
        <v>H</v>
      </c>
      <c r="I10" s="103">
        <v>114.1</v>
      </c>
      <c r="J10" s="103">
        <v>73.8</v>
      </c>
      <c r="K10" s="103">
        <v>154.4</v>
      </c>
      <c r="L10" s="124" t="s">
        <v>370</v>
      </c>
      <c r="M10" s="122" t="s">
        <v>252</v>
      </c>
      <c r="N10" s="121">
        <v>146</v>
      </c>
      <c r="O10" s="121">
        <v>67660</v>
      </c>
      <c r="P10" s="103">
        <v>216.1</v>
      </c>
      <c r="Q10" s="103">
        <v>180.5</v>
      </c>
      <c r="R10" s="103">
        <v>251.7</v>
      </c>
      <c r="S10" s="124" t="str">
        <f t="shared" si="1"/>
        <v>H</v>
      </c>
      <c r="T10" s="103">
        <v>181.2</v>
      </c>
      <c r="U10" s="103">
        <v>149.1</v>
      </c>
      <c r="V10" s="103">
        <v>213.4</v>
      </c>
      <c r="W10" s="124" t="s">
        <v>370</v>
      </c>
    </row>
    <row r="11" spans="2:23" x14ac:dyDescent="0.2">
      <c r="B11" s="122" t="s">
        <v>307</v>
      </c>
      <c r="C11" s="121">
        <v>93</v>
      </c>
      <c r="D11" s="121">
        <v>1266763</v>
      </c>
      <c r="E11" s="103">
        <v>7.4</v>
      </c>
      <c r="F11" s="103">
        <v>5.9</v>
      </c>
      <c r="G11" s="103">
        <v>9</v>
      </c>
      <c r="H11" s="124" t="str">
        <f t="shared" si="0"/>
        <v>NS</v>
      </c>
      <c r="I11" s="103">
        <v>5.5</v>
      </c>
      <c r="J11" s="103">
        <v>4.2</v>
      </c>
      <c r="K11" s="103">
        <v>6.7</v>
      </c>
      <c r="L11" s="124" t="s">
        <v>369</v>
      </c>
      <c r="M11" s="122" t="s">
        <v>307</v>
      </c>
      <c r="N11" s="121">
        <v>183</v>
      </c>
      <c r="O11" s="121">
        <v>736737</v>
      </c>
      <c r="P11" s="103">
        <v>25.2</v>
      </c>
      <c r="Q11" s="103">
        <v>21.5</v>
      </c>
      <c r="R11" s="103">
        <v>28.8</v>
      </c>
      <c r="S11" s="124" t="str">
        <f t="shared" si="1"/>
        <v>H</v>
      </c>
      <c r="T11" s="103">
        <v>16.399999999999999</v>
      </c>
      <c r="U11" s="103">
        <v>12.8</v>
      </c>
      <c r="V11" s="103">
        <v>20</v>
      </c>
      <c r="W11" s="124" t="s">
        <v>369</v>
      </c>
    </row>
    <row r="12" spans="2:23" x14ac:dyDescent="0.2">
      <c r="B12" s="122" t="s">
        <v>308</v>
      </c>
      <c r="C12" s="121">
        <v>69</v>
      </c>
      <c r="D12" s="121">
        <v>614106</v>
      </c>
      <c r="E12" s="103">
        <v>11.3</v>
      </c>
      <c r="F12" s="103">
        <v>8.6</v>
      </c>
      <c r="G12" s="103">
        <v>14</v>
      </c>
      <c r="H12" s="124" t="str">
        <f t="shared" si="0"/>
        <v>H</v>
      </c>
      <c r="I12" s="103">
        <v>9</v>
      </c>
      <c r="J12" s="103">
        <v>6.1</v>
      </c>
      <c r="K12" s="103">
        <v>11.9</v>
      </c>
      <c r="L12" s="124" t="s">
        <v>369</v>
      </c>
      <c r="M12" s="122" t="s">
        <v>308</v>
      </c>
      <c r="N12" s="121">
        <v>157</v>
      </c>
      <c r="O12" s="121">
        <v>277192</v>
      </c>
      <c r="P12" s="103">
        <v>56.9</v>
      </c>
      <c r="Q12" s="103">
        <v>48</v>
      </c>
      <c r="R12" s="103">
        <v>65.900000000000006</v>
      </c>
      <c r="S12" s="124" t="str">
        <f t="shared" si="1"/>
        <v>H</v>
      </c>
      <c r="T12" s="103">
        <v>43.1</v>
      </c>
      <c r="U12" s="103">
        <v>32.6</v>
      </c>
      <c r="V12" s="103">
        <v>53.7</v>
      </c>
      <c r="W12" s="124" t="s">
        <v>370</v>
      </c>
    </row>
    <row r="13" spans="2:23" x14ac:dyDescent="0.2">
      <c r="B13" s="122" t="s">
        <v>223</v>
      </c>
      <c r="C13" s="121">
        <v>96</v>
      </c>
      <c r="D13" s="121">
        <v>96546</v>
      </c>
      <c r="E13" s="103">
        <v>96.5</v>
      </c>
      <c r="F13" s="103">
        <v>76.7</v>
      </c>
      <c r="G13" s="103">
        <v>116.3</v>
      </c>
      <c r="H13" s="124" t="str">
        <f t="shared" si="0"/>
        <v>H</v>
      </c>
      <c r="I13" s="103">
        <v>98.5</v>
      </c>
      <c r="J13" s="103">
        <v>77</v>
      </c>
      <c r="K13" s="103">
        <v>120</v>
      </c>
      <c r="L13" s="124" t="s">
        <v>370</v>
      </c>
      <c r="M13" s="122" t="s">
        <v>223</v>
      </c>
      <c r="N13" s="121">
        <v>122</v>
      </c>
      <c r="O13" s="121">
        <v>50064</v>
      </c>
      <c r="P13" s="103">
        <v>240.7</v>
      </c>
      <c r="Q13" s="103">
        <v>197</v>
      </c>
      <c r="R13" s="103">
        <v>284.39999999999998</v>
      </c>
      <c r="S13" s="124" t="str">
        <f t="shared" si="1"/>
        <v>H</v>
      </c>
      <c r="T13" s="103">
        <v>207.2</v>
      </c>
      <c r="U13" s="103">
        <v>168.1</v>
      </c>
      <c r="V13" s="103">
        <v>246.3</v>
      </c>
      <c r="W13" s="124" t="s">
        <v>370</v>
      </c>
    </row>
    <row r="14" spans="2:23" x14ac:dyDescent="0.2">
      <c r="B14" s="122" t="s">
        <v>309</v>
      </c>
      <c r="C14" s="121">
        <v>83</v>
      </c>
      <c r="D14" s="121">
        <v>626101</v>
      </c>
      <c r="E14" s="103">
        <v>13.1</v>
      </c>
      <c r="F14" s="103">
        <v>10.3</v>
      </c>
      <c r="G14" s="103">
        <v>16</v>
      </c>
      <c r="H14" s="124" t="str">
        <f t="shared" si="0"/>
        <v>H</v>
      </c>
      <c r="I14" s="103">
        <v>10.5</v>
      </c>
      <c r="J14" s="103">
        <v>7.4</v>
      </c>
      <c r="K14" s="103">
        <v>13.5</v>
      </c>
      <c r="L14" s="124" t="s">
        <v>370</v>
      </c>
      <c r="M14" s="122" t="s">
        <v>309</v>
      </c>
      <c r="N14" s="121">
        <v>221</v>
      </c>
      <c r="O14" s="121">
        <v>322779</v>
      </c>
      <c r="P14" s="103">
        <v>69.7</v>
      </c>
      <c r="Q14" s="103">
        <v>60.5</v>
      </c>
      <c r="R14" s="103">
        <v>79</v>
      </c>
      <c r="S14" s="124" t="str">
        <f t="shared" si="1"/>
        <v>H</v>
      </c>
      <c r="T14" s="103">
        <v>56.9</v>
      </c>
      <c r="U14" s="103">
        <v>43.2</v>
      </c>
      <c r="V14" s="103">
        <v>70.5</v>
      </c>
      <c r="W14" s="124" t="s">
        <v>370</v>
      </c>
    </row>
    <row r="15" spans="2:23" x14ac:dyDescent="0.2">
      <c r="B15" s="122" t="s">
        <v>271</v>
      </c>
      <c r="C15" s="121">
        <v>303</v>
      </c>
      <c r="D15" s="121">
        <v>415491</v>
      </c>
      <c r="E15" s="103">
        <v>70.7</v>
      </c>
      <c r="F15" s="103">
        <v>62.4</v>
      </c>
      <c r="G15" s="103">
        <v>79</v>
      </c>
      <c r="H15" s="124" t="str">
        <f t="shared" si="0"/>
        <v>H</v>
      </c>
      <c r="I15" s="102">
        <v>62</v>
      </c>
      <c r="J15" s="102">
        <v>53.9</v>
      </c>
      <c r="K15" s="102">
        <v>70</v>
      </c>
      <c r="L15" s="124" t="s">
        <v>370</v>
      </c>
      <c r="M15" s="122" t="s">
        <v>271</v>
      </c>
      <c r="N15" s="121">
        <v>552</v>
      </c>
      <c r="O15" s="121">
        <v>360769</v>
      </c>
      <c r="P15" s="103">
        <v>147.5</v>
      </c>
      <c r="Q15" s="103">
        <v>134.5</v>
      </c>
      <c r="R15" s="103">
        <v>160.6</v>
      </c>
      <c r="S15" s="124" t="str">
        <f t="shared" si="1"/>
        <v>H</v>
      </c>
      <c r="T15" s="102">
        <v>128.1</v>
      </c>
      <c r="U15" s="102">
        <v>116.2</v>
      </c>
      <c r="V15" s="102">
        <v>140</v>
      </c>
      <c r="W15" s="124" t="s">
        <v>370</v>
      </c>
    </row>
    <row r="16" spans="2:23" x14ac:dyDescent="0.2">
      <c r="B16" s="122" t="s">
        <v>262</v>
      </c>
      <c r="C16" s="121">
        <v>422</v>
      </c>
      <c r="D16" s="121">
        <v>1538827</v>
      </c>
      <c r="E16" s="102">
        <v>26.7</v>
      </c>
      <c r="F16" s="102">
        <v>24.1</v>
      </c>
      <c r="G16" s="102">
        <v>29.3</v>
      </c>
      <c r="H16" s="124" t="str">
        <f t="shared" si="0"/>
        <v>H</v>
      </c>
      <c r="I16" s="102">
        <v>24.4</v>
      </c>
      <c r="J16" s="102">
        <v>21.2</v>
      </c>
      <c r="K16" s="102">
        <v>27.5</v>
      </c>
      <c r="L16" s="124" t="s">
        <v>370</v>
      </c>
      <c r="M16" s="122" t="s">
        <v>262</v>
      </c>
      <c r="N16" s="121">
        <v>889</v>
      </c>
      <c r="O16" s="121">
        <v>951401</v>
      </c>
      <c r="P16" s="102">
        <v>91.3</v>
      </c>
      <c r="Q16" s="102">
        <v>85.1</v>
      </c>
      <c r="R16" s="102">
        <v>97.5</v>
      </c>
      <c r="S16" s="124" t="str">
        <f t="shared" si="1"/>
        <v>H</v>
      </c>
      <c r="T16" s="102">
        <v>78.400000000000006</v>
      </c>
      <c r="U16" s="102">
        <v>71.900000000000006</v>
      </c>
      <c r="V16" s="102">
        <v>85</v>
      </c>
      <c r="W16" s="124" t="s">
        <v>370</v>
      </c>
    </row>
    <row r="17" spans="2:23" x14ac:dyDescent="0.2">
      <c r="B17" s="122" t="s">
        <v>259</v>
      </c>
      <c r="C17" s="121">
        <v>1</v>
      </c>
      <c r="D17" s="121">
        <v>13816</v>
      </c>
      <c r="E17" s="102">
        <v>5.9</v>
      </c>
      <c r="F17" s="102">
        <v>-7</v>
      </c>
      <c r="G17" s="102">
        <v>18.7</v>
      </c>
      <c r="H17" s="124" t="str">
        <f t="shared" si="0"/>
        <v>NS</v>
      </c>
      <c r="I17" s="102">
        <v>25.7</v>
      </c>
      <c r="J17" s="102">
        <v>-30.6</v>
      </c>
      <c r="K17" s="102">
        <v>82.1</v>
      </c>
      <c r="L17" s="124" t="s">
        <v>369</v>
      </c>
      <c r="M17" s="122" t="s">
        <v>259</v>
      </c>
      <c r="N17" s="121">
        <v>3</v>
      </c>
      <c r="O17" s="121">
        <v>34005</v>
      </c>
      <c r="P17" s="102">
        <v>6.3</v>
      </c>
      <c r="Q17" s="102">
        <v>-3.8</v>
      </c>
      <c r="R17" s="102">
        <v>16.3</v>
      </c>
      <c r="S17" s="124" t="str">
        <f t="shared" si="1"/>
        <v>B</v>
      </c>
      <c r="T17" s="102">
        <v>18</v>
      </c>
      <c r="U17" s="102">
        <v>-13.4</v>
      </c>
      <c r="V17" s="102">
        <v>49.5</v>
      </c>
      <c r="W17" s="124" t="s">
        <v>369</v>
      </c>
    </row>
    <row r="18" spans="2:23" x14ac:dyDescent="0.2">
      <c r="B18" s="122" t="s">
        <v>272</v>
      </c>
      <c r="C18" s="121">
        <v>82</v>
      </c>
      <c r="D18" s="121">
        <v>74075</v>
      </c>
      <c r="E18" s="102">
        <v>106.7</v>
      </c>
      <c r="F18" s="102">
        <v>82.8</v>
      </c>
      <c r="G18" s="102">
        <v>130.6</v>
      </c>
      <c r="H18" s="124" t="str">
        <f t="shared" si="0"/>
        <v>H</v>
      </c>
      <c r="I18" s="102">
        <v>102.8</v>
      </c>
      <c r="J18" s="102">
        <v>79.099999999999994</v>
      </c>
      <c r="K18" s="102">
        <v>126.5</v>
      </c>
      <c r="L18" s="124" t="s">
        <v>370</v>
      </c>
      <c r="M18" s="122" t="s">
        <v>272</v>
      </c>
      <c r="N18" s="121">
        <v>119</v>
      </c>
      <c r="O18" s="121">
        <v>56141</v>
      </c>
      <c r="P18" s="102">
        <v>203.7</v>
      </c>
      <c r="Q18" s="102">
        <v>165.1</v>
      </c>
      <c r="R18" s="102">
        <v>242.4</v>
      </c>
      <c r="S18" s="124" t="str">
        <f t="shared" si="1"/>
        <v>H</v>
      </c>
      <c r="T18" s="102">
        <v>176.5</v>
      </c>
      <c r="U18" s="102">
        <v>141.80000000000001</v>
      </c>
      <c r="V18" s="102">
        <v>211.1</v>
      </c>
      <c r="W18" s="124" t="s">
        <v>370</v>
      </c>
    </row>
    <row r="19" spans="2:23" x14ac:dyDescent="0.2">
      <c r="B19" s="122" t="s">
        <v>221</v>
      </c>
      <c r="C19" s="121">
        <v>63</v>
      </c>
      <c r="D19" s="121">
        <v>48290</v>
      </c>
      <c r="E19" s="102">
        <v>125.8</v>
      </c>
      <c r="F19" s="102">
        <v>93.8</v>
      </c>
      <c r="G19" s="102">
        <v>157.69999999999999</v>
      </c>
      <c r="H19" s="124" t="str">
        <f t="shared" si="0"/>
        <v>H</v>
      </c>
      <c r="I19" s="102">
        <v>105.2</v>
      </c>
      <c r="J19" s="102">
        <v>74.5</v>
      </c>
      <c r="K19" s="102">
        <v>135.9</v>
      </c>
      <c r="L19" s="124" t="s">
        <v>370</v>
      </c>
      <c r="M19" s="122" t="s">
        <v>221</v>
      </c>
      <c r="N19" s="121">
        <v>84</v>
      </c>
      <c r="O19" s="121">
        <v>27821</v>
      </c>
      <c r="P19" s="102">
        <v>302.10000000000002</v>
      </c>
      <c r="Q19" s="102">
        <v>236</v>
      </c>
      <c r="R19" s="102">
        <v>368.2</v>
      </c>
      <c r="S19" s="124" t="str">
        <f t="shared" si="1"/>
        <v>H</v>
      </c>
      <c r="T19" s="102">
        <v>243.9</v>
      </c>
      <c r="U19" s="102">
        <v>185</v>
      </c>
      <c r="V19" s="102">
        <v>302.89999999999998</v>
      </c>
      <c r="W19" s="124" t="s">
        <v>370</v>
      </c>
    </row>
    <row r="20" spans="2:23" x14ac:dyDescent="0.2">
      <c r="B20" s="122" t="s">
        <v>255</v>
      </c>
      <c r="C20" s="121">
        <v>50</v>
      </c>
      <c r="D20" s="121">
        <v>503073</v>
      </c>
      <c r="E20" s="102">
        <v>9.6999999999999993</v>
      </c>
      <c r="F20" s="102">
        <v>7</v>
      </c>
      <c r="G20" s="102">
        <v>12.4</v>
      </c>
      <c r="H20" s="124" t="str">
        <f t="shared" si="0"/>
        <v>H</v>
      </c>
      <c r="I20" s="102">
        <v>6.7</v>
      </c>
      <c r="J20" s="102">
        <v>4.3</v>
      </c>
      <c r="K20" s="102">
        <v>9.1</v>
      </c>
      <c r="L20" s="124" t="s">
        <v>369</v>
      </c>
      <c r="M20" s="122" t="s">
        <v>255</v>
      </c>
      <c r="N20" s="121">
        <v>238</v>
      </c>
      <c r="O20" s="121">
        <v>471976</v>
      </c>
      <c r="P20" s="102">
        <v>50.1</v>
      </c>
      <c r="Q20" s="102">
        <v>43.7</v>
      </c>
      <c r="R20" s="102">
        <v>56.5</v>
      </c>
      <c r="S20" s="124" t="str">
        <f t="shared" si="1"/>
        <v>H</v>
      </c>
      <c r="T20" s="102">
        <v>28.6</v>
      </c>
      <c r="U20" s="102">
        <v>20</v>
      </c>
      <c r="V20" s="102">
        <v>37.299999999999997</v>
      </c>
      <c r="W20" s="124" t="s">
        <v>369</v>
      </c>
    </row>
    <row r="21" spans="2:23" x14ac:dyDescent="0.2">
      <c r="B21" s="122" t="s">
        <v>257</v>
      </c>
      <c r="C21" s="121">
        <v>2</v>
      </c>
      <c r="D21" s="121">
        <v>2174</v>
      </c>
      <c r="E21" s="102">
        <v>76.400000000000006</v>
      </c>
      <c r="F21" s="102">
        <v>-40.5</v>
      </c>
      <c r="G21" s="102">
        <v>193.3</v>
      </c>
      <c r="H21" s="124" t="str">
        <f t="shared" si="0"/>
        <v>NS</v>
      </c>
      <c r="I21" s="102">
        <v>54.2</v>
      </c>
      <c r="J21" s="102">
        <v>-29.5</v>
      </c>
      <c r="K21" s="102">
        <v>137.9</v>
      </c>
      <c r="L21" s="124" t="s">
        <v>369</v>
      </c>
      <c r="M21" s="122" t="s">
        <v>257</v>
      </c>
      <c r="N21" s="121">
        <v>15</v>
      </c>
      <c r="O21" s="121">
        <v>7092</v>
      </c>
      <c r="P21" s="102">
        <v>253</v>
      </c>
      <c r="Q21" s="102">
        <v>128.30000000000001</v>
      </c>
      <c r="R21" s="102">
        <v>377.8</v>
      </c>
      <c r="S21" s="124" t="str">
        <f t="shared" si="1"/>
        <v>H</v>
      </c>
      <c r="T21" s="102">
        <v>426.3</v>
      </c>
      <c r="U21" s="102">
        <v>-21.1</v>
      </c>
      <c r="V21" s="102">
        <v>873.7</v>
      </c>
      <c r="W21" s="124" t="s">
        <v>369</v>
      </c>
    </row>
    <row r="22" spans="2:23" x14ac:dyDescent="0.2">
      <c r="B22" s="122" t="s">
        <v>260</v>
      </c>
      <c r="C22" s="121">
        <v>9</v>
      </c>
      <c r="D22" s="121">
        <v>152973</v>
      </c>
      <c r="E22" s="102">
        <v>6.1</v>
      </c>
      <c r="F22" s="102">
        <v>2.1</v>
      </c>
      <c r="G22" s="102">
        <v>10</v>
      </c>
      <c r="H22" s="124" t="str">
        <f t="shared" si="0"/>
        <v>NS</v>
      </c>
      <c r="I22" s="102">
        <v>2.7</v>
      </c>
      <c r="J22" s="102">
        <v>0.4</v>
      </c>
      <c r="K22" s="102">
        <v>5</v>
      </c>
      <c r="L22" s="124" t="s">
        <v>368</v>
      </c>
      <c r="M22" s="122" t="s">
        <v>260</v>
      </c>
      <c r="N22" s="121">
        <v>27</v>
      </c>
      <c r="O22" s="121">
        <v>72466</v>
      </c>
      <c r="P22" s="102">
        <v>37.9</v>
      </c>
      <c r="Q22" s="102">
        <v>23.5</v>
      </c>
      <c r="R22" s="102">
        <v>52.2</v>
      </c>
      <c r="S22" s="124" t="str">
        <f t="shared" si="1"/>
        <v>H</v>
      </c>
      <c r="T22" s="102">
        <v>18.2</v>
      </c>
      <c r="U22" s="102">
        <v>3.7</v>
      </c>
      <c r="V22" s="102">
        <v>32.6</v>
      </c>
      <c r="W22" s="124" t="s">
        <v>369</v>
      </c>
    </row>
    <row r="23" spans="2:23" x14ac:dyDescent="0.2">
      <c r="B23" s="122" t="s">
        <v>222</v>
      </c>
      <c r="C23" s="121">
        <v>196</v>
      </c>
      <c r="D23" s="121">
        <v>181245</v>
      </c>
      <c r="E23" s="102">
        <v>106.3</v>
      </c>
      <c r="F23" s="102">
        <v>91.2</v>
      </c>
      <c r="G23" s="102">
        <v>121.5</v>
      </c>
      <c r="H23" s="124" t="str">
        <f t="shared" si="0"/>
        <v>H</v>
      </c>
      <c r="I23" s="102">
        <v>95.9</v>
      </c>
      <c r="J23" s="102">
        <v>78.2</v>
      </c>
      <c r="K23" s="102">
        <v>113.6</v>
      </c>
      <c r="L23" s="124" t="s">
        <v>370</v>
      </c>
      <c r="M23" s="122" t="s">
        <v>222</v>
      </c>
      <c r="N23" s="121">
        <v>276</v>
      </c>
      <c r="O23" s="121">
        <v>87129</v>
      </c>
      <c r="P23" s="102">
        <v>311.5</v>
      </c>
      <c r="Q23" s="102">
        <v>273.89999999999998</v>
      </c>
      <c r="R23" s="102">
        <v>349.1</v>
      </c>
      <c r="S23" s="124" t="str">
        <f t="shared" si="1"/>
        <v>H</v>
      </c>
      <c r="T23" s="102">
        <v>240.1</v>
      </c>
      <c r="U23" s="102">
        <v>207.4</v>
      </c>
      <c r="V23" s="102">
        <v>272.8</v>
      </c>
      <c r="W23" s="124" t="s">
        <v>370</v>
      </c>
    </row>
    <row r="24" spans="2:23" x14ac:dyDescent="0.2">
      <c r="B24" s="122" t="s">
        <v>254</v>
      </c>
      <c r="C24" s="121">
        <v>38</v>
      </c>
      <c r="D24" s="121">
        <v>517567</v>
      </c>
      <c r="E24" s="102">
        <v>7.4</v>
      </c>
      <c r="F24" s="102">
        <v>5</v>
      </c>
      <c r="G24" s="102">
        <v>9.8000000000000007</v>
      </c>
      <c r="H24" s="124" t="str">
        <f t="shared" si="0"/>
        <v>NS</v>
      </c>
      <c r="I24" s="102">
        <v>5.0999999999999996</v>
      </c>
      <c r="J24" s="102">
        <v>2.9</v>
      </c>
      <c r="K24" s="102">
        <v>7.3</v>
      </c>
      <c r="L24" s="124" t="s">
        <v>369</v>
      </c>
      <c r="M24" s="122" t="s">
        <v>254</v>
      </c>
      <c r="N24" s="121">
        <v>164</v>
      </c>
      <c r="O24" s="121">
        <v>642664</v>
      </c>
      <c r="P24" s="102">
        <v>25.7</v>
      </c>
      <c r="Q24" s="102">
        <v>21.8</v>
      </c>
      <c r="R24" s="102">
        <v>29.7</v>
      </c>
      <c r="S24" s="124" t="str">
        <f t="shared" si="1"/>
        <v>H</v>
      </c>
      <c r="T24" s="102">
        <v>15</v>
      </c>
      <c r="U24" s="102">
        <v>11.2</v>
      </c>
      <c r="V24" s="102">
        <v>18.899999999999999</v>
      </c>
      <c r="W24" s="124" t="s">
        <v>368</v>
      </c>
    </row>
    <row r="25" spans="2:23" x14ac:dyDescent="0.2">
      <c r="B25" s="122" t="s">
        <v>310</v>
      </c>
      <c r="C25" s="121">
        <v>43</v>
      </c>
      <c r="D25" s="121">
        <v>261719</v>
      </c>
      <c r="E25" s="102">
        <v>16.5</v>
      </c>
      <c r="F25" s="102">
        <v>11.6</v>
      </c>
      <c r="G25" s="102">
        <v>21.5</v>
      </c>
      <c r="H25" s="124" t="str">
        <f t="shared" si="0"/>
        <v>H</v>
      </c>
      <c r="I25" s="102">
        <v>17.100000000000001</v>
      </c>
      <c r="J25" s="102">
        <v>10.3</v>
      </c>
      <c r="K25" s="102">
        <v>23.8</v>
      </c>
      <c r="L25" s="124" t="s">
        <v>370</v>
      </c>
      <c r="M25" s="122" t="s">
        <v>310</v>
      </c>
      <c r="N25" s="121">
        <v>109</v>
      </c>
      <c r="O25" s="121">
        <v>154825</v>
      </c>
      <c r="P25" s="102">
        <v>72</v>
      </c>
      <c r="Q25" s="102">
        <v>58.5</v>
      </c>
      <c r="R25" s="102">
        <v>85.4</v>
      </c>
      <c r="S25" s="124" t="str">
        <f t="shared" si="1"/>
        <v>H</v>
      </c>
      <c r="T25" s="102">
        <v>51.8</v>
      </c>
      <c r="U25" s="102">
        <v>33.299999999999997</v>
      </c>
      <c r="V25" s="102">
        <v>70.3</v>
      </c>
      <c r="W25" s="124" t="s">
        <v>370</v>
      </c>
    </row>
    <row r="26" spans="2:23" x14ac:dyDescent="0.2">
      <c r="B26" s="122" t="s">
        <v>263</v>
      </c>
      <c r="C26" s="121">
        <v>20</v>
      </c>
      <c r="D26" s="121">
        <v>124070</v>
      </c>
      <c r="E26" s="102">
        <v>16.600000000000001</v>
      </c>
      <c r="F26" s="102">
        <v>9.3000000000000007</v>
      </c>
      <c r="G26" s="102">
        <v>23.9</v>
      </c>
      <c r="H26" s="124" t="str">
        <f t="shared" si="0"/>
        <v>H</v>
      </c>
      <c r="I26" s="102">
        <v>102.5</v>
      </c>
      <c r="J26" s="102">
        <v>-78.900000000000006</v>
      </c>
      <c r="K26" s="102">
        <v>283.89999999999998</v>
      </c>
      <c r="L26" s="124" t="s">
        <v>369</v>
      </c>
      <c r="M26" s="122" t="s">
        <v>263</v>
      </c>
      <c r="N26" s="121">
        <v>77</v>
      </c>
      <c r="O26" s="121">
        <v>127614</v>
      </c>
      <c r="P26" s="102">
        <v>60.8</v>
      </c>
      <c r="Q26" s="102">
        <v>47.2</v>
      </c>
      <c r="R26" s="102">
        <v>74.400000000000006</v>
      </c>
      <c r="S26" s="124" t="str">
        <f t="shared" si="1"/>
        <v>H</v>
      </c>
      <c r="T26" s="102">
        <v>66.2</v>
      </c>
      <c r="U26" s="102">
        <v>12.3</v>
      </c>
      <c r="V26" s="102">
        <v>120</v>
      </c>
      <c r="W26" s="124" t="s">
        <v>369</v>
      </c>
    </row>
    <row r="27" spans="2:23" x14ac:dyDescent="0.2">
      <c r="B27" s="122" t="s">
        <v>268</v>
      </c>
      <c r="C27" s="121">
        <v>24</v>
      </c>
      <c r="D27" s="121">
        <v>174883</v>
      </c>
      <c r="E27" s="102">
        <v>13.8</v>
      </c>
      <c r="F27" s="102">
        <v>8.3000000000000007</v>
      </c>
      <c r="G27" s="102">
        <v>19.399999999999999</v>
      </c>
      <c r="H27" s="124" t="str">
        <f t="shared" si="0"/>
        <v>H</v>
      </c>
      <c r="I27" s="102">
        <v>10</v>
      </c>
      <c r="J27" s="102">
        <v>5.9</v>
      </c>
      <c r="K27" s="102">
        <v>14.1</v>
      </c>
      <c r="L27" s="124" t="s">
        <v>369</v>
      </c>
      <c r="M27" s="122" t="s">
        <v>268</v>
      </c>
      <c r="N27" s="121">
        <v>46</v>
      </c>
      <c r="O27" s="121">
        <v>108664</v>
      </c>
      <c r="P27" s="102">
        <v>41.5</v>
      </c>
      <c r="Q27" s="102">
        <v>29.4</v>
      </c>
      <c r="R27" s="102">
        <v>53.7</v>
      </c>
      <c r="S27" s="124" t="str">
        <f t="shared" si="1"/>
        <v>H</v>
      </c>
      <c r="T27" s="102">
        <v>27.5</v>
      </c>
      <c r="U27" s="102">
        <v>18.7</v>
      </c>
      <c r="V27" s="102">
        <v>36.4</v>
      </c>
      <c r="W27" s="124" t="s">
        <v>369</v>
      </c>
    </row>
    <row r="28" spans="2:23" x14ac:dyDescent="0.2">
      <c r="B28" s="122" t="s">
        <v>267</v>
      </c>
      <c r="C28" s="121">
        <v>1</v>
      </c>
      <c r="D28" s="121">
        <v>24817</v>
      </c>
      <c r="E28" s="102">
        <v>3.8</v>
      </c>
      <c r="F28" s="102">
        <v>-4</v>
      </c>
      <c r="G28" s="102">
        <v>11.6</v>
      </c>
      <c r="H28" s="124" t="str">
        <f t="shared" si="0"/>
        <v>NS</v>
      </c>
      <c r="I28" s="102">
        <v>3.6</v>
      </c>
      <c r="J28" s="102">
        <v>-3.8</v>
      </c>
      <c r="K28" s="102">
        <v>10.9</v>
      </c>
      <c r="L28" s="124" t="s">
        <v>369</v>
      </c>
      <c r="M28" s="122" t="s">
        <v>267</v>
      </c>
      <c r="N28" s="121">
        <v>9</v>
      </c>
      <c r="O28" s="121">
        <v>28462</v>
      </c>
      <c r="P28" s="102">
        <v>30.4</v>
      </c>
      <c r="Q28" s="102">
        <v>10</v>
      </c>
      <c r="R28" s="102">
        <v>50.9</v>
      </c>
      <c r="S28" s="124" t="str">
        <f t="shared" si="1"/>
        <v>NS</v>
      </c>
      <c r="T28" s="102">
        <v>27.5</v>
      </c>
      <c r="U28" s="102">
        <v>7.6</v>
      </c>
      <c r="V28" s="102">
        <v>47.4</v>
      </c>
      <c r="W28" s="124" t="s">
        <v>369</v>
      </c>
    </row>
    <row r="29" spans="2:23" x14ac:dyDescent="0.2">
      <c r="B29" s="122" t="s">
        <v>265</v>
      </c>
      <c r="C29" s="121">
        <v>2</v>
      </c>
      <c r="D29" s="121">
        <v>390293</v>
      </c>
      <c r="E29" s="102">
        <v>0.4</v>
      </c>
      <c r="F29" s="102">
        <v>-0.2</v>
      </c>
      <c r="G29" s="102">
        <v>1</v>
      </c>
      <c r="H29" s="124" t="str">
        <f t="shared" si="0"/>
        <v>B</v>
      </c>
      <c r="I29" s="102">
        <v>0.1</v>
      </c>
      <c r="J29" s="102">
        <v>-0.1</v>
      </c>
      <c r="K29" s="102">
        <v>0.3</v>
      </c>
      <c r="L29" s="124" t="s">
        <v>368</v>
      </c>
      <c r="M29" s="122" t="s">
        <v>265</v>
      </c>
      <c r="N29" s="121"/>
      <c r="O29" s="121"/>
      <c r="P29" s="102"/>
      <c r="Q29" s="102"/>
      <c r="R29" s="102"/>
      <c r="S29" s="124"/>
      <c r="T29" s="102"/>
      <c r="U29" s="102"/>
      <c r="V29" s="102"/>
      <c r="W29" s="124"/>
    </row>
    <row r="30" spans="2:23" x14ac:dyDescent="0.2">
      <c r="B30" s="122" t="s">
        <v>258</v>
      </c>
      <c r="C30" s="121">
        <v>3</v>
      </c>
      <c r="D30" s="121">
        <v>50648</v>
      </c>
      <c r="E30" s="102">
        <v>5.4</v>
      </c>
      <c r="F30" s="102">
        <v>-1.2</v>
      </c>
      <c r="G30" s="102">
        <v>12</v>
      </c>
      <c r="H30" s="124" t="str">
        <f t="shared" si="0"/>
        <v>NS</v>
      </c>
      <c r="I30" s="102">
        <v>4.4000000000000004</v>
      </c>
      <c r="J30" s="102">
        <v>-1.5</v>
      </c>
      <c r="K30" s="102">
        <v>10.3</v>
      </c>
      <c r="L30" s="124" t="s">
        <v>369</v>
      </c>
      <c r="M30" s="122" t="s">
        <v>258</v>
      </c>
      <c r="N30" s="121">
        <v>24</v>
      </c>
      <c r="O30" s="121">
        <v>44598</v>
      </c>
      <c r="P30" s="102">
        <v>55.3</v>
      </c>
      <c r="Q30" s="102">
        <v>33.1</v>
      </c>
      <c r="R30" s="102">
        <v>77.5</v>
      </c>
      <c r="S30" s="124" t="str">
        <f t="shared" si="1"/>
        <v>H</v>
      </c>
      <c r="T30" s="102">
        <v>41.4</v>
      </c>
      <c r="U30" s="102">
        <v>22.9</v>
      </c>
      <c r="V30" s="102">
        <v>59.8</v>
      </c>
      <c r="W30" s="124" t="s">
        <v>370</v>
      </c>
    </row>
    <row r="31" spans="2:23" x14ac:dyDescent="0.2">
      <c r="B31" s="122" t="s">
        <v>266</v>
      </c>
      <c r="C31" s="121">
        <v>38</v>
      </c>
      <c r="D31" s="121">
        <v>410502</v>
      </c>
      <c r="E31" s="102">
        <v>8.9</v>
      </c>
      <c r="F31" s="102">
        <v>6</v>
      </c>
      <c r="G31" s="102">
        <v>11.8</v>
      </c>
      <c r="H31" s="124" t="str">
        <f t="shared" si="0"/>
        <v>NS</v>
      </c>
      <c r="I31" s="102">
        <v>6.9</v>
      </c>
      <c r="J31" s="102">
        <v>4.5999999999999996</v>
      </c>
      <c r="K31" s="102">
        <v>9.1999999999999993</v>
      </c>
      <c r="L31" s="124" t="s">
        <v>369</v>
      </c>
      <c r="M31" s="122" t="s">
        <v>266</v>
      </c>
      <c r="N31" s="121">
        <v>88</v>
      </c>
      <c r="O31" s="121">
        <v>262559</v>
      </c>
      <c r="P31" s="102">
        <v>33.6</v>
      </c>
      <c r="Q31" s="102">
        <v>26.5</v>
      </c>
      <c r="R31" s="102">
        <v>40.700000000000003</v>
      </c>
      <c r="S31" s="124" t="str">
        <f t="shared" si="1"/>
        <v>H</v>
      </c>
      <c r="T31" s="102">
        <v>28</v>
      </c>
      <c r="U31" s="102">
        <v>18</v>
      </c>
      <c r="V31" s="102">
        <v>38</v>
      </c>
      <c r="W31" s="124" t="s">
        <v>369</v>
      </c>
    </row>
    <row r="32" spans="2:23" x14ac:dyDescent="0.2">
      <c r="B32" s="122" t="s">
        <v>269</v>
      </c>
      <c r="C32" s="121">
        <v>4</v>
      </c>
      <c r="D32" s="121">
        <v>12258</v>
      </c>
      <c r="E32" s="102">
        <v>25.4</v>
      </c>
      <c r="F32" s="102">
        <v>-5.0999999999999996</v>
      </c>
      <c r="G32" s="102">
        <v>55.9</v>
      </c>
      <c r="H32" s="124" t="str">
        <f t="shared" si="0"/>
        <v>NS</v>
      </c>
      <c r="I32" s="102">
        <v>24.1</v>
      </c>
      <c r="J32" s="102">
        <v>-8.6</v>
      </c>
      <c r="K32" s="102">
        <v>56.9</v>
      </c>
      <c r="L32" s="124" t="s">
        <v>369</v>
      </c>
      <c r="M32" s="122" t="s">
        <v>269</v>
      </c>
      <c r="N32" s="121">
        <v>8</v>
      </c>
      <c r="O32" s="121">
        <v>16141</v>
      </c>
      <c r="P32" s="102">
        <v>49.5</v>
      </c>
      <c r="Q32" s="102">
        <v>11.5</v>
      </c>
      <c r="R32" s="102">
        <v>87.4</v>
      </c>
      <c r="S32" s="124" t="str">
        <f t="shared" si="1"/>
        <v>NS</v>
      </c>
      <c r="T32" s="102">
        <v>46.1</v>
      </c>
      <c r="U32" s="102">
        <v>1.2</v>
      </c>
      <c r="V32" s="102">
        <v>91</v>
      </c>
      <c r="W32" s="124" t="s">
        <v>369</v>
      </c>
    </row>
    <row r="33" spans="2:24" x14ac:dyDescent="0.2">
      <c r="B33" s="122" t="s">
        <v>261</v>
      </c>
      <c r="C33" s="121">
        <v>5</v>
      </c>
      <c r="D33" s="121">
        <v>39100</v>
      </c>
      <c r="E33" s="102">
        <v>13.5</v>
      </c>
      <c r="F33" s="102">
        <v>1.8</v>
      </c>
      <c r="G33" s="102">
        <v>25.1</v>
      </c>
      <c r="H33" s="124" t="str">
        <f t="shared" si="0"/>
        <v>NS</v>
      </c>
      <c r="I33" s="102">
        <v>3.6</v>
      </c>
      <c r="J33" s="102">
        <v>0.2</v>
      </c>
      <c r="K33" s="102">
        <v>7.1</v>
      </c>
      <c r="L33" s="124" t="s">
        <v>369</v>
      </c>
      <c r="M33" s="122" t="s">
        <v>261</v>
      </c>
      <c r="N33" s="121">
        <v>26</v>
      </c>
      <c r="O33" s="121">
        <v>41267</v>
      </c>
      <c r="P33" s="102">
        <v>64.7</v>
      </c>
      <c r="Q33" s="102">
        <v>40</v>
      </c>
      <c r="R33" s="102">
        <v>89.3</v>
      </c>
      <c r="S33" s="124" t="str">
        <f t="shared" si="1"/>
        <v>H</v>
      </c>
      <c r="T33" s="102">
        <v>29.5</v>
      </c>
      <c r="U33" s="102">
        <v>-0.9</v>
      </c>
      <c r="V33" s="102">
        <v>59.9</v>
      </c>
      <c r="W33" s="124" t="s">
        <v>369</v>
      </c>
    </row>
    <row r="34" spans="2:24" x14ac:dyDescent="0.2">
      <c r="B34" s="122" t="s">
        <v>273</v>
      </c>
      <c r="C34" s="121">
        <v>422</v>
      </c>
      <c r="D34" s="121">
        <v>2412977</v>
      </c>
      <c r="E34" s="102">
        <v>17</v>
      </c>
      <c r="F34" s="102">
        <v>15.4</v>
      </c>
      <c r="G34" s="102">
        <v>18.7</v>
      </c>
      <c r="H34" s="124" t="str">
        <f t="shared" si="0"/>
        <v>H</v>
      </c>
      <c r="I34" s="102">
        <v>16.3</v>
      </c>
      <c r="J34" s="102">
        <v>14.3</v>
      </c>
      <c r="K34" s="102">
        <v>18.2</v>
      </c>
      <c r="L34" s="124" t="s">
        <v>370</v>
      </c>
      <c r="M34" s="122" t="s">
        <v>273</v>
      </c>
      <c r="N34" s="121">
        <v>1122</v>
      </c>
      <c r="O34" s="121">
        <v>2424039</v>
      </c>
      <c r="P34" s="102">
        <v>45.1</v>
      </c>
      <c r="Q34" s="102">
        <v>42.4</v>
      </c>
      <c r="R34" s="102">
        <v>47.9</v>
      </c>
      <c r="S34" s="124" t="str">
        <f t="shared" si="1"/>
        <v>H</v>
      </c>
      <c r="T34" s="102">
        <v>42.8</v>
      </c>
      <c r="U34" s="102">
        <v>39.299999999999997</v>
      </c>
      <c r="V34" s="102">
        <v>46.4</v>
      </c>
      <c r="W34" s="124" t="s">
        <v>370</v>
      </c>
    </row>
    <row r="35" spans="2:24" x14ac:dyDescent="0.2">
      <c r="B35" s="122" t="s">
        <v>274</v>
      </c>
      <c r="C35" s="121">
        <v>512</v>
      </c>
      <c r="D35" s="121">
        <v>3735957</v>
      </c>
      <c r="E35" s="102">
        <v>13.3</v>
      </c>
      <c r="F35" s="102">
        <v>12.2</v>
      </c>
      <c r="G35" s="102">
        <v>14.5</v>
      </c>
      <c r="H35" s="124" t="str">
        <f t="shared" si="0"/>
        <v>H</v>
      </c>
      <c r="I35" s="102">
        <v>12.4</v>
      </c>
      <c r="J35" s="102">
        <v>10.9</v>
      </c>
      <c r="K35" s="102">
        <v>13.8</v>
      </c>
      <c r="L35" s="124" t="s">
        <v>370</v>
      </c>
      <c r="M35" s="122" t="s">
        <v>274</v>
      </c>
      <c r="N35" s="121">
        <v>1327</v>
      </c>
      <c r="O35" s="121">
        <v>3287113</v>
      </c>
      <c r="P35" s="102">
        <v>39.6</v>
      </c>
      <c r="Q35" s="102">
        <v>37.4</v>
      </c>
      <c r="R35" s="102">
        <v>41.7</v>
      </c>
      <c r="S35" s="124" t="str">
        <f t="shared" si="1"/>
        <v>H</v>
      </c>
      <c r="T35" s="102">
        <v>36.6</v>
      </c>
      <c r="U35" s="102">
        <v>33.700000000000003</v>
      </c>
      <c r="V35" s="102">
        <v>39.5</v>
      </c>
      <c r="W35" s="124" t="s">
        <v>370</v>
      </c>
    </row>
    <row r="36" spans="2:24" x14ac:dyDescent="0.2">
      <c r="B36" s="122" t="s">
        <v>264</v>
      </c>
      <c r="C36" s="121">
        <v>84</v>
      </c>
      <c r="D36" s="121">
        <v>5517071</v>
      </c>
      <c r="E36" s="102">
        <v>1.6</v>
      </c>
      <c r="F36" s="102">
        <v>1.2</v>
      </c>
      <c r="G36" s="102">
        <v>1.9</v>
      </c>
      <c r="H36" s="124" t="str">
        <f t="shared" si="0"/>
        <v>B</v>
      </c>
      <c r="I36" s="102">
        <v>2.2000000000000002</v>
      </c>
      <c r="J36" s="102">
        <v>1.6</v>
      </c>
      <c r="K36" s="102">
        <v>2.9</v>
      </c>
      <c r="L36" s="124" t="s">
        <v>368</v>
      </c>
      <c r="M36" s="122" t="s">
        <v>264</v>
      </c>
      <c r="N36" s="121">
        <v>523</v>
      </c>
      <c r="O36" s="121">
        <v>5921949</v>
      </c>
      <c r="P36" s="102">
        <v>8.6</v>
      </c>
      <c r="Q36" s="102">
        <v>7.8</v>
      </c>
      <c r="R36" s="102">
        <v>9.4</v>
      </c>
      <c r="S36" s="124" t="str">
        <f t="shared" si="1"/>
        <v>B</v>
      </c>
      <c r="T36" s="102">
        <v>13</v>
      </c>
      <c r="U36" s="102">
        <v>11.2</v>
      </c>
      <c r="V36" s="102">
        <v>14.8</v>
      </c>
      <c r="W36" s="124" t="s">
        <v>368</v>
      </c>
    </row>
    <row r="37" spans="2:24" x14ac:dyDescent="0.2">
      <c r="B37" s="122" t="s">
        <v>388</v>
      </c>
      <c r="C37" s="121">
        <v>64</v>
      </c>
      <c r="D37" s="121">
        <v>63644</v>
      </c>
      <c r="E37" s="102">
        <v>98.9</v>
      </c>
      <c r="F37" s="102">
        <v>73.5</v>
      </c>
      <c r="G37" s="102">
        <v>124.2</v>
      </c>
      <c r="H37" s="124" t="str">
        <f t="shared" si="0"/>
        <v>H</v>
      </c>
      <c r="I37" s="102">
        <v>80.3</v>
      </c>
      <c r="J37" s="102">
        <v>58.4</v>
      </c>
      <c r="K37" s="102">
        <v>102.2</v>
      </c>
      <c r="L37" s="124" t="s">
        <v>370</v>
      </c>
      <c r="M37" s="122" t="s">
        <v>388</v>
      </c>
      <c r="N37" s="121">
        <v>122</v>
      </c>
      <c r="O37" s="121">
        <v>78899</v>
      </c>
      <c r="P37" s="102">
        <v>150.4</v>
      </c>
      <c r="Q37" s="102">
        <v>121.6</v>
      </c>
      <c r="R37" s="102">
        <v>179.1</v>
      </c>
      <c r="S37" s="124" t="str">
        <f t="shared" si="1"/>
        <v>H</v>
      </c>
      <c r="T37" s="102">
        <v>126.1</v>
      </c>
      <c r="U37" s="102">
        <v>99.3</v>
      </c>
      <c r="V37" s="102">
        <v>152.9</v>
      </c>
      <c r="W37" s="124" t="s">
        <v>370</v>
      </c>
    </row>
    <row r="38" spans="2:24" x14ac:dyDescent="0.2">
      <c r="B38" s="134" t="s">
        <v>270</v>
      </c>
      <c r="C38" s="126">
        <v>0</v>
      </c>
      <c r="D38" s="126">
        <v>6980</v>
      </c>
      <c r="E38" s="105">
        <v>0</v>
      </c>
      <c r="F38" s="105">
        <v>0</v>
      </c>
      <c r="G38" s="105">
        <v>0</v>
      </c>
      <c r="H38" s="154" t="str">
        <f t="shared" si="0"/>
        <v>B</v>
      </c>
      <c r="I38" s="105">
        <v>0</v>
      </c>
      <c r="J38" s="105">
        <v>0</v>
      </c>
      <c r="K38" s="105">
        <v>0</v>
      </c>
      <c r="L38" s="154" t="s">
        <v>368</v>
      </c>
      <c r="M38" s="134" t="s">
        <v>270</v>
      </c>
      <c r="N38" s="126">
        <v>1</v>
      </c>
      <c r="O38" s="126">
        <v>7787</v>
      </c>
      <c r="P38" s="105">
        <v>13.1</v>
      </c>
      <c r="Q38" s="105">
        <v>-12.2</v>
      </c>
      <c r="R38" s="105">
        <v>38.4</v>
      </c>
      <c r="S38" s="154" t="str">
        <f t="shared" si="1"/>
        <v>NS</v>
      </c>
      <c r="T38" s="105">
        <v>1.9</v>
      </c>
      <c r="U38" s="105">
        <v>-1.8</v>
      </c>
      <c r="V38" s="105">
        <v>5.6</v>
      </c>
      <c r="W38" s="154" t="s">
        <v>368</v>
      </c>
    </row>
    <row r="39" spans="2:24" x14ac:dyDescent="0.2">
      <c r="C39" s="14"/>
      <c r="D39" s="14"/>
      <c r="E39" s="14"/>
      <c r="F39" s="14"/>
      <c r="G39" s="14"/>
      <c r="H39" s="14"/>
      <c r="I39" s="41"/>
      <c r="J39" s="41"/>
      <c r="K39" s="41"/>
      <c r="L39" s="14"/>
    </row>
    <row r="40" spans="2:24" ht="23.25" customHeight="1" x14ac:dyDescent="0.2">
      <c r="B40" s="188" t="s">
        <v>387</v>
      </c>
      <c r="C40" s="188"/>
      <c r="D40" s="188"/>
      <c r="E40" s="188"/>
      <c r="F40" s="188"/>
      <c r="G40" s="188"/>
      <c r="H40" s="188"/>
      <c r="I40" s="188"/>
      <c r="J40" s="188"/>
      <c r="K40" s="188"/>
      <c r="L40" s="188"/>
      <c r="M40" s="188"/>
      <c r="N40" s="188"/>
      <c r="O40" s="188"/>
      <c r="P40" s="188"/>
      <c r="Q40" s="188"/>
      <c r="R40" s="188"/>
      <c r="S40" s="188"/>
      <c r="T40" s="188"/>
      <c r="U40" s="188"/>
      <c r="V40" s="188"/>
      <c r="W40" s="188"/>
      <c r="X40" s="41"/>
    </row>
    <row r="41" spans="2:24" ht="28.5" customHeight="1" x14ac:dyDescent="0.2">
      <c r="B41" s="196" t="s">
        <v>365</v>
      </c>
      <c r="C41" s="188"/>
      <c r="D41" s="188"/>
      <c r="E41" s="188"/>
      <c r="F41" s="188"/>
      <c r="G41" s="188"/>
      <c r="H41" s="188"/>
      <c r="I41" s="188"/>
      <c r="J41" s="188"/>
      <c r="K41" s="188"/>
      <c r="L41" s="188"/>
      <c r="M41" s="196"/>
      <c r="N41" s="188"/>
      <c r="O41" s="188"/>
      <c r="P41" s="188"/>
      <c r="Q41" s="188"/>
      <c r="R41" s="188"/>
      <c r="S41" s="188"/>
      <c r="T41" s="188"/>
      <c r="U41" s="188"/>
      <c r="V41" s="188"/>
      <c r="W41" s="188"/>
      <c r="X41" s="41"/>
    </row>
    <row r="42" spans="2:24" ht="15" customHeight="1" x14ac:dyDescent="0.2">
      <c r="B42" s="188" t="s">
        <v>483</v>
      </c>
      <c r="C42" s="188"/>
      <c r="D42" s="188"/>
      <c r="E42" s="188"/>
      <c r="F42" s="188"/>
      <c r="G42" s="188"/>
      <c r="H42" s="188"/>
      <c r="I42" s="188"/>
      <c r="J42" s="188"/>
      <c r="K42" s="188"/>
      <c r="L42" s="188"/>
      <c r="M42" s="196"/>
      <c r="N42" s="188"/>
      <c r="O42" s="188"/>
      <c r="P42" s="188"/>
      <c r="Q42" s="188"/>
      <c r="R42" s="188"/>
      <c r="S42" s="188"/>
      <c r="T42" s="188"/>
      <c r="U42" s="188"/>
      <c r="V42" s="188"/>
      <c r="W42" s="188"/>
      <c r="X42" s="41"/>
    </row>
    <row r="43" spans="2:24" x14ac:dyDescent="0.2">
      <c r="B43" s="196" t="s">
        <v>366</v>
      </c>
      <c r="C43" s="188"/>
      <c r="D43" s="188"/>
      <c r="E43" s="188"/>
      <c r="F43" s="188"/>
      <c r="G43" s="188"/>
      <c r="H43" s="188"/>
      <c r="I43" s="188"/>
      <c r="J43" s="188"/>
      <c r="K43" s="188"/>
      <c r="L43" s="188"/>
      <c r="M43" s="188"/>
      <c r="N43" s="188"/>
      <c r="O43" s="188"/>
      <c r="P43" s="188"/>
      <c r="Q43" s="188"/>
      <c r="R43" s="188"/>
      <c r="S43" s="188"/>
      <c r="T43" s="188"/>
      <c r="U43" s="188"/>
      <c r="V43" s="188"/>
      <c r="W43" s="188"/>
      <c r="X43" s="9"/>
    </row>
    <row r="45" spans="2:24" x14ac:dyDescent="0.2">
      <c r="N45" s="57"/>
    </row>
    <row r="46" spans="2:24" x14ac:dyDescent="0.2">
      <c r="C46" s="57"/>
    </row>
  </sheetData>
  <mergeCells count="18">
    <mergeCell ref="B5:B6"/>
    <mergeCell ref="M5:M6"/>
    <mergeCell ref="Q6:R6"/>
    <mergeCell ref="U6:V6"/>
    <mergeCell ref="B4:L4"/>
    <mergeCell ref="M4:W4"/>
    <mergeCell ref="E5:H5"/>
    <mergeCell ref="I5:L5"/>
    <mergeCell ref="P5:S5"/>
    <mergeCell ref="T5:W5"/>
    <mergeCell ref="B43:L43"/>
    <mergeCell ref="B40:L40"/>
    <mergeCell ref="B41:L41"/>
    <mergeCell ref="B42:L42"/>
    <mergeCell ref="M43:W43"/>
    <mergeCell ref="M40:W40"/>
    <mergeCell ref="M41:W41"/>
    <mergeCell ref="M42:W42"/>
  </mergeCells>
  <conditionalFormatting sqref="B8:B38">
    <cfRule type="expression" dxfId="55" priority="176">
      <formula>L8="B"</formula>
    </cfRule>
    <cfRule type="expression" dxfId="54" priority="175">
      <formula>L8="H"</formula>
    </cfRule>
  </conditionalFormatting>
  <conditionalFormatting sqref="B9:B10">
    <cfRule type="expression" dxfId="53" priority="182">
      <formula>L9="B"</formula>
    </cfRule>
    <cfRule type="expression" dxfId="52" priority="181">
      <formula>L9="H"</formula>
    </cfRule>
  </conditionalFormatting>
  <conditionalFormatting sqref="B11:B12">
    <cfRule type="expression" dxfId="51" priority="154">
      <formula>L11="B"</formula>
    </cfRule>
    <cfRule type="expression" dxfId="50" priority="153">
      <formula>L11="H"</formula>
    </cfRule>
  </conditionalFormatting>
  <conditionalFormatting sqref="B13:B15">
    <cfRule type="expression" dxfId="49" priority="178">
      <formula>L13="B"</formula>
    </cfRule>
    <cfRule type="expression" dxfId="48" priority="177">
      <formula>L13="H"</formula>
    </cfRule>
  </conditionalFormatting>
  <conditionalFormatting sqref="B16:B17">
    <cfRule type="expression" dxfId="47" priority="160">
      <formula>L16="B"</formula>
    </cfRule>
    <cfRule type="expression" dxfId="46" priority="159">
      <formula>L16="H"</formula>
    </cfRule>
  </conditionalFormatting>
  <conditionalFormatting sqref="B18:B19">
    <cfRule type="expression" dxfId="45" priority="192">
      <formula>L18="B"</formula>
    </cfRule>
    <cfRule type="expression" dxfId="44" priority="191">
      <formula>L18="H"</formula>
    </cfRule>
  </conditionalFormatting>
  <conditionalFormatting sqref="B20:B22">
    <cfRule type="expression" dxfId="43" priority="164">
      <formula>L20="B"</formula>
    </cfRule>
    <cfRule type="expression" dxfId="42" priority="163">
      <formula>L20="H"</formula>
    </cfRule>
  </conditionalFormatting>
  <conditionalFormatting sqref="B23">
    <cfRule type="expression" dxfId="41" priority="188">
      <formula>L23="B"</formula>
    </cfRule>
    <cfRule type="expression" dxfId="40" priority="187">
      <formula>L23="H"</formula>
    </cfRule>
  </conditionalFormatting>
  <conditionalFormatting sqref="B24:B33">
    <cfRule type="expression" dxfId="39" priority="140">
      <formula>L24="B"</formula>
    </cfRule>
    <cfRule type="expression" dxfId="38" priority="139">
      <formula>L24="H"</formula>
    </cfRule>
  </conditionalFormatting>
  <conditionalFormatting sqref="B34:B35 M34:M35">
    <cfRule type="expression" dxfId="37" priority="206">
      <formula>L34="B"</formula>
    </cfRule>
    <cfRule type="expression" dxfId="36" priority="205">
      <formula>L34="H"</formula>
    </cfRule>
  </conditionalFormatting>
  <conditionalFormatting sqref="B36">
    <cfRule type="expression" dxfId="35" priority="156">
      <formula>L36="B"</formula>
    </cfRule>
    <cfRule type="expression" dxfId="34" priority="155">
      <formula>L36="H"</formula>
    </cfRule>
  </conditionalFormatting>
  <conditionalFormatting sqref="B37:B38">
    <cfRule type="expression" dxfId="33" priority="190">
      <formula>L37="B"</formula>
    </cfRule>
    <cfRule type="expression" dxfId="32" priority="189">
      <formula>L37="H"</formula>
    </cfRule>
  </conditionalFormatting>
  <conditionalFormatting sqref="H6">
    <cfRule type="containsText" dxfId="31" priority="31" operator="containsText" text="B">
      <formula>NOT(ISERROR(SEARCH("B",H6)))</formula>
    </cfRule>
    <cfRule type="containsText" dxfId="30" priority="32" operator="containsText" text="H">
      <formula>NOT(ISERROR(SEARCH("H",H6)))</formula>
    </cfRule>
  </conditionalFormatting>
  <conditionalFormatting sqref="L6">
    <cfRule type="containsText" dxfId="29" priority="33" operator="containsText" text="B">
      <formula>NOT(ISERROR(SEARCH("B",L6)))</formula>
    </cfRule>
    <cfRule type="containsText" dxfId="28" priority="34" operator="containsText" text="H">
      <formula>NOT(ISERROR(SEARCH("H",L6)))</formula>
    </cfRule>
  </conditionalFormatting>
  <conditionalFormatting sqref="M8:M38">
    <cfRule type="expression" dxfId="27" priority="16">
      <formula>W8="B"</formula>
    </cfRule>
    <cfRule type="expression" dxfId="26" priority="15">
      <formula>W8="H"</formula>
    </cfRule>
  </conditionalFormatting>
  <conditionalFormatting sqref="M9:M10">
    <cfRule type="expression" dxfId="25" priority="20">
      <formula>W9="B"</formula>
    </cfRule>
    <cfRule type="expression" dxfId="24" priority="19">
      <formula>W9="H"</formula>
    </cfRule>
  </conditionalFormatting>
  <conditionalFormatting sqref="M11:M12">
    <cfRule type="expression" dxfId="23" priority="7">
      <formula>W11="H"</formula>
    </cfRule>
    <cfRule type="expression" dxfId="22" priority="8">
      <formula>W11="B"</formula>
    </cfRule>
  </conditionalFormatting>
  <conditionalFormatting sqref="M13:M15">
    <cfRule type="expression" dxfId="21" priority="18">
      <formula>W13="B"</formula>
    </cfRule>
    <cfRule type="expression" dxfId="20" priority="17">
      <formula>W13="H"</formula>
    </cfRule>
  </conditionalFormatting>
  <conditionalFormatting sqref="M16:M17">
    <cfRule type="expression" dxfId="19" priority="12">
      <formula>W16="B"</formula>
    </cfRule>
    <cfRule type="expression" dxfId="18" priority="11">
      <formula>W16="H"</formula>
    </cfRule>
  </conditionalFormatting>
  <conditionalFormatting sqref="M18:M19">
    <cfRule type="expression" dxfId="17" priority="26">
      <formula>W18="B"</formula>
    </cfRule>
    <cfRule type="expression" dxfId="16" priority="25">
      <formula>W18="H"</formula>
    </cfRule>
  </conditionalFormatting>
  <conditionalFormatting sqref="M20:M22">
    <cfRule type="expression" dxfId="15" priority="14">
      <formula>W20="B"</formula>
    </cfRule>
    <cfRule type="expression" dxfId="14" priority="13">
      <formula>W20="H"</formula>
    </cfRule>
  </conditionalFormatting>
  <conditionalFormatting sqref="M23">
    <cfRule type="expression" dxfId="13" priority="22">
      <formula>W23="B"</formula>
    </cfRule>
    <cfRule type="expression" dxfId="12" priority="21">
      <formula>W23="H"</formula>
    </cfRule>
  </conditionalFormatting>
  <conditionalFormatting sqref="M24:M33">
    <cfRule type="expression" dxfId="11" priority="6">
      <formula>W24="B"</formula>
    </cfRule>
    <cfRule type="expression" dxfId="10" priority="5">
      <formula>W24="H"</formula>
    </cfRule>
  </conditionalFormatting>
  <conditionalFormatting sqref="M36">
    <cfRule type="expression" dxfId="9" priority="10">
      <formula>W36="B"</formula>
    </cfRule>
    <cfRule type="expression" dxfId="8" priority="9">
      <formula>W36="H"</formula>
    </cfRule>
  </conditionalFormatting>
  <conditionalFormatting sqref="M37:M38">
    <cfRule type="expression" dxfId="7" priority="24">
      <formula>W37="B"</formula>
    </cfRule>
    <cfRule type="expression" dxfId="6" priority="23">
      <formula>W37="H"</formula>
    </cfRule>
  </conditionalFormatting>
  <conditionalFormatting sqref="S6">
    <cfRule type="containsText" dxfId="5" priority="2" operator="containsText" text="H">
      <formula>NOT(ISERROR(SEARCH("H",S6)))</formula>
    </cfRule>
    <cfRule type="containsText" dxfId="4" priority="1" operator="containsText" text="B">
      <formula>NOT(ISERROR(SEARCH("B",S6)))</formula>
    </cfRule>
  </conditionalFormatting>
  <conditionalFormatting sqref="W6">
    <cfRule type="containsText" dxfId="3" priority="4" operator="containsText" text="H">
      <formula>NOT(ISERROR(SEARCH("H",W6)))</formula>
    </cfRule>
    <cfRule type="containsText" dxfId="2" priority="3" operator="containsText" text="B">
      <formula>NOT(ISERROR(SEARCH("B",W6)))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Graphique 1</vt:lpstr>
      <vt:lpstr>Graphique 2</vt:lpstr>
      <vt:lpstr>Graphique 3</vt:lpstr>
      <vt:lpstr>Carte 1</vt:lpstr>
      <vt:lpstr>Tableau complémentaire A</vt:lpstr>
      <vt:lpstr>Tableau complémentaire B</vt:lpstr>
      <vt:lpstr>Tableau complémentaire C</vt:lpstr>
      <vt:lpstr>Tableau complémentaire D</vt:lpstr>
      <vt:lpstr>Tableau complémentaire E </vt:lpstr>
      <vt:lpstr>Tableau complémentaire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HAZO, Jean-Baptiste (DREES/OSAM/BESP)</dc:creator>
  <cp:lastModifiedBy>GADAUD, Alexandre (DREES/DIRECTION/BPC)</cp:lastModifiedBy>
  <dcterms:created xsi:type="dcterms:W3CDTF">2024-11-04T21:18:21Z</dcterms:created>
  <dcterms:modified xsi:type="dcterms:W3CDTF">2026-01-28T09:21:26Z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2025-07-15T07:54:58Z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0b30bb8a-106a-48cd-8b9b-26b16994b716</vt:lpwstr>
  </property>
  <property fmtid="{D5CDD505-2E9C-101B-9397-08002B2CF9AE}" pid="8" name="MSIP_Label_3094c1fb-3db8-4cce-b079-9b022302847f_ContentBits">
    <vt:lpwstr>0</vt:lpwstr>
  </property>
</Properties>
</file>