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xr:revisionPtr revIDLastSave="0" documentId="13_ncr:1_{757BD8D1-9581-44F0-A88F-3D6F1B24A31A}" xr6:coauthVersionLast="47" xr6:coauthVersionMax="47" xr10:uidLastSave="{00000000-0000-0000-0000-000000000000}"/>
  <bookViews>
    <workbookView xWindow="-120" yWindow="-120" windowWidth="20730" windowHeight="11040" tabRatio="797" xr2:uid="{00000000-000D-0000-FFFF-FFFF00000000}"/>
  </bookViews>
  <sheets>
    <sheet name="Tableau 1" sheetId="2" r:id="rId1"/>
    <sheet name="Graphique 1" sheetId="3" r:id="rId2"/>
    <sheet name="Graphique 2" sheetId="4" r:id="rId3"/>
    <sheet name="Carte 1" sheetId="9" r:id="rId4"/>
    <sheet name="Carte 2" sheetId="8" r:id="rId5"/>
    <sheet name="Graphique 3" sheetId="7" r:id="rId6"/>
  </sheets>
  <externalReferences>
    <externalReference r:id="rId7"/>
  </externalReferences>
  <definedNames>
    <definedName name="_1__xlchart.v1.0" localSheetId="3" hidden="1">#REF!</definedName>
    <definedName name="_1__xlchart.v1.0" localSheetId="4" hidden="1">#REF!</definedName>
    <definedName name="_1__xlchart.v1.0" hidden="1">#REF!</definedName>
    <definedName name="_2__xlchart.v1.1" localSheetId="3" hidden="1">#REF!</definedName>
    <definedName name="_2__xlchart.v1.1" localSheetId="4" hidden="1">#REF!</definedName>
    <definedName name="_2__xlchart.v1.1" hidden="1">#REF!</definedName>
    <definedName name="_3__xlchart.v1.2" localSheetId="3" hidden="1">#REF!</definedName>
    <definedName name="_3__xlchart.v1.2" localSheetId="4" hidden="1">#REF!</definedName>
    <definedName name="_3__xlchart.v1.2" hidden="1">#REF!</definedName>
    <definedName name="_4__xlchart.v1.3" localSheetId="3" hidden="1">#REF!</definedName>
    <definedName name="_4__xlchart.v1.3" localSheetId="4" hidden="1">#REF!</definedName>
    <definedName name="_4__xlchart.v1.3" hidden="1">#REF!</definedName>
    <definedName name="_5__xlchart.v1.4" localSheetId="3" hidden="1">#REF!</definedName>
    <definedName name="_5__xlchart.v1.4" localSheetId="4" hidden="1">#REF!</definedName>
    <definedName name="_5__xlchart.v1.4" hidden="1">#REF!</definedName>
    <definedName name="_AMO_UniqueIdentifier" hidden="1">"'7d1b70f9-5c04-4aa3-a5eb-a46c8c09ce29'"</definedName>
    <definedName name="a" localSheetId="3">#REF!</definedName>
    <definedName name="a" localSheetId="4">#REF!</definedName>
    <definedName name="a">#REF!</definedName>
    <definedName name="actp_total" localSheetId="3">'[1]Dept - Bénéficiaires ACTP'!#REF!</definedName>
    <definedName name="actp_total" localSheetId="4">'[1]Dept - Bénéficiaires ACTP'!#REF!</definedName>
    <definedName name="actp_total">'[1]Dept - Bénéficiaires ACTP'!#REF!</definedName>
    <definedName name="AideMenPAPH" localSheetId="3">#REF!</definedName>
    <definedName name="AideMenPAPH" localSheetId="4">#REF!</definedName>
    <definedName name="AideMenPAPH">#REF!</definedName>
    <definedName name="apa_dom" localSheetId="3">#REF!</definedName>
    <definedName name="apa_dom" localSheetId="4">#REF!</definedName>
    <definedName name="apa_dom">#REF!</definedName>
    <definedName name="apa_etab" localSheetId="3">#REF!</definedName>
    <definedName name="apa_etab" localSheetId="4">#REF!</definedName>
    <definedName name="apa_etab">#REF!</definedName>
    <definedName name="apa_etab_hdg" localSheetId="3">#REF!</definedName>
    <definedName name="apa_etab_hdg" localSheetId="4">#REF!</definedName>
    <definedName name="apa_etab_hdg">#REF!</definedName>
    <definedName name="apa_etab_sdg" localSheetId="3">#REF!</definedName>
    <definedName name="apa_etab_sdg" localSheetId="4">#REF!</definedName>
    <definedName name="apa_etab_sdg">#REF!</definedName>
    <definedName name="apa_tot" localSheetId="3">#REF!</definedName>
    <definedName name="apa_tot" localSheetId="4">#REF!</definedName>
    <definedName name="apa_tot">#REF!</definedName>
    <definedName name="f" localSheetId="3">#REF!</definedName>
    <definedName name="f" localSheetId="4">#REF!</definedName>
    <definedName name="f">#REF!</definedName>
    <definedName name="s" localSheetId="3">#REF!</definedName>
    <definedName name="s" localSheetId="4">#REF!</definedName>
    <definedName name="s">#REF!</definedName>
    <definedName name="z" localSheetId="3">#REF!</definedName>
    <definedName name="z" localSheetId="4">#REF!</definedName>
    <definedName name="z">#REF!</definedName>
    <definedName name="_xlnm.Print_Area" localSheetId="2">'Graphique 2'!#REF!</definedName>
    <definedName name="_xlnm.Print_Area" localSheetId="5">'Graphique 3'!$B$2:$G$46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62" i="2" l="1"/>
  <c r="H61" i="2"/>
  <c r="E59" i="2"/>
  <c r="I58" i="2"/>
  <c r="H58" i="2"/>
  <c r="E58" i="2"/>
  <c r="I57" i="2"/>
  <c r="H57" i="2"/>
  <c r="E57" i="2"/>
  <c r="G56" i="2"/>
  <c r="G60" i="2" s="1"/>
  <c r="F56" i="2"/>
  <c r="F60" i="2" s="1"/>
  <c r="E56" i="2"/>
  <c r="G55" i="2"/>
  <c r="I55" i="2" s="1"/>
  <c r="F55" i="2"/>
  <c r="E55" i="2"/>
  <c r="I54" i="2"/>
  <c r="H54" i="2"/>
  <c r="E54" i="2"/>
  <c r="I53" i="2"/>
  <c r="H53" i="2"/>
  <c r="E53" i="2"/>
  <c r="I56" i="2" l="1"/>
  <c r="F59" i="2"/>
  <c r="G59" i="2"/>
  <c r="H59" i="2" s="1"/>
  <c r="H56" i="2"/>
  <c r="H60" i="2"/>
  <c r="H55" i="2"/>
  <c r="I59" i="2"/>
</calcChain>
</file>

<file path=xl/sharedStrings.xml><?xml version="1.0" encoding="utf-8"?>
<sst xmlns="http://schemas.openxmlformats.org/spreadsheetml/2006/main" count="307" uniqueCount="167">
  <si>
    <t>Nombre d'aides au 31/12</t>
  </si>
  <si>
    <t>Dépenses annuelles, 
en milllions d'euros.
Évolution en euros courants</t>
  </si>
  <si>
    <t>Dépenses brutes mensuelles moyennes par aide sociale départementale (en euros)</t>
  </si>
  <si>
    <t xml:space="preserve">Aide à domicile, dont : </t>
  </si>
  <si>
    <t xml:space="preserve">    PCH et ACTP</t>
  </si>
  <si>
    <t xml:space="preserve">    aide ménagère</t>
  </si>
  <si>
    <t xml:space="preserve">Aide à l’accueil, dont : </t>
  </si>
  <si>
    <t xml:space="preserve">    accueil familial</t>
  </si>
  <si>
    <t>Total domicile + accueil</t>
  </si>
  <si>
    <t xml:space="preserve">Autres aides, dont : </t>
  </si>
  <si>
    <t>nd</t>
  </si>
  <si>
    <t xml:space="preserve">    SAVS-Samsah</t>
  </si>
  <si>
    <t>Total</t>
  </si>
  <si>
    <t>nd : non disponible ; SAVS-Samsah : services d’accompagnement à la vie sociale et services d’accompagnement médico-social pour adultes handicapés.</t>
  </si>
  <si>
    <t>1. Y compris accueil de jour.</t>
  </si>
  <si>
    <t>Dépenses à domicile</t>
  </si>
  <si>
    <t>Dépenses d'accueil</t>
  </si>
  <si>
    <t>Dépenses SAVS-Samsah</t>
  </si>
  <si>
    <t>Département</t>
  </si>
  <si>
    <t>Pour 
1000 habitants</t>
  </si>
  <si>
    <t>01D</t>
  </si>
  <si>
    <t>02D</t>
  </si>
  <si>
    <t>03D</t>
  </si>
  <si>
    <t>04D</t>
  </si>
  <si>
    <t>05D</t>
  </si>
  <si>
    <t>06D</t>
  </si>
  <si>
    <t>07D</t>
  </si>
  <si>
    <t>08D</t>
  </si>
  <si>
    <t>09D</t>
  </si>
  <si>
    <t>10D</t>
  </si>
  <si>
    <t>11D</t>
  </si>
  <si>
    <t>12D</t>
  </si>
  <si>
    <t>13D</t>
  </si>
  <si>
    <t>14D</t>
  </si>
  <si>
    <t>15D</t>
  </si>
  <si>
    <t>16D</t>
  </si>
  <si>
    <t>17D</t>
  </si>
  <si>
    <t>18D</t>
  </si>
  <si>
    <t>19D</t>
  </si>
  <si>
    <t>20D</t>
  </si>
  <si>
    <t>21D</t>
  </si>
  <si>
    <t>22D</t>
  </si>
  <si>
    <t>23D</t>
  </si>
  <si>
    <t>24D</t>
  </si>
  <si>
    <t>25D</t>
  </si>
  <si>
    <t>26D</t>
  </si>
  <si>
    <t>27D</t>
  </si>
  <si>
    <t>28D</t>
  </si>
  <si>
    <t>29D</t>
  </si>
  <si>
    <t>30D</t>
  </si>
  <si>
    <t>31D</t>
  </si>
  <si>
    <t>32D</t>
  </si>
  <si>
    <t>33D</t>
  </si>
  <si>
    <t>34D</t>
  </si>
  <si>
    <t>35D</t>
  </si>
  <si>
    <t>36D</t>
  </si>
  <si>
    <t>37D</t>
  </si>
  <si>
    <t>38D</t>
  </si>
  <si>
    <t>39D</t>
  </si>
  <si>
    <t>40D</t>
  </si>
  <si>
    <t>41D</t>
  </si>
  <si>
    <t>42D</t>
  </si>
  <si>
    <t>43D</t>
  </si>
  <si>
    <t>44D</t>
  </si>
  <si>
    <t>45D</t>
  </si>
  <si>
    <t>46D</t>
  </si>
  <si>
    <t>47D</t>
  </si>
  <si>
    <t>48D</t>
  </si>
  <si>
    <t>49D</t>
  </si>
  <si>
    <t>50D</t>
  </si>
  <si>
    <t>51D</t>
  </si>
  <si>
    <t>52D</t>
  </si>
  <si>
    <t>53D</t>
  </si>
  <si>
    <t>54D</t>
  </si>
  <si>
    <t>55D</t>
  </si>
  <si>
    <t>56D</t>
  </si>
  <si>
    <t>57D</t>
  </si>
  <si>
    <t>58D</t>
  </si>
  <si>
    <t>59D</t>
  </si>
  <si>
    <t>60D</t>
  </si>
  <si>
    <t>61D</t>
  </si>
  <si>
    <t>62D</t>
  </si>
  <si>
    <t>63D</t>
  </si>
  <si>
    <t>64D</t>
  </si>
  <si>
    <t>65D</t>
  </si>
  <si>
    <t>66D</t>
  </si>
  <si>
    <t>67D</t>
  </si>
  <si>
    <t>68D</t>
  </si>
  <si>
    <t>69D</t>
  </si>
  <si>
    <t>69M</t>
  </si>
  <si>
    <t>70D</t>
  </si>
  <si>
    <t>71D</t>
  </si>
  <si>
    <t>72D</t>
  </si>
  <si>
    <t>73D</t>
  </si>
  <si>
    <t>74D</t>
  </si>
  <si>
    <t>75D</t>
  </si>
  <si>
    <t>76D</t>
  </si>
  <si>
    <t>77D</t>
  </si>
  <si>
    <t>78D</t>
  </si>
  <si>
    <t>79D</t>
  </si>
  <si>
    <t>80D</t>
  </si>
  <si>
    <t>81D</t>
  </si>
  <si>
    <t>82D</t>
  </si>
  <si>
    <t>83D</t>
  </si>
  <si>
    <t>84D</t>
  </si>
  <si>
    <t>85D</t>
  </si>
  <si>
    <t>86D</t>
  </si>
  <si>
    <t>87D</t>
  </si>
  <si>
    <t>88D</t>
  </si>
  <si>
    <t>89D</t>
  </si>
  <si>
    <t>90D</t>
  </si>
  <si>
    <t>91D</t>
  </si>
  <si>
    <t>92D</t>
  </si>
  <si>
    <t>93D</t>
  </si>
  <si>
    <t>94D</t>
  </si>
  <si>
    <t>95D</t>
  </si>
  <si>
    <t>971D</t>
  </si>
  <si>
    <t>972D</t>
  </si>
  <si>
    <t>973D</t>
  </si>
  <si>
    <t>974D</t>
  </si>
  <si>
    <t>En euros par bénéficiaire</t>
  </si>
  <si>
    <t>6AE</t>
  </si>
  <si>
    <t>Aides à l’accueil</t>
  </si>
  <si>
    <t>PCH</t>
  </si>
  <si>
    <t>Aides ménagères</t>
  </si>
  <si>
    <t>Population totale</t>
  </si>
  <si>
    <t>PCH : prestation de compensation du handicap ; ACTP : allocation compensatrice pour tierce personne.</t>
  </si>
  <si>
    <r>
      <t xml:space="preserve">Évolution 2021/2022 
</t>
    </r>
    <r>
      <rPr>
        <i/>
        <sz val="8"/>
        <color theme="1"/>
        <rFont val="Marianne"/>
      </rPr>
      <t>(en %)</t>
    </r>
  </si>
  <si>
    <r>
      <t xml:space="preserve">Évolution 2021/2022  </t>
    </r>
    <r>
      <rPr>
        <i/>
        <sz val="8"/>
        <color theme="1"/>
        <rFont val="Marianne"/>
      </rPr>
      <t>(en %)</t>
    </r>
  </si>
  <si>
    <t>Dépenses brutes mensuelles moyennes par aide sociale départementale 
(en euros)</t>
  </si>
  <si>
    <r>
      <t xml:space="preserve">    accueil en établissement</t>
    </r>
    <r>
      <rPr>
        <vertAlign val="superscript"/>
        <sz val="8"/>
        <color theme="1"/>
        <rFont val="Marianne"/>
      </rPr>
      <t>1</t>
    </r>
  </si>
  <si>
    <t>Graphique 1 - Nombre moyen de mesures d'aide sociale aux personnes handicapées, depuis 2001</t>
  </si>
  <si>
    <t>Graphique 2 - Dépenses brutes d'aide sociale aux personnes handicapées depuis 2001</t>
  </si>
  <si>
    <r>
      <t>Note &gt;</t>
    </r>
    <r>
      <rPr>
        <sz val="8"/>
        <color indexed="8"/>
        <rFont val="Arial"/>
        <family val="2"/>
        <scheme val="major"/>
      </rPr>
      <t xml:space="preserve"> Pour établir les comparaisons avec les dépenses correspondantes, les bénéficiaires de l’ACTP et de la PCH ont tous été comptabilisés parmi les bénéficiaires d’une aide sociale à domicile. L'ASH à destination des adultes hébergés en établissement pour enfants handicapés au titre de l'amendement Creton et les SAVS-Samsah ont été comptabilisés dans les autres aides.</t>
    </r>
    <r>
      <rPr>
        <b/>
        <sz val="8"/>
        <color indexed="8"/>
        <rFont val="Arial"/>
        <family val="2"/>
        <scheme val="major"/>
      </rPr>
      <t xml:space="preserve">
</t>
    </r>
    <r>
      <rPr>
        <sz val="8"/>
        <color rgb="FF000000"/>
        <rFont val="Arial"/>
        <family val="2"/>
        <scheme val="major"/>
      </rPr>
      <t xml:space="preserve">Les effectifs de bénéficiaires ont été arrondis à la dizaine. En conséquent, certains totaux diffèrent légèrement de la somme des éléments qui les composent. </t>
    </r>
  </si>
  <si>
    <r>
      <t xml:space="preserve">Champ &gt; </t>
    </r>
    <r>
      <rPr>
        <sz val="8"/>
        <color indexed="8"/>
        <rFont val="Arial"/>
        <family val="2"/>
        <scheme val="major"/>
      </rPr>
      <t>France métropolitaine et DROM, hors Mayotte.</t>
    </r>
  </si>
  <si>
    <t>Nombre d'aides au 31 décembre</t>
  </si>
  <si>
    <r>
      <rPr>
        <b/>
        <sz val="8"/>
        <color theme="1"/>
        <rFont val="Arial"/>
        <family val="2"/>
        <scheme val="major"/>
      </rPr>
      <t>Note &gt;</t>
    </r>
    <r>
      <rPr>
        <sz val="8"/>
        <color theme="1"/>
        <rFont val="Arial"/>
        <family val="2"/>
        <scheme val="major"/>
      </rPr>
      <t xml:space="preserve"> Pour établir les comparaisons avec les dépenses correspondantes, les bénéficiaires de l’ACTP et de la PCH ont tous été comptabilisés parmi les bénéficiaires d’une aide sociale à domicile.</t>
    </r>
  </si>
  <si>
    <r>
      <t xml:space="preserve">Champ &gt; </t>
    </r>
    <r>
      <rPr>
        <sz val="8"/>
        <color theme="1"/>
        <rFont val="Arial"/>
        <family val="2"/>
        <scheme val="major"/>
      </rPr>
      <t xml:space="preserve">France métropolitaine et DROM, hors Mayotte. </t>
    </r>
  </si>
  <si>
    <t>Aides à domicile</t>
  </si>
  <si>
    <r>
      <t>Autres dépenses</t>
    </r>
    <r>
      <rPr>
        <vertAlign val="superscript"/>
        <sz val="8"/>
        <color theme="1"/>
        <rFont val="Arial"/>
        <family val="2"/>
        <scheme val="major"/>
      </rPr>
      <t>1</t>
    </r>
  </si>
  <si>
    <r>
      <t>Champ &gt;</t>
    </r>
    <r>
      <rPr>
        <sz val="8"/>
        <color theme="1"/>
        <rFont val="Arial"/>
        <family val="2"/>
        <scheme val="major"/>
      </rPr>
      <t xml:space="preserve"> France métropolitaine et DROM, hors Mayotte.</t>
    </r>
  </si>
  <si>
    <t>En %</t>
  </si>
  <si>
    <t>Évolution 2023/2024
(en %)</t>
  </si>
  <si>
    <t>Tableau 1 - Nombre d’aides sociales aux personnes handicapées et dépenses associées, en 2023 et 2024</t>
  </si>
  <si>
    <t>En millions d'euros constants de 2024</t>
  </si>
  <si>
    <t>Carte 1 - Taux d'aides sociales départementales aux personnes handicapées, au 31 décembre 2024</t>
  </si>
  <si>
    <t>Carte 2 - Dépenses brutes annuelles moyennes par aide sociale départementale aux personnes handicapées, en 2024</t>
  </si>
  <si>
    <t>Moins de 20 ans</t>
  </si>
  <si>
    <t>Entre 20 ans et moins de 40 ans</t>
  </si>
  <si>
    <t>Entre 40 ans et moins de 60 ans</t>
  </si>
  <si>
    <t>Entre 60 ans et moins de 75 ans</t>
  </si>
  <si>
    <t>75 ans et plus</t>
  </si>
  <si>
    <r>
      <rPr>
        <b/>
        <sz val="8"/>
        <color rgb="FF000000"/>
        <rFont val="Arial"/>
        <family val="2"/>
        <scheme val="major"/>
      </rPr>
      <t>Lecture &gt;</t>
    </r>
    <r>
      <rPr>
        <sz val="8"/>
        <color indexed="8"/>
        <rFont val="Arial"/>
        <family val="2"/>
        <scheme val="major"/>
      </rPr>
      <t xml:space="preserve"> Fin 2024, 8,7 % des bénéficiaires de la PCH ont moins de 20 ans. </t>
    </r>
  </si>
  <si>
    <t>Graphique 3 - Répartition par âge des personnes handicapées selon le type d’aides, au 31 décembre 2024</t>
  </si>
  <si>
    <r>
      <rPr>
        <b/>
        <sz val="8"/>
        <color rgb="FF000000"/>
        <rFont val="Arial"/>
        <family val="2"/>
        <scheme val="major"/>
      </rPr>
      <t xml:space="preserve">Lecture &gt; </t>
    </r>
    <r>
      <rPr>
        <sz val="8"/>
        <color indexed="8"/>
        <rFont val="Arial"/>
        <family val="2"/>
        <scheme val="major"/>
      </rPr>
      <t xml:space="preserve">Fin 2024, 660 800 personnes handicapées sont bénéficiaires d’une aide sociale, dont 498 200 à domicile. </t>
    </r>
  </si>
  <si>
    <r>
      <t xml:space="preserve">Source &gt; </t>
    </r>
    <r>
      <rPr>
        <sz val="8"/>
        <color indexed="8"/>
        <rFont val="Arial"/>
        <family val="2"/>
        <scheme val="major"/>
      </rPr>
      <t>Drees, enquête Aide sociale.</t>
    </r>
  </si>
  <si>
    <r>
      <t xml:space="preserve">Lecture &gt; </t>
    </r>
    <r>
      <rPr>
        <sz val="8"/>
        <color theme="1"/>
        <rFont val="Arial"/>
        <family val="2"/>
        <scheme val="major"/>
      </rPr>
      <t xml:space="preserve">En moyenne en 2024, 648 200 aides sociales aux personnes handicapées ont été accordées. </t>
    </r>
  </si>
  <si>
    <r>
      <t xml:space="preserve">Source &gt; </t>
    </r>
    <r>
      <rPr>
        <sz val="8"/>
        <color theme="1"/>
        <rFont val="Arial"/>
        <family val="2"/>
        <scheme val="major"/>
      </rPr>
      <t>Drees, enquête Aide sociale.</t>
    </r>
  </si>
  <si>
    <r>
      <t>Sources &gt;</t>
    </r>
    <r>
      <rPr>
        <sz val="8"/>
        <rFont val="Arial"/>
        <family val="2"/>
        <scheme val="major"/>
      </rPr>
      <t xml:space="preserve"> Drees, enquête Aide sociale ; Insee, estimations provisoires de population au 1</t>
    </r>
    <r>
      <rPr>
        <vertAlign val="superscript"/>
        <sz val="8"/>
        <rFont val="Arial"/>
        <family val="2"/>
        <scheme val="major"/>
      </rPr>
      <t>er</t>
    </r>
    <r>
      <rPr>
        <sz val="8"/>
        <rFont val="Arial"/>
        <family val="2"/>
        <scheme val="major"/>
      </rPr>
      <t xml:space="preserve"> janvier 2025 (résultats arrêtés fin 2025).</t>
    </r>
  </si>
  <si>
    <r>
      <t>Source &gt;</t>
    </r>
    <r>
      <rPr>
        <sz val="8"/>
        <color theme="1"/>
        <rFont val="Arial"/>
        <family val="2"/>
        <scheme val="major"/>
      </rPr>
      <t xml:space="preserve"> Drees, enquête Aide sociale.</t>
    </r>
  </si>
  <si>
    <r>
      <rPr>
        <b/>
        <sz val="8"/>
        <rFont val="Arial"/>
        <family val="2"/>
        <scheme val="major"/>
      </rPr>
      <t xml:space="preserve">Sources &gt; </t>
    </r>
    <r>
      <rPr>
        <sz val="8"/>
        <rFont val="Arial"/>
        <family val="2"/>
        <scheme val="major"/>
      </rPr>
      <t>Drees, enquête Aide sociale ; Insee, estimations provisoires de population au 1</t>
    </r>
    <r>
      <rPr>
        <vertAlign val="superscript"/>
        <sz val="8"/>
        <rFont val="Arial"/>
        <family val="2"/>
        <scheme val="major"/>
      </rPr>
      <t>er</t>
    </r>
    <r>
      <rPr>
        <sz val="8"/>
        <rFont val="Arial"/>
        <family val="2"/>
        <scheme val="major"/>
      </rPr>
      <t xml:space="preserve"> janvier 2024 (résultats arrêtés fin 2024).</t>
    </r>
  </si>
  <si>
    <r>
      <t>Lecture &gt;</t>
    </r>
    <r>
      <rPr>
        <sz val="8"/>
        <color theme="1"/>
        <rFont val="Arial"/>
        <family val="2"/>
        <scheme val="major"/>
      </rPr>
      <t xml:space="preserve"> En 2024, les dépenses d’aides à domicile des personnes handicapées s’élèvent à 3,8 milliards d’euros. </t>
    </r>
  </si>
  <si>
    <r>
      <t xml:space="preserve">    accueil en établissement</t>
    </r>
    <r>
      <rPr>
        <vertAlign val="superscript"/>
        <sz val="8"/>
        <color indexed="8"/>
        <rFont val="Arial"/>
        <family val="2"/>
        <scheme val="major"/>
      </rPr>
      <t>1</t>
    </r>
  </si>
  <si>
    <t xml:space="preserve">1. Dont participations et subventions. </t>
  </si>
  <si>
    <r>
      <t>Note &gt;</t>
    </r>
    <r>
      <rPr>
        <sz val="8"/>
        <color theme="1"/>
        <rFont val="Arial"/>
        <family val="2"/>
        <scheme val="major"/>
      </rPr>
      <t xml:space="preserve"> L'aide sociale à l'hébergement à destination des adultes hébergés en établissement pour enfants handicapés au titre de l'amendement Creton a été comptée dans les autres aides. Les dépenses sont représentées ici en euros constants 202</t>
    </r>
    <r>
      <rPr>
        <sz val="8"/>
        <color rgb="FFFF0000"/>
        <rFont val="Arial"/>
        <family val="2"/>
        <scheme val="major"/>
      </rPr>
      <t>4</t>
    </r>
    <r>
      <rPr>
        <strike/>
        <sz val="8"/>
        <color rgb="FFFF0000"/>
        <rFont val="Arial"/>
        <family val="2"/>
        <scheme val="major"/>
      </rPr>
      <t>3</t>
    </r>
    <r>
      <rPr>
        <sz val="8"/>
        <color theme="1"/>
        <rFont val="Arial"/>
        <family val="2"/>
        <scheme val="major"/>
      </rPr>
      <t xml:space="preserve"> : elles sont déflatées de l’indice général des prix à la consommation de l’ensemble des ménages de la France entière. À partir de 2004, les dépenses d'accompagnement en SAVS et Samsah sont comptabilisées dans les dépenses d'aide sociale aux personnes handicapées, ce qui induit une rupture de série.</t>
    </r>
  </si>
  <si>
    <r>
      <t>Note &gt;</t>
    </r>
    <r>
      <rPr>
        <sz val="8"/>
        <color theme="1"/>
        <rFont val="Arial"/>
        <family val="2"/>
        <scheme val="major"/>
      </rPr>
      <t xml:space="preserve"> Au niveau national, au 31 décembre 2024, la proportion de personnes handicapées bénéficiaires d'une aide sociale départementale est de 9,7 pour 
1 000 habitants. La médiane, c'est-à-dire la valeur au-dessous de laquelle se situent la moitié des départements, est égale à 10,2 pour 1 000 habitants.</t>
    </r>
  </si>
  <si>
    <r>
      <t>Note &gt;</t>
    </r>
    <r>
      <rPr>
        <sz val="8"/>
        <rFont val="Arial"/>
        <family val="2"/>
        <scheme val="major"/>
      </rPr>
      <t xml:space="preserve"> Au niveau national en 2024, la dépense annuelle moyenne par bénéficiaire de l’aide sociale pour les personnes handicapées s’élève à 16 820 euros. 
La médiane, c'est-à-dire la valeur au-dessous de laquelle se situent la moitié des départements, est de 16 250 euros.
Les dépenses présentées ici ne comprennent pas les dépenses des services d'accompagnement (SAVS, Samsah…) et les autres dépenses.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</si>
</sst>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0.0"/>
    <numFmt numFmtId="165" formatCode="0.0"/>
    <numFmt numFmtId="166" formatCode="0.0%"/>
    <numFmt numFmtId="167" formatCode="_-* #,##0.00\ _€_-;\-* #,##0.00\ _€_-;_-* &quot;-&quot;??\ _€_-;_-@_-"/>
    <numFmt numFmtId="168" formatCode="_-* #,##0\ _€_-;\-* #,##0\ _€_-;_-* &quot;-&quot;??\ _€_-;_-@_-"/>
    <numFmt numFmtId="169" formatCode="0.000"/>
  </numFmts>
  <fonts count="30" x14ac:knownFonts="1">
    <font>
      <sz val="11"/>
      <color theme="1"/>
      <name val="Arial"/>
      <family val="2"/>
      <scheme val="minor"/>
    </font>
    <font>
      <sz val="11"/>
      <color theme="1"/>
      <name val="Arial"/>
      <family val="2"/>
      <scheme val="minor"/>
    </font>
    <font>
      <u/>
      <sz val="11"/>
      <color theme="10"/>
      <name val="Arial"/>
      <family val="2"/>
      <scheme val="minor"/>
    </font>
    <font>
      <sz val="10"/>
      <name val="Arial"/>
      <family val="2"/>
    </font>
    <font>
      <sz val="11"/>
      <color indexed="8"/>
      <name val="Calibri"/>
      <family val="2"/>
    </font>
    <font>
      <sz val="8"/>
      <color theme="1"/>
      <name val="Marianne"/>
    </font>
    <font>
      <sz val="8"/>
      <color indexed="8"/>
      <name val="Marianne"/>
    </font>
    <font>
      <sz val="8"/>
      <color theme="3" tint="-0.249977111117893"/>
      <name val="Marianne"/>
    </font>
    <font>
      <b/>
      <sz val="8"/>
      <color theme="1"/>
      <name val="Marianne"/>
    </font>
    <font>
      <i/>
      <sz val="8"/>
      <color theme="1"/>
      <name val="Marianne"/>
    </font>
    <font>
      <u/>
      <sz val="8"/>
      <color theme="10"/>
      <name val="Marianne"/>
    </font>
    <font>
      <vertAlign val="superscript"/>
      <sz val="8"/>
      <color theme="1"/>
      <name val="Marianne"/>
    </font>
    <font>
      <sz val="8"/>
      <color theme="3"/>
      <name val="Marianne"/>
    </font>
    <font>
      <sz val="8"/>
      <color theme="0" tint="-0.499984740745262"/>
      <name val="Marianne"/>
    </font>
    <font>
      <sz val="8"/>
      <color indexed="8"/>
      <name val="Arial"/>
      <family val="2"/>
      <scheme val="major"/>
    </font>
    <font>
      <sz val="8"/>
      <color theme="1"/>
      <name val="Arial"/>
      <family val="2"/>
      <scheme val="major"/>
    </font>
    <font>
      <b/>
      <sz val="8"/>
      <name val="Arial"/>
      <family val="2"/>
      <scheme val="major"/>
    </font>
    <font>
      <b/>
      <sz val="8"/>
      <color indexed="8"/>
      <name val="Arial"/>
      <family val="2"/>
      <scheme val="major"/>
    </font>
    <font>
      <b/>
      <sz val="8"/>
      <color theme="1"/>
      <name val="Arial"/>
      <family val="2"/>
      <scheme val="major"/>
    </font>
    <font>
      <vertAlign val="superscript"/>
      <sz val="8"/>
      <color indexed="8"/>
      <name val="Arial"/>
      <family val="2"/>
      <scheme val="major"/>
    </font>
    <font>
      <b/>
      <i/>
      <sz val="8"/>
      <color indexed="8"/>
      <name val="Arial"/>
      <family val="2"/>
      <scheme val="major"/>
    </font>
    <font>
      <sz val="8"/>
      <color rgb="FF000000"/>
      <name val="Arial"/>
      <family val="2"/>
      <scheme val="major"/>
    </font>
    <font>
      <b/>
      <sz val="8"/>
      <color rgb="FF000000"/>
      <name val="Arial"/>
      <family val="2"/>
      <scheme val="major"/>
    </font>
    <font>
      <sz val="8"/>
      <color theme="0" tint="-0.499984740745262"/>
      <name val="Arial"/>
      <family val="2"/>
      <scheme val="major"/>
    </font>
    <font>
      <sz val="8"/>
      <name val="Arial"/>
      <family val="2"/>
      <scheme val="major"/>
    </font>
    <font>
      <vertAlign val="superscript"/>
      <sz val="8"/>
      <color theme="1"/>
      <name val="Arial"/>
      <family val="2"/>
      <scheme val="major"/>
    </font>
    <font>
      <u/>
      <sz val="8"/>
      <color theme="10"/>
      <name val="Arial"/>
      <family val="2"/>
      <scheme val="major"/>
    </font>
    <font>
      <vertAlign val="superscript"/>
      <sz val="8"/>
      <name val="Arial"/>
      <family val="2"/>
      <scheme val="major"/>
    </font>
    <font>
      <sz val="8"/>
      <color rgb="FFFF0000"/>
      <name val="Arial"/>
      <family val="2"/>
      <scheme val="major"/>
    </font>
    <font>
      <strike/>
      <sz val="8"/>
      <color rgb="FFFF0000"/>
      <name val="Arial"/>
      <family val="2"/>
      <scheme val="major"/>
    </font>
  </fonts>
  <fills count="3">
    <fill>
      <patternFill patternType="none"/>
    </fill>
    <fill>
      <patternFill patternType="gray125"/>
    </fill>
    <fill>
      <patternFill patternType="solid">
        <fgColor theme="0"/>
        <bgColor indexed="64"/>
      </patternFill>
    </fill>
  </fills>
  <borders count="13">
    <border>
      <left/>
      <right/>
      <top/>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style="hair">
        <color auto="1"/>
      </left>
      <right style="hair">
        <color auto="1"/>
      </right>
      <top style="hair">
        <color auto="1"/>
      </top>
      <bottom/>
      <diagonal/>
    </border>
    <border>
      <left/>
      <right style="hair">
        <color auto="1"/>
      </right>
      <top style="hair">
        <color auto="1"/>
      </top>
      <bottom style="hair">
        <color auto="1"/>
      </bottom>
      <diagonal/>
    </border>
    <border>
      <left style="hair">
        <color auto="1"/>
      </left>
      <right style="hair">
        <color auto="1"/>
      </right>
      <top/>
      <bottom style="hair">
        <color auto="1"/>
      </bottom>
      <diagonal/>
    </border>
    <border>
      <left style="thin">
        <color indexed="64"/>
      </left>
      <right style="thin">
        <color indexed="64"/>
      </right>
      <top style="thin">
        <color indexed="64"/>
      </top>
      <bottom style="thin">
        <color indexed="64"/>
      </bottom>
      <diagonal/>
    </border>
    <border>
      <left/>
      <right/>
      <top/>
      <bottom style="hair">
        <color indexed="64"/>
      </bottom>
      <diagonal/>
    </border>
    <border>
      <left/>
      <right style="hair">
        <color indexed="64"/>
      </right>
      <top style="hair">
        <color indexed="64"/>
      </top>
      <bottom/>
      <diagonal/>
    </border>
    <border>
      <left/>
      <right style="hair">
        <color indexed="64"/>
      </right>
      <top/>
      <bottom/>
      <diagonal/>
    </border>
    <border>
      <left/>
      <right style="hair">
        <color indexed="64"/>
      </right>
      <top/>
      <bottom style="hair">
        <color indexed="64"/>
      </bottom>
      <diagonal/>
    </border>
    <border>
      <left/>
      <right/>
      <top style="hair">
        <color indexed="64"/>
      </top>
      <bottom style="hair">
        <color indexed="64"/>
      </bottom>
      <diagonal/>
    </border>
    <border>
      <left style="hair">
        <color indexed="64"/>
      </left>
      <right style="hair">
        <color indexed="64"/>
      </right>
      <top/>
      <bottom/>
      <diagonal/>
    </border>
  </borders>
  <cellStyleXfs count="6">
    <xf numFmtId="0" fontId="0" fillId="0" borderId="0"/>
    <xf numFmtId="9" fontId="1" fillId="0" borderId="0" applyFont="0" applyFill="0" applyBorder="0" applyAlignment="0" applyProtection="0"/>
    <xf numFmtId="0" fontId="2" fillId="0" borderId="0" applyNumberFormat="0" applyFill="0" applyBorder="0" applyAlignment="0" applyProtection="0"/>
    <xf numFmtId="167" fontId="1" fillId="0" borderId="0" applyFont="0" applyFill="0" applyBorder="0" applyAlignment="0" applyProtection="0"/>
    <xf numFmtId="0" fontId="3" fillId="0" borderId="0"/>
    <xf numFmtId="9" fontId="4" fillId="0" borderId="0" applyFont="0" applyFill="0" applyBorder="0" applyAlignment="0" applyProtection="0"/>
  </cellStyleXfs>
  <cellXfs count="138">
    <xf numFmtId="0" fontId="0" fillId="0" borderId="0" xfId="0"/>
    <xf numFmtId="0" fontId="5" fillId="2" borderId="0" xfId="0" applyFont="1" applyFill="1" applyAlignment="1">
      <alignment vertical="center"/>
    </xf>
    <xf numFmtId="0" fontId="5" fillId="2" borderId="0" xfId="0" applyFont="1" applyFill="1" applyBorder="1" applyAlignment="1">
      <alignment vertical="center"/>
    </xf>
    <xf numFmtId="166" fontId="5" fillId="2" borderId="0" xfId="1" applyNumberFormat="1" applyFont="1" applyFill="1" applyAlignment="1">
      <alignment vertical="center"/>
    </xf>
    <xf numFmtId="3" fontId="5" fillId="2" borderId="0" xfId="0" applyNumberFormat="1" applyFont="1" applyFill="1" applyAlignment="1">
      <alignment vertical="center"/>
    </xf>
    <xf numFmtId="0" fontId="6" fillId="2" borderId="0" xfId="0" applyFont="1" applyFill="1" applyBorder="1" applyAlignment="1">
      <alignment vertical="center"/>
    </xf>
    <xf numFmtId="9" fontId="7" fillId="2" borderId="0" xfId="1" applyFont="1" applyFill="1" applyAlignment="1">
      <alignment vertical="center"/>
    </xf>
    <xf numFmtId="169" fontId="7" fillId="2" borderId="0" xfId="1" applyNumberFormat="1" applyFont="1" applyFill="1" applyAlignment="1">
      <alignment vertical="center"/>
    </xf>
    <xf numFmtId="169" fontId="7" fillId="2" borderId="0" xfId="0" applyNumberFormat="1" applyFont="1" applyFill="1" applyAlignment="1">
      <alignment vertical="center"/>
    </xf>
    <xf numFmtId="3" fontId="7" fillId="2" borderId="0" xfId="0" applyNumberFormat="1" applyFont="1" applyFill="1" applyAlignment="1">
      <alignment vertical="center"/>
    </xf>
    <xf numFmtId="165" fontId="7" fillId="2" borderId="0" xfId="0" applyNumberFormat="1" applyFont="1" applyFill="1" applyAlignment="1">
      <alignment vertical="center"/>
    </xf>
    <xf numFmtId="0" fontId="5" fillId="2" borderId="6" xfId="0" applyFont="1" applyFill="1" applyBorder="1" applyAlignment="1">
      <alignment horizontal="center" vertical="center" wrapText="1"/>
    </xf>
    <xf numFmtId="0" fontId="8" fillId="2" borderId="6" xfId="0" applyFont="1" applyFill="1" applyBorder="1" applyAlignment="1">
      <alignment horizontal="center" vertical="center"/>
    </xf>
    <xf numFmtId="0" fontId="8" fillId="2" borderId="6" xfId="0" applyFont="1" applyFill="1" applyBorder="1" applyAlignment="1">
      <alignment horizontal="center" vertical="center" wrapText="1"/>
    </xf>
    <xf numFmtId="0" fontId="10" fillId="2" borderId="0" xfId="2" applyFont="1" applyFill="1" applyAlignment="1">
      <alignment vertical="center"/>
    </xf>
    <xf numFmtId="0" fontId="8" fillId="2" borderId="6" xfId="0" applyFont="1" applyFill="1" applyBorder="1" applyAlignment="1">
      <alignment vertical="center"/>
    </xf>
    <xf numFmtId="3" fontId="8" fillId="2" borderId="6" xfId="0" applyNumberFormat="1" applyFont="1" applyFill="1" applyBorder="1" applyAlignment="1">
      <alignment vertical="center"/>
    </xf>
    <xf numFmtId="164" fontId="8" fillId="2" borderId="6" xfId="1" applyNumberFormat="1" applyFont="1" applyFill="1" applyBorder="1" applyAlignment="1">
      <alignment vertical="center"/>
    </xf>
    <xf numFmtId="0" fontId="5" fillId="2" borderId="6" xfId="0" applyFont="1" applyFill="1" applyBorder="1" applyAlignment="1">
      <alignment vertical="center"/>
    </xf>
    <xf numFmtId="3" fontId="5" fillId="2" borderId="6" xfId="0" applyNumberFormat="1" applyFont="1" applyFill="1" applyBorder="1" applyAlignment="1">
      <alignment vertical="center"/>
    </xf>
    <xf numFmtId="164" fontId="5" fillId="2" borderId="6" xfId="1" applyNumberFormat="1" applyFont="1" applyFill="1" applyBorder="1" applyAlignment="1">
      <alignment vertical="center"/>
    </xf>
    <xf numFmtId="0" fontId="8" fillId="2" borderId="6" xfId="0" applyFont="1" applyFill="1" applyBorder="1" applyAlignment="1">
      <alignment horizontal="right" vertical="center"/>
    </xf>
    <xf numFmtId="2" fontId="8" fillId="2" borderId="6" xfId="0" applyNumberFormat="1" applyFont="1" applyFill="1" applyBorder="1" applyAlignment="1">
      <alignment horizontal="right" vertical="center"/>
    </xf>
    <xf numFmtId="0" fontId="5" fillId="2" borderId="6" xfId="0" applyFont="1" applyFill="1" applyBorder="1" applyAlignment="1">
      <alignment horizontal="right" vertical="center"/>
    </xf>
    <xf numFmtId="2" fontId="5" fillId="2" borderId="6" xfId="0" applyNumberFormat="1" applyFont="1" applyFill="1" applyBorder="1" applyAlignment="1">
      <alignment horizontal="right" vertical="center"/>
    </xf>
    <xf numFmtId="0" fontId="5" fillId="2" borderId="0" xfId="0" applyFont="1" applyFill="1"/>
    <xf numFmtId="165" fontId="5" fillId="2" borderId="0" xfId="0" applyNumberFormat="1" applyFont="1" applyFill="1"/>
    <xf numFmtId="166" fontId="5" fillId="2" borderId="0" xfId="1" applyNumberFormat="1" applyFont="1" applyFill="1"/>
    <xf numFmtId="166" fontId="12" fillId="2" borderId="0" xfId="1" applyNumberFormat="1" applyFont="1" applyFill="1"/>
    <xf numFmtId="0" fontId="12" fillId="2" borderId="0" xfId="0" applyFont="1" applyFill="1"/>
    <xf numFmtId="0" fontId="13" fillId="2" borderId="0" xfId="0" applyFont="1" applyFill="1"/>
    <xf numFmtId="0" fontId="6" fillId="2" borderId="0" xfId="0" applyFont="1" applyFill="1" applyBorder="1"/>
    <xf numFmtId="9" fontId="6" fillId="2" borderId="0" xfId="0" applyNumberFormat="1" applyFont="1" applyFill="1" applyBorder="1"/>
    <xf numFmtId="166" fontId="6" fillId="2" borderId="0" xfId="1" applyNumberFormat="1" applyFont="1" applyFill="1" applyBorder="1"/>
    <xf numFmtId="1" fontId="6" fillId="2" borderId="0" xfId="0" applyNumberFormat="1" applyFont="1" applyFill="1" applyBorder="1"/>
    <xf numFmtId="0" fontId="5" fillId="2" borderId="9" xfId="0" applyFont="1" applyFill="1" applyBorder="1" applyAlignment="1">
      <alignment vertical="center"/>
    </xf>
    <xf numFmtId="0" fontId="14" fillId="2" borderId="0" xfId="0" applyFont="1" applyFill="1" applyAlignment="1">
      <alignment vertical="center"/>
    </xf>
    <xf numFmtId="0" fontId="15" fillId="2" borderId="0" xfId="0" applyFont="1" applyFill="1" applyAlignment="1">
      <alignment vertical="center"/>
    </xf>
    <xf numFmtId="0" fontId="15" fillId="2" borderId="0" xfId="0" applyFont="1" applyFill="1" applyBorder="1" applyAlignment="1">
      <alignment vertical="center"/>
    </xf>
    <xf numFmtId="0" fontId="15" fillId="2" borderId="7" xfId="0" applyFont="1" applyFill="1" applyBorder="1" applyAlignment="1">
      <alignment vertical="center"/>
    </xf>
    <xf numFmtId="0" fontId="14" fillId="2" borderId="0" xfId="0" applyFont="1" applyFill="1" applyBorder="1" applyAlignment="1">
      <alignment vertical="center"/>
    </xf>
    <xf numFmtId="0" fontId="16" fillId="2" borderId="1" xfId="0" applyFont="1" applyFill="1" applyBorder="1" applyAlignment="1">
      <alignment horizontal="center" vertical="center" wrapText="1"/>
    </xf>
    <xf numFmtId="0" fontId="16" fillId="2" borderId="1" xfId="0" applyFont="1" applyFill="1" applyBorder="1" applyAlignment="1">
      <alignment horizontal="center" vertical="center"/>
    </xf>
    <xf numFmtId="0" fontId="16" fillId="2" borderId="2" xfId="0" applyFont="1" applyFill="1" applyBorder="1" applyAlignment="1">
      <alignment horizontal="center" vertical="center" wrapText="1"/>
    </xf>
    <xf numFmtId="0" fontId="16" fillId="2" borderId="7" xfId="0" applyFont="1" applyFill="1" applyBorder="1" applyAlignment="1">
      <alignment horizontal="center" vertical="center" wrapText="1"/>
    </xf>
    <xf numFmtId="0" fontId="17" fillId="2" borderId="8" xfId="0" applyFont="1" applyFill="1" applyBorder="1" applyAlignment="1">
      <alignment vertical="center"/>
    </xf>
    <xf numFmtId="3" fontId="18" fillId="2" borderId="3" xfId="0" applyNumberFormat="1" applyFont="1" applyFill="1" applyBorder="1" applyAlignment="1">
      <alignment vertical="center"/>
    </xf>
    <xf numFmtId="164" fontId="18" fillId="2" borderId="3" xfId="1" applyNumberFormat="1" applyFont="1" applyFill="1" applyBorder="1" applyAlignment="1">
      <alignment vertical="center"/>
    </xf>
    <xf numFmtId="3" fontId="18" fillId="2" borderId="12" xfId="0" applyNumberFormat="1" applyFont="1" applyFill="1" applyBorder="1" applyAlignment="1">
      <alignment vertical="center"/>
    </xf>
    <xf numFmtId="0" fontId="14" fillId="2" borderId="9" xfId="0" applyFont="1" applyFill="1" applyBorder="1" applyAlignment="1">
      <alignment vertical="center"/>
    </xf>
    <xf numFmtId="3" fontId="15" fillId="2" borderId="12" xfId="0" applyNumberFormat="1" applyFont="1" applyFill="1" applyBorder="1" applyAlignment="1">
      <alignment vertical="center"/>
    </xf>
    <xf numFmtId="164" fontId="15" fillId="2" borderId="12" xfId="1" applyNumberFormat="1" applyFont="1" applyFill="1" applyBorder="1" applyAlignment="1">
      <alignment vertical="center"/>
    </xf>
    <xf numFmtId="0" fontId="14" fillId="2" borderId="10" xfId="0" applyFont="1" applyFill="1" applyBorder="1" applyAlignment="1">
      <alignment vertical="center"/>
    </xf>
    <xf numFmtId="3" fontId="15" fillId="2" borderId="5" xfId="0" applyNumberFormat="1" applyFont="1" applyFill="1" applyBorder="1" applyAlignment="1">
      <alignment vertical="center"/>
    </xf>
    <xf numFmtId="164" fontId="15" fillId="2" borderId="5" xfId="1" applyNumberFormat="1" applyFont="1" applyFill="1" applyBorder="1" applyAlignment="1">
      <alignment vertical="center"/>
    </xf>
    <xf numFmtId="0" fontId="17" fillId="2" borderId="9" xfId="0" applyFont="1" applyFill="1" applyBorder="1" applyAlignment="1">
      <alignment vertical="center"/>
    </xf>
    <xf numFmtId="164" fontId="18" fillId="2" borderId="12" xfId="1" applyNumberFormat="1" applyFont="1" applyFill="1" applyBorder="1" applyAlignment="1">
      <alignment vertical="center"/>
    </xf>
    <xf numFmtId="2" fontId="15" fillId="2" borderId="0" xfId="1" applyNumberFormat="1" applyFont="1" applyFill="1" applyAlignment="1">
      <alignment vertical="center"/>
    </xf>
    <xf numFmtId="0" fontId="17" fillId="2" borderId="4" xfId="0" applyFont="1" applyFill="1" applyBorder="1" applyAlignment="1">
      <alignment vertical="center"/>
    </xf>
    <xf numFmtId="3" fontId="18" fillId="2" borderId="1" xfId="0" applyNumberFormat="1" applyFont="1" applyFill="1" applyBorder="1" applyAlignment="1">
      <alignment vertical="center"/>
    </xf>
    <xf numFmtId="164" fontId="18" fillId="2" borderId="1" xfId="1" applyNumberFormat="1" applyFont="1" applyFill="1" applyBorder="1" applyAlignment="1">
      <alignment vertical="center"/>
    </xf>
    <xf numFmtId="0" fontId="18" fillId="2" borderId="12" xfId="0" applyFont="1" applyFill="1" applyBorder="1" applyAlignment="1">
      <alignment horizontal="right" vertical="center"/>
    </xf>
    <xf numFmtId="2" fontId="18" fillId="2" borderId="12" xfId="0" applyNumberFormat="1" applyFont="1" applyFill="1" applyBorder="1" applyAlignment="1">
      <alignment horizontal="right" vertical="center"/>
    </xf>
    <xf numFmtId="10" fontId="15" fillId="2" borderId="0" xfId="1" applyNumberFormat="1" applyFont="1" applyFill="1" applyAlignment="1">
      <alignment vertical="center"/>
    </xf>
    <xf numFmtId="0" fontId="15" fillId="2" borderId="5" xfId="0" applyFont="1" applyFill="1" applyBorder="1" applyAlignment="1">
      <alignment horizontal="right" vertical="center"/>
    </xf>
    <xf numFmtId="2" fontId="15" fillId="2" borderId="5" xfId="0" applyNumberFormat="1" applyFont="1" applyFill="1" applyBorder="1" applyAlignment="1">
      <alignment horizontal="right" vertical="center"/>
    </xf>
    <xf numFmtId="0" fontId="18" fillId="2" borderId="1" xfId="0" applyFont="1" applyFill="1" applyBorder="1" applyAlignment="1">
      <alignment horizontal="right" vertical="center"/>
    </xf>
    <xf numFmtId="2" fontId="18" fillId="2" borderId="1" xfId="0" applyNumberFormat="1" applyFont="1" applyFill="1" applyBorder="1" applyAlignment="1">
      <alignment horizontal="right" vertical="center"/>
    </xf>
    <xf numFmtId="0" fontId="20" fillId="2" borderId="0" xfId="0" applyFont="1" applyFill="1" applyBorder="1" applyAlignment="1">
      <alignment vertical="center"/>
    </xf>
    <xf numFmtId="0" fontId="15" fillId="2" borderId="0" xfId="0" quotePrefix="1" applyFont="1" applyFill="1" applyBorder="1" applyAlignment="1">
      <alignment horizontal="center" vertical="center"/>
    </xf>
    <xf numFmtId="3" fontId="15" fillId="2" borderId="0" xfId="0" applyNumberFormat="1" applyFont="1" applyFill="1" applyBorder="1" applyAlignment="1">
      <alignment vertical="center"/>
    </xf>
    <xf numFmtId="165" fontId="15" fillId="2" borderId="0" xfId="1" applyNumberFormat="1" applyFont="1" applyFill="1" applyBorder="1" applyAlignment="1">
      <alignment vertical="center"/>
    </xf>
    <xf numFmtId="3" fontId="20" fillId="2" borderId="0" xfId="0" applyNumberFormat="1" applyFont="1" applyFill="1" applyBorder="1" applyAlignment="1">
      <alignment horizontal="center" vertical="center"/>
    </xf>
    <xf numFmtId="165" fontId="20" fillId="2" borderId="0" xfId="0" applyNumberFormat="1" applyFont="1" applyFill="1" applyBorder="1" applyAlignment="1">
      <alignment horizontal="center" vertical="center"/>
    </xf>
    <xf numFmtId="0" fontId="17" fillId="2" borderId="0" xfId="0" applyFont="1" applyFill="1" applyAlignment="1">
      <alignment vertical="center"/>
    </xf>
    <xf numFmtId="0" fontId="18" fillId="2" borderId="0" xfId="0" applyFont="1" applyFill="1" applyAlignment="1">
      <alignment vertical="center"/>
    </xf>
    <xf numFmtId="0" fontId="15" fillId="2" borderId="0" xfId="0" applyFont="1" applyFill="1"/>
    <xf numFmtId="0" fontId="18" fillId="2" borderId="1" xfId="0" applyFont="1" applyFill="1" applyBorder="1" applyAlignment="1">
      <alignment horizontal="center"/>
    </xf>
    <xf numFmtId="0" fontId="15" fillId="2" borderId="1" xfId="0" applyFont="1" applyFill="1" applyBorder="1"/>
    <xf numFmtId="3" fontId="15" fillId="2" borderId="1" xfId="0" applyNumberFormat="1" applyFont="1" applyFill="1" applyBorder="1"/>
    <xf numFmtId="165" fontId="15" fillId="2" borderId="0" xfId="0" applyNumberFormat="1" applyFont="1" applyFill="1"/>
    <xf numFmtId="0" fontId="15" fillId="2" borderId="0" xfId="0" applyFont="1" applyFill="1" applyBorder="1"/>
    <xf numFmtId="9" fontId="15" fillId="2" borderId="0" xfId="1" applyFont="1" applyFill="1" applyBorder="1"/>
    <xf numFmtId="0" fontId="18" fillId="2" borderId="0" xfId="0" applyFont="1" applyFill="1"/>
    <xf numFmtId="9" fontId="15" fillId="2" borderId="0" xfId="1" applyNumberFormat="1" applyFont="1" applyFill="1"/>
    <xf numFmtId="166" fontId="15" fillId="2" borderId="0" xfId="1" applyNumberFormat="1" applyFont="1" applyFill="1"/>
    <xf numFmtId="3" fontId="15" fillId="2" borderId="0" xfId="0" applyNumberFormat="1" applyFont="1" applyFill="1"/>
    <xf numFmtId="0" fontId="24" fillId="2" borderId="0" xfId="0" applyFont="1" applyFill="1" applyAlignment="1">
      <alignment horizontal="right"/>
    </xf>
    <xf numFmtId="0" fontId="23" fillId="2" borderId="0" xfId="0" applyFont="1" applyFill="1"/>
    <xf numFmtId="165" fontId="23" fillId="2" borderId="0" xfId="0" applyNumberFormat="1" applyFont="1" applyFill="1"/>
    <xf numFmtId="0" fontId="18" fillId="2" borderId="1" xfId="0" applyFont="1" applyFill="1" applyBorder="1"/>
    <xf numFmtId="3" fontId="15" fillId="2" borderId="3" xfId="0" applyNumberFormat="1" applyFont="1" applyFill="1" applyBorder="1" applyAlignment="1">
      <alignment vertical="center"/>
    </xf>
    <xf numFmtId="3" fontId="18" fillId="2" borderId="1" xfId="0" applyNumberFormat="1" applyFont="1" applyFill="1" applyBorder="1"/>
    <xf numFmtId="0" fontId="18" fillId="2" borderId="0" xfId="0" applyFont="1" applyFill="1" applyBorder="1"/>
    <xf numFmtId="3" fontId="18" fillId="2" borderId="0" xfId="0" applyNumberFormat="1" applyFont="1" applyFill="1" applyBorder="1"/>
    <xf numFmtId="0" fontId="18" fillId="2" borderId="0" xfId="0" applyFont="1" applyFill="1" applyAlignment="1">
      <alignment horizontal="left"/>
    </xf>
    <xf numFmtId="0" fontId="18" fillId="2" borderId="0" xfId="0" applyFont="1" applyFill="1" applyAlignment="1">
      <alignment horizontal="left" wrapText="1"/>
    </xf>
    <xf numFmtId="168" fontId="15" fillId="2" borderId="0" xfId="3" applyNumberFormat="1" applyFont="1" applyFill="1"/>
    <xf numFmtId="0" fontId="26" fillId="2" borderId="0" xfId="2" applyFont="1" applyFill="1" applyAlignment="1">
      <alignment vertical="center"/>
    </xf>
    <xf numFmtId="0" fontId="18" fillId="2" borderId="0" xfId="0" applyFont="1" applyFill="1" applyAlignment="1">
      <alignment horizontal="left" vertical="center" wrapText="1"/>
    </xf>
    <xf numFmtId="0" fontId="18" fillId="2" borderId="1" xfId="0" applyFont="1" applyFill="1" applyBorder="1" applyAlignment="1">
      <alignment horizontal="center" vertical="center" wrapText="1"/>
    </xf>
    <xf numFmtId="0" fontId="24" fillId="2" borderId="1" xfId="0" applyFont="1" applyFill="1" applyBorder="1"/>
    <xf numFmtId="165" fontId="15" fillId="2" borderId="1" xfId="0" applyNumberFormat="1" applyFont="1" applyFill="1" applyBorder="1"/>
    <xf numFmtId="9" fontId="15" fillId="2" borderId="0" xfId="1" applyFont="1" applyFill="1"/>
    <xf numFmtId="0" fontId="18" fillId="2" borderId="0" xfId="0" applyFont="1" applyFill="1" applyAlignment="1">
      <alignment horizontal="left" vertical="center"/>
    </xf>
    <xf numFmtId="0" fontId="18" fillId="2" borderId="0" xfId="0" applyFont="1" applyFill="1" applyAlignment="1"/>
    <xf numFmtId="49" fontId="24" fillId="2" borderId="1" xfId="4" applyNumberFormat="1" applyFont="1" applyFill="1" applyBorder="1" applyAlignment="1">
      <alignment horizontal="center" vertical="center"/>
    </xf>
    <xf numFmtId="0" fontId="16" fillId="2" borderId="0" xfId="0" applyFont="1" applyFill="1" applyAlignment="1">
      <alignment vertical="center" wrapText="1"/>
    </xf>
    <xf numFmtId="1" fontId="15" fillId="2" borderId="0" xfId="0" applyNumberFormat="1" applyFont="1" applyFill="1" applyBorder="1"/>
    <xf numFmtId="0" fontId="15" fillId="2" borderId="0" xfId="0" applyFont="1" applyFill="1" applyBorder="1" applyAlignment="1">
      <alignment horizontal="center"/>
    </xf>
    <xf numFmtId="0" fontId="18" fillId="2" borderId="2" xfId="0" applyFont="1" applyFill="1" applyBorder="1" applyAlignment="1">
      <alignment horizontal="center" vertical="center" wrapText="1"/>
    </xf>
    <xf numFmtId="0" fontId="14" fillId="2" borderId="0" xfId="0" applyFont="1" applyFill="1" applyBorder="1"/>
    <xf numFmtId="0" fontId="17" fillId="2" borderId="1" xfId="0" applyFont="1" applyFill="1" applyBorder="1" applyAlignment="1">
      <alignment wrapText="1"/>
    </xf>
    <xf numFmtId="0" fontId="17" fillId="2" borderId="1" xfId="0" applyFont="1" applyFill="1" applyBorder="1"/>
    <xf numFmtId="0" fontId="24" fillId="2" borderId="0" xfId="0" applyFont="1" applyFill="1" applyBorder="1"/>
    <xf numFmtId="9" fontId="17" fillId="0" borderId="1" xfId="5" applyFont="1" applyFill="1" applyBorder="1" applyAlignment="1">
      <alignment horizontal="center" vertical="center" wrapText="1"/>
    </xf>
    <xf numFmtId="9" fontId="14" fillId="2" borderId="0" xfId="5" applyFont="1" applyFill="1" applyBorder="1" applyAlignment="1">
      <alignment vertical="center" wrapText="1"/>
    </xf>
    <xf numFmtId="0" fontId="14" fillId="2" borderId="0" xfId="0" applyFont="1" applyFill="1" applyBorder="1" applyAlignment="1">
      <alignment vertical="center" wrapText="1"/>
    </xf>
    <xf numFmtId="0" fontId="6" fillId="2" borderId="0" xfId="0" applyFont="1" applyFill="1" applyBorder="1" applyAlignment="1">
      <alignment vertical="center" wrapText="1"/>
    </xf>
    <xf numFmtId="0" fontId="6" fillId="2" borderId="0" xfId="0" applyFont="1" applyFill="1" applyBorder="1" applyAlignment="1">
      <alignment horizontal="right" vertical="center" wrapText="1"/>
    </xf>
    <xf numFmtId="165" fontId="14" fillId="2" borderId="1" xfId="5" applyNumberFormat="1" applyFont="1" applyFill="1" applyBorder="1" applyAlignment="1">
      <alignment horizontal="center" vertical="center" wrapText="1"/>
    </xf>
    <xf numFmtId="9" fontId="6" fillId="2" borderId="0" xfId="5" applyFont="1" applyFill="1" applyBorder="1" applyAlignment="1">
      <alignment vertical="center" wrapText="1"/>
    </xf>
    <xf numFmtId="3" fontId="15" fillId="0" borderId="5" xfId="0" applyNumberFormat="1" applyFont="1" applyFill="1" applyBorder="1" applyAlignment="1">
      <alignment vertical="center"/>
    </xf>
    <xf numFmtId="164" fontId="15" fillId="0" borderId="5" xfId="1" applyNumberFormat="1" applyFont="1" applyFill="1" applyBorder="1" applyAlignment="1">
      <alignment vertical="center"/>
    </xf>
    <xf numFmtId="3" fontId="15" fillId="0" borderId="1" xfId="0" applyNumberFormat="1" applyFont="1" applyFill="1" applyBorder="1"/>
    <xf numFmtId="0" fontId="16" fillId="2" borderId="2" xfId="0" applyFont="1" applyFill="1" applyBorder="1" applyAlignment="1">
      <alignment horizontal="center" vertical="center"/>
    </xf>
    <xf numFmtId="0" fontId="16" fillId="2" borderId="11" xfId="0" applyFont="1" applyFill="1" applyBorder="1" applyAlignment="1">
      <alignment horizontal="center" vertical="center"/>
    </xf>
    <xf numFmtId="0" fontId="16" fillId="2" borderId="4" xfId="0" applyFont="1" applyFill="1" applyBorder="1" applyAlignment="1">
      <alignment horizontal="center" vertical="center"/>
    </xf>
    <xf numFmtId="0" fontId="16" fillId="2" borderId="2" xfId="0" applyFont="1" applyFill="1" applyBorder="1" applyAlignment="1">
      <alignment horizontal="center" vertical="center" wrapText="1"/>
    </xf>
    <xf numFmtId="0" fontId="14" fillId="2" borderId="0" xfId="0" applyFont="1" applyFill="1" applyAlignment="1">
      <alignment horizontal="left" vertical="center" wrapText="1"/>
    </xf>
    <xf numFmtId="0" fontId="17" fillId="2" borderId="0" xfId="0" applyFont="1" applyFill="1" applyAlignment="1">
      <alignment horizontal="left" vertical="center" wrapText="1"/>
    </xf>
    <xf numFmtId="0" fontId="5" fillId="2" borderId="6" xfId="0" applyFont="1" applyFill="1" applyBorder="1" applyAlignment="1">
      <alignment horizontal="center" vertical="center"/>
    </xf>
    <xf numFmtId="0" fontId="5" fillId="2" borderId="6" xfId="0" applyFont="1" applyFill="1" applyBorder="1" applyAlignment="1">
      <alignment horizontal="center" vertical="center" wrapText="1"/>
    </xf>
    <xf numFmtId="0" fontId="23" fillId="2" borderId="0" xfId="0" applyFont="1" applyFill="1" applyAlignment="1">
      <alignment horizontal="center"/>
    </xf>
    <xf numFmtId="0" fontId="18" fillId="2" borderId="0" xfId="0" applyFont="1" applyFill="1" applyAlignment="1">
      <alignment horizontal="left" vertical="center" wrapText="1"/>
    </xf>
    <xf numFmtId="0" fontId="16" fillId="2" borderId="0" xfId="0" applyFont="1" applyFill="1" applyAlignment="1">
      <alignment horizontal="left" vertical="center" wrapText="1"/>
    </xf>
    <xf numFmtId="0" fontId="17" fillId="2" borderId="0" xfId="0" applyFont="1" applyFill="1" applyBorder="1" applyAlignment="1">
      <alignment horizontal="left"/>
    </xf>
    <xf numFmtId="0" fontId="6" fillId="2" borderId="0" xfId="0" applyFont="1" applyFill="1" applyBorder="1" applyAlignment="1">
      <alignment horizontal="left" wrapText="1"/>
    </xf>
  </cellXfs>
  <cellStyles count="6">
    <cellStyle name="Lien hypertexte" xfId="2" builtinId="8"/>
    <cellStyle name="Milliers 2" xfId="3" xr:uid="{00000000-0005-0000-0000-000001000000}"/>
    <cellStyle name="Normal" xfId="0" builtinId="0"/>
    <cellStyle name="Normal 2" xfId="4" xr:uid="{00000000-0005-0000-0000-000003000000}"/>
    <cellStyle name="Pourcentage" xfId="1" builtinId="5"/>
    <cellStyle name="Pourcentage 2" xfId="5" xr:uid="{00000000-0005-0000-0000-00000500000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sarah.abdouni/Documents/0-en%20cours/passage%20R%20-%20aout%202020/bases%20pour%20data-drees/PCH-ACTP/series%20longues_pch_2000-201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ésentation et méthode"/>
      <sheetName val="Sommaire"/>
      <sheetName val="Nat - Bénéficiaires ACTP PCH"/>
      <sheetName val="Nat - Dépenses ACTP PCH"/>
      <sheetName val="Dept - Bénéficiaires PCH"/>
      <sheetName val="Dept-Bénéficiaires PCH -20 ans"/>
      <sheetName val="Dept - Bénéficiaires ACTP"/>
      <sheetName val="Dept - Bénéficiaires ACTP dom"/>
      <sheetName val="Dept - Bénéficiaires ACTP étab"/>
      <sheetName val="Dept - Dépenses PCH"/>
      <sheetName val="Dept - Dépenses ACTP"/>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efreshError="1"/>
      <sheetData sheetId="10" refreshError="1"/>
    </sheetDataSet>
  </externalBook>
</externalLink>
</file>

<file path=xl/theme/theme1.xml><?xml version="1.0" encoding="utf-8"?>
<a:theme xmlns:a="http://schemas.openxmlformats.org/drawingml/2006/main" name="Thème panorama sociale">
  <a:themeElements>
    <a:clrScheme name="PANORAMAS SOCIAL 2023 OK">
      <a:dk1>
        <a:srgbClr val="000000"/>
      </a:dk1>
      <a:lt1>
        <a:srgbClr val="FFFFFF"/>
      </a:lt1>
      <a:dk2>
        <a:srgbClr val="A5A5A5"/>
      </a:dk2>
      <a:lt2>
        <a:srgbClr val="E6ABA0"/>
      </a:lt2>
      <a:accent1>
        <a:srgbClr val="CE614A"/>
      </a:accent1>
      <a:accent2>
        <a:srgbClr val="7AB1E8"/>
      </a:accent2>
      <a:accent3>
        <a:srgbClr val="6E445A"/>
      </a:accent3>
      <a:accent4>
        <a:srgbClr val="FFCA00"/>
      </a:accent4>
      <a:accent5>
        <a:srgbClr val="99C221"/>
      </a:accent5>
      <a:accent6>
        <a:srgbClr val="00A95F"/>
      </a:accent6>
      <a:hlink>
        <a:srgbClr val="CE614A"/>
      </a:hlink>
      <a:folHlink>
        <a:srgbClr val="CE614A"/>
      </a:folHlink>
    </a:clrScheme>
    <a:fontScheme name="PANORAMAS 2023">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O62"/>
  <sheetViews>
    <sheetView tabSelected="1" zoomScaleNormal="100" zoomScalePageLayoutView="200" workbookViewId="0"/>
  </sheetViews>
  <sheetFormatPr baseColWidth="10" defaultColWidth="11.375" defaultRowHeight="12.75" x14ac:dyDescent="0.2"/>
  <cols>
    <col min="1" max="1" width="3.75" style="1" customWidth="1"/>
    <col min="2" max="2" width="19.125" style="1" customWidth="1"/>
    <col min="3" max="8" width="9.25" style="1" customWidth="1"/>
    <col min="9" max="9" width="13.5" style="1" customWidth="1"/>
    <col min="10" max="16384" width="11.375" style="1"/>
  </cols>
  <sheetData>
    <row r="2" spans="1:15" ht="13.5" customHeight="1" x14ac:dyDescent="0.2">
      <c r="B2" s="75" t="s">
        <v>143</v>
      </c>
      <c r="C2" s="36"/>
      <c r="D2" s="36"/>
      <c r="E2" s="36"/>
      <c r="F2" s="37"/>
      <c r="G2" s="37"/>
      <c r="H2" s="37"/>
      <c r="I2" s="37"/>
      <c r="J2" s="37"/>
      <c r="K2" s="37"/>
      <c r="M2" s="14"/>
    </row>
    <row r="3" spans="1:15" x14ac:dyDescent="0.2">
      <c r="B3" s="36"/>
      <c r="C3" s="36"/>
      <c r="D3" s="36"/>
      <c r="E3" s="36"/>
      <c r="F3" s="38"/>
      <c r="G3" s="37"/>
      <c r="H3" s="37"/>
      <c r="I3" s="39"/>
      <c r="J3" s="37"/>
      <c r="K3" s="37"/>
    </row>
    <row r="4" spans="1:15" ht="78.75" customHeight="1" x14ac:dyDescent="0.2">
      <c r="B4" s="40"/>
      <c r="C4" s="125" t="s">
        <v>135</v>
      </c>
      <c r="D4" s="126"/>
      <c r="E4" s="127"/>
      <c r="F4" s="128" t="s">
        <v>1</v>
      </c>
      <c r="G4" s="126"/>
      <c r="H4" s="127"/>
      <c r="I4" s="41" t="s">
        <v>129</v>
      </c>
      <c r="J4" s="37"/>
      <c r="K4" s="38"/>
    </row>
    <row r="5" spans="1:15" ht="40.5" customHeight="1" x14ac:dyDescent="0.2">
      <c r="B5" s="40"/>
      <c r="C5" s="42">
        <v>2023</v>
      </c>
      <c r="D5" s="42">
        <v>2024</v>
      </c>
      <c r="E5" s="43" t="s">
        <v>142</v>
      </c>
      <c r="F5" s="42">
        <v>2023</v>
      </c>
      <c r="G5" s="42">
        <v>2024</v>
      </c>
      <c r="H5" s="44" t="s">
        <v>142</v>
      </c>
      <c r="I5" s="42">
        <v>2024</v>
      </c>
      <c r="J5" s="37"/>
      <c r="K5" s="37"/>
      <c r="O5" s="2"/>
    </row>
    <row r="6" spans="1:15" ht="18" customHeight="1" x14ac:dyDescent="0.2">
      <c r="A6" s="35"/>
      <c r="B6" s="45" t="s">
        <v>3</v>
      </c>
      <c r="C6" s="46">
        <v>474490</v>
      </c>
      <c r="D6" s="46">
        <v>498200</v>
      </c>
      <c r="E6" s="47">
        <v>4.9969440873358861</v>
      </c>
      <c r="F6" s="46">
        <v>3434.5098169999997</v>
      </c>
      <c r="G6" s="46">
        <v>3759.0802599999997</v>
      </c>
      <c r="H6" s="47">
        <v>9.4502697704765382</v>
      </c>
      <c r="I6" s="48">
        <v>628.77697377224661</v>
      </c>
      <c r="J6" s="37"/>
      <c r="K6" s="37"/>
      <c r="M6" s="3"/>
      <c r="N6" s="3"/>
    </row>
    <row r="7" spans="1:15" ht="18" customHeight="1" x14ac:dyDescent="0.2">
      <c r="A7" s="35"/>
      <c r="B7" s="49" t="s">
        <v>4</v>
      </c>
      <c r="C7" s="50">
        <v>453440</v>
      </c>
      <c r="D7" s="50">
        <v>477750</v>
      </c>
      <c r="E7" s="51">
        <v>5.3612385321101019</v>
      </c>
      <c r="F7" s="50">
        <v>3317.1128169999997</v>
      </c>
      <c r="G7" s="50">
        <v>3633.9676589999999</v>
      </c>
      <c r="H7" s="51">
        <v>9.5521273915116325</v>
      </c>
      <c r="I7" s="50">
        <v>633.86842124542125</v>
      </c>
      <c r="J7" s="37"/>
      <c r="K7" s="37"/>
      <c r="M7" s="3"/>
      <c r="N7" s="3"/>
    </row>
    <row r="8" spans="1:15" ht="18" customHeight="1" x14ac:dyDescent="0.2">
      <c r="A8" s="35"/>
      <c r="B8" s="52" t="s">
        <v>5</v>
      </c>
      <c r="C8" s="53">
        <v>21050</v>
      </c>
      <c r="D8" s="53">
        <v>20460</v>
      </c>
      <c r="E8" s="54">
        <v>-2.8028503562945395</v>
      </c>
      <c r="F8" s="53">
        <v>117.39700000000001</v>
      </c>
      <c r="G8" s="53">
        <v>136.52029099999999</v>
      </c>
      <c r="H8" s="54">
        <v>16.289420513301</v>
      </c>
      <c r="I8" s="53">
        <v>556.04549934832187</v>
      </c>
      <c r="J8" s="37"/>
      <c r="K8" s="37"/>
      <c r="M8" s="3"/>
      <c r="N8" s="3"/>
    </row>
    <row r="9" spans="1:15" ht="18" customHeight="1" x14ac:dyDescent="0.2">
      <c r="A9" s="35"/>
      <c r="B9" s="55" t="s">
        <v>6</v>
      </c>
      <c r="C9" s="48">
        <v>161190</v>
      </c>
      <c r="D9" s="48">
        <v>162590</v>
      </c>
      <c r="E9" s="56">
        <v>0.8685402320243174</v>
      </c>
      <c r="F9" s="48">
        <v>5822.7407720000001</v>
      </c>
      <c r="G9" s="48">
        <v>6183.4611100000002</v>
      </c>
      <c r="H9" s="56">
        <v>6.1950265712430008</v>
      </c>
      <c r="I9" s="48">
        <v>3169.2504202800501</v>
      </c>
      <c r="J9" s="37"/>
      <c r="K9" s="37"/>
    </row>
    <row r="10" spans="1:15" ht="18" customHeight="1" x14ac:dyDescent="0.2">
      <c r="A10" s="35"/>
      <c r="B10" s="49" t="s">
        <v>162</v>
      </c>
      <c r="C10" s="50">
        <v>155230</v>
      </c>
      <c r="D10" s="50">
        <v>156770</v>
      </c>
      <c r="E10" s="51">
        <v>0.99207627391613151</v>
      </c>
      <c r="F10" s="50">
        <v>5757.105775</v>
      </c>
      <c r="G10" s="50">
        <v>6116.2866770000001</v>
      </c>
      <c r="H10" s="51">
        <v>6.2389144135535757</v>
      </c>
      <c r="I10" s="50">
        <v>3251.1995689013634</v>
      </c>
      <c r="J10" s="57"/>
      <c r="K10" s="37"/>
    </row>
    <row r="11" spans="1:15" ht="18" customHeight="1" x14ac:dyDescent="0.2">
      <c r="A11" s="35"/>
      <c r="B11" s="52" t="s">
        <v>7</v>
      </c>
      <c r="C11" s="53">
        <v>5960</v>
      </c>
      <c r="D11" s="53">
        <v>5830</v>
      </c>
      <c r="E11" s="54">
        <v>-2.1812080536912748</v>
      </c>
      <c r="F11" s="53">
        <v>65.634996999999998</v>
      </c>
      <c r="G11" s="53">
        <v>67.174433000000008</v>
      </c>
      <c r="H11" s="54">
        <v>2.3454499434196752</v>
      </c>
      <c r="I11" s="53">
        <v>960.18343339050909</v>
      </c>
      <c r="J11" s="57"/>
      <c r="K11" s="37"/>
      <c r="L11" s="4"/>
    </row>
    <row r="12" spans="1:15" ht="18" customHeight="1" x14ac:dyDescent="0.2">
      <c r="A12" s="35"/>
      <c r="B12" s="58" t="s">
        <v>8</v>
      </c>
      <c r="C12" s="59">
        <v>635680</v>
      </c>
      <c r="D12" s="59">
        <v>660800</v>
      </c>
      <c r="E12" s="60">
        <v>3.9516737981374339</v>
      </c>
      <c r="F12" s="59">
        <v>9257.2505889999993</v>
      </c>
      <c r="G12" s="59">
        <v>9942.541369999999</v>
      </c>
      <c r="H12" s="60">
        <v>7.4027463598565824</v>
      </c>
      <c r="I12" s="59">
        <v>1253.851565022195</v>
      </c>
      <c r="J12" s="57"/>
      <c r="K12" s="37"/>
      <c r="L12" s="4"/>
    </row>
    <row r="13" spans="1:15" ht="18" customHeight="1" x14ac:dyDescent="0.2">
      <c r="A13" s="35"/>
      <c r="B13" s="55" t="s">
        <v>9</v>
      </c>
      <c r="C13" s="61" t="s">
        <v>10</v>
      </c>
      <c r="D13" s="61" t="s">
        <v>10</v>
      </c>
      <c r="E13" s="62" t="s">
        <v>10</v>
      </c>
      <c r="F13" s="48">
        <v>1022.1744109999998</v>
      </c>
      <c r="G13" s="48">
        <v>971.9322940000003</v>
      </c>
      <c r="H13" s="56">
        <v>-4.91521960042488</v>
      </c>
      <c r="I13" s="61" t="s">
        <v>10</v>
      </c>
      <c r="J13" s="63"/>
      <c r="K13" s="37"/>
    </row>
    <row r="14" spans="1:15" ht="18" customHeight="1" x14ac:dyDescent="0.2">
      <c r="A14" s="35"/>
      <c r="B14" s="52" t="s">
        <v>11</v>
      </c>
      <c r="C14" s="64" t="s">
        <v>10</v>
      </c>
      <c r="D14" s="64" t="s">
        <v>10</v>
      </c>
      <c r="E14" s="65" t="s">
        <v>10</v>
      </c>
      <c r="F14" s="122">
        <v>431.611895</v>
      </c>
      <c r="G14" s="122">
        <v>416.790075</v>
      </c>
      <c r="H14" s="123">
        <v>-3.4340619829302921</v>
      </c>
      <c r="I14" s="64" t="s">
        <v>10</v>
      </c>
      <c r="J14" s="63"/>
      <c r="K14" s="37"/>
    </row>
    <row r="15" spans="1:15" ht="18" customHeight="1" x14ac:dyDescent="0.2">
      <c r="A15" s="35"/>
      <c r="B15" s="58" t="s">
        <v>12</v>
      </c>
      <c r="C15" s="66" t="s">
        <v>10</v>
      </c>
      <c r="D15" s="66" t="s">
        <v>10</v>
      </c>
      <c r="E15" s="67" t="s">
        <v>10</v>
      </c>
      <c r="F15" s="59">
        <v>10279.424999999999</v>
      </c>
      <c r="G15" s="59">
        <v>10914.473664000001</v>
      </c>
      <c r="H15" s="60">
        <v>6.1778617383754675</v>
      </c>
      <c r="I15" s="66" t="s">
        <v>10</v>
      </c>
      <c r="J15" s="63"/>
      <c r="K15" s="37"/>
    </row>
    <row r="16" spans="1:15" x14ac:dyDescent="0.2">
      <c r="B16" s="68"/>
      <c r="C16" s="69"/>
      <c r="D16" s="69"/>
      <c r="E16" s="69"/>
      <c r="F16" s="70"/>
      <c r="G16" s="71"/>
      <c r="H16" s="37"/>
      <c r="I16" s="37"/>
      <c r="J16" s="37"/>
      <c r="K16" s="37"/>
    </row>
    <row r="17" spans="2:12" ht="26.25" customHeight="1" x14ac:dyDescent="0.2">
      <c r="B17" s="129" t="s">
        <v>13</v>
      </c>
      <c r="C17" s="129"/>
      <c r="D17" s="129"/>
      <c r="E17" s="129"/>
      <c r="F17" s="129"/>
      <c r="G17" s="129"/>
      <c r="H17" s="129"/>
      <c r="I17" s="129"/>
      <c r="J17" s="37"/>
      <c r="K17" s="37"/>
    </row>
    <row r="18" spans="2:12" x14ac:dyDescent="0.2">
      <c r="B18" s="40" t="s">
        <v>14</v>
      </c>
      <c r="C18" s="72"/>
      <c r="D18" s="72"/>
      <c r="E18" s="72"/>
      <c r="F18" s="73"/>
      <c r="G18" s="73"/>
      <c r="H18" s="37"/>
      <c r="I18" s="37"/>
      <c r="J18" s="37"/>
      <c r="K18" s="37"/>
    </row>
    <row r="19" spans="2:12" ht="59.25" customHeight="1" x14ac:dyDescent="0.2">
      <c r="B19" s="130" t="s">
        <v>133</v>
      </c>
      <c r="C19" s="130"/>
      <c r="D19" s="130"/>
      <c r="E19" s="130"/>
      <c r="F19" s="130"/>
      <c r="G19" s="130"/>
      <c r="H19" s="130"/>
      <c r="I19" s="130"/>
      <c r="J19" s="37"/>
      <c r="K19" s="37"/>
      <c r="L19" s="5"/>
    </row>
    <row r="20" spans="2:12" x14ac:dyDescent="0.2">
      <c r="B20" s="40" t="s">
        <v>154</v>
      </c>
      <c r="C20" s="72"/>
      <c r="D20" s="72"/>
      <c r="E20" s="72"/>
      <c r="F20" s="73"/>
      <c r="G20" s="73"/>
      <c r="H20" s="37"/>
      <c r="I20" s="37"/>
      <c r="J20" s="37"/>
      <c r="K20" s="37"/>
    </row>
    <row r="21" spans="2:12" x14ac:dyDescent="0.2">
      <c r="B21" s="74" t="s">
        <v>134</v>
      </c>
      <c r="C21" s="36"/>
      <c r="D21" s="36"/>
      <c r="E21" s="36"/>
      <c r="F21" s="37"/>
      <c r="G21" s="37"/>
      <c r="H21" s="37"/>
      <c r="I21" s="37"/>
      <c r="J21" s="37"/>
      <c r="K21" s="37"/>
    </row>
    <row r="22" spans="2:12" x14ac:dyDescent="0.2">
      <c r="B22" s="74" t="s">
        <v>155</v>
      </c>
      <c r="C22" s="36"/>
      <c r="D22" s="36"/>
      <c r="E22" s="36"/>
      <c r="F22" s="37"/>
      <c r="G22" s="37"/>
      <c r="H22" s="37"/>
      <c r="I22" s="37"/>
      <c r="J22" s="37"/>
      <c r="K22" s="37"/>
    </row>
    <row r="23" spans="2:12" x14ac:dyDescent="0.2">
      <c r="B23" s="37"/>
      <c r="C23" s="37"/>
      <c r="D23" s="37"/>
      <c r="E23" s="37"/>
      <c r="F23" s="37"/>
      <c r="G23" s="37"/>
      <c r="H23" s="37"/>
      <c r="I23" s="37"/>
      <c r="J23" s="37"/>
      <c r="K23" s="37"/>
    </row>
    <row r="24" spans="2:12" x14ac:dyDescent="0.2">
      <c r="B24" s="37"/>
      <c r="C24" s="37"/>
      <c r="D24" s="37"/>
      <c r="E24" s="37"/>
      <c r="F24" s="37"/>
      <c r="G24" s="37"/>
      <c r="H24" s="37"/>
      <c r="I24" s="37"/>
      <c r="J24" s="37"/>
      <c r="K24" s="37"/>
    </row>
    <row r="27" spans="2:12" x14ac:dyDescent="0.2">
      <c r="G27" s="6"/>
      <c r="H27" s="6"/>
    </row>
    <row r="28" spans="2:12" x14ac:dyDescent="0.2">
      <c r="G28" s="6"/>
      <c r="H28" s="6"/>
    </row>
    <row r="29" spans="2:12" x14ac:dyDescent="0.2">
      <c r="G29" s="7"/>
      <c r="H29" s="7"/>
    </row>
    <row r="30" spans="2:12" x14ac:dyDescent="0.2">
      <c r="G30" s="8"/>
      <c r="H30" s="8"/>
    </row>
    <row r="31" spans="2:12" x14ac:dyDescent="0.2">
      <c r="G31" s="9"/>
      <c r="H31" s="10"/>
    </row>
    <row r="51" spans="2:9" ht="76.5" x14ac:dyDescent="0.2">
      <c r="C51" s="131" t="s">
        <v>0</v>
      </c>
      <c r="D51" s="131"/>
      <c r="E51" s="131"/>
      <c r="F51" s="132" t="s">
        <v>1</v>
      </c>
      <c r="G51" s="131"/>
      <c r="H51" s="131"/>
      <c r="I51" s="11" t="s">
        <v>2</v>
      </c>
    </row>
    <row r="52" spans="2:9" ht="38.25" x14ac:dyDescent="0.2">
      <c r="C52" s="12">
        <v>2021</v>
      </c>
      <c r="D52" s="12">
        <v>2022</v>
      </c>
      <c r="E52" s="13" t="s">
        <v>127</v>
      </c>
      <c r="F52" s="12">
        <v>2021</v>
      </c>
      <c r="G52" s="12">
        <v>2022</v>
      </c>
      <c r="H52" s="13" t="s">
        <v>128</v>
      </c>
      <c r="I52" s="12">
        <v>2022</v>
      </c>
    </row>
    <row r="53" spans="2:9" x14ac:dyDescent="0.2">
      <c r="B53" s="15" t="s">
        <v>3</v>
      </c>
      <c r="C53" s="16">
        <v>429816</v>
      </c>
      <c r="D53" s="16">
        <v>442361</v>
      </c>
      <c r="E53" s="17">
        <f>(D53/C53-1)*100</f>
        <v>2.9186907886165292</v>
      </c>
      <c r="F53" s="16">
        <v>2820.9655149999999</v>
      </c>
      <c r="G53" s="16">
        <v>3118.860412</v>
      </c>
      <c r="H53" s="17">
        <f>(G53/F53-1)*100</f>
        <v>10.560033272863322</v>
      </c>
      <c r="I53" s="16">
        <f t="shared" ref="I53:I59" si="0">((G53*1000000)/((C53+D53)/2))/12</f>
        <v>595.99148873068964</v>
      </c>
    </row>
    <row r="54" spans="2:9" x14ac:dyDescent="0.2">
      <c r="B54" s="18" t="s">
        <v>4</v>
      </c>
      <c r="C54" s="19">
        <v>416744</v>
      </c>
      <c r="D54" s="19">
        <v>429196</v>
      </c>
      <c r="E54" s="20">
        <f t="shared" ref="E54:E59" si="1">(D54/C54-1)*100</f>
        <v>2.9879254410381417</v>
      </c>
      <c r="F54" s="19">
        <v>2752.3154030000001</v>
      </c>
      <c r="G54" s="19">
        <v>3040.804885</v>
      </c>
      <c r="H54" s="20">
        <f t="shared" ref="H54:H58" si="2">(G54/F54-1)*100</f>
        <v>10.481701395325139</v>
      </c>
      <c r="I54" s="19">
        <f t="shared" si="0"/>
        <v>599.09782510185903</v>
      </c>
    </row>
    <row r="55" spans="2:9" x14ac:dyDescent="0.2">
      <c r="B55" s="18" t="s">
        <v>5</v>
      </c>
      <c r="C55" s="19">
        <v>21547</v>
      </c>
      <c r="D55" s="19">
        <v>21438</v>
      </c>
      <c r="E55" s="20">
        <f t="shared" si="1"/>
        <v>-0.50587088689840742</v>
      </c>
      <c r="F55" s="19">
        <f>F53-F54</f>
        <v>68.650111999999808</v>
      </c>
      <c r="G55" s="19">
        <f>G53-G54</f>
        <v>78.055526999999984</v>
      </c>
      <c r="H55" s="20">
        <f t="shared" si="2"/>
        <v>13.700509330560461</v>
      </c>
      <c r="I55" s="19">
        <f t="shared" si="0"/>
        <v>302.64637664301495</v>
      </c>
    </row>
    <row r="56" spans="2:9" x14ac:dyDescent="0.2">
      <c r="B56" s="15" t="s">
        <v>6</v>
      </c>
      <c r="C56" s="16">
        <v>162410</v>
      </c>
      <c r="D56" s="16">
        <v>165287</v>
      </c>
      <c r="E56" s="17">
        <f t="shared" si="1"/>
        <v>1.7714426451573173</v>
      </c>
      <c r="F56" s="16">
        <f>F57+F58</f>
        <v>5410.035312</v>
      </c>
      <c r="G56" s="16">
        <f>G57+G58</f>
        <v>5612.0851570000004</v>
      </c>
      <c r="H56" s="17">
        <f t="shared" si="2"/>
        <v>3.7347232198620572</v>
      </c>
      <c r="I56" s="16">
        <f t="shared" si="0"/>
        <v>2854.3060393188425</v>
      </c>
    </row>
    <row r="57" spans="2:9" ht="13.5" x14ac:dyDescent="0.2">
      <c r="B57" s="18" t="s">
        <v>130</v>
      </c>
      <c r="C57" s="19">
        <v>147785</v>
      </c>
      <c r="D57" s="19">
        <v>151209</v>
      </c>
      <c r="E57" s="20">
        <f t="shared" si="1"/>
        <v>2.3168792502622049</v>
      </c>
      <c r="F57" s="19">
        <v>5346.7256960000004</v>
      </c>
      <c r="G57" s="19">
        <v>5546.0070450000003</v>
      </c>
      <c r="H57" s="20">
        <f t="shared" si="2"/>
        <v>3.7271661261599087</v>
      </c>
      <c r="I57" s="19">
        <f t="shared" si="0"/>
        <v>3091.4817939490422</v>
      </c>
    </row>
    <row r="58" spans="2:9" x14ac:dyDescent="0.2">
      <c r="B58" s="18" t="s">
        <v>7</v>
      </c>
      <c r="C58" s="19">
        <v>6150</v>
      </c>
      <c r="D58" s="19">
        <v>5805</v>
      </c>
      <c r="E58" s="20">
        <f t="shared" si="1"/>
        <v>-5.6097560975609806</v>
      </c>
      <c r="F58" s="19">
        <v>63.309615999999998</v>
      </c>
      <c r="G58" s="19">
        <v>66.078112000000004</v>
      </c>
      <c r="H58" s="20">
        <f t="shared" si="2"/>
        <v>4.3729470733166353</v>
      </c>
      <c r="I58" s="19">
        <f t="shared" si="0"/>
        <v>921.20607834936573</v>
      </c>
    </row>
    <row r="59" spans="2:9" x14ac:dyDescent="0.2">
      <c r="B59" s="15" t="s">
        <v>8</v>
      </c>
      <c r="C59" s="16">
        <v>592226</v>
      </c>
      <c r="D59" s="16">
        <v>607648</v>
      </c>
      <c r="E59" s="17">
        <f t="shared" si="1"/>
        <v>2.6040734449348735</v>
      </c>
      <c r="F59" s="16">
        <f>F56+F53</f>
        <v>8231.0008269999998</v>
      </c>
      <c r="G59" s="16">
        <f>G56+G53</f>
        <v>8730.9455689999995</v>
      </c>
      <c r="H59" s="17">
        <f>(G59/F59-1)*100</f>
        <v>6.0739240890371526</v>
      </c>
      <c r="I59" s="16">
        <f t="shared" si="0"/>
        <v>1212.7586686879902</v>
      </c>
    </row>
    <row r="60" spans="2:9" x14ac:dyDescent="0.2">
      <c r="B60" s="15" t="s">
        <v>9</v>
      </c>
      <c r="C60" s="21" t="s">
        <v>10</v>
      </c>
      <c r="D60" s="21" t="s">
        <v>10</v>
      </c>
      <c r="E60" s="22" t="s">
        <v>10</v>
      </c>
      <c r="F60" s="16">
        <f>F62-F53-F56</f>
        <v>843.08890699999938</v>
      </c>
      <c r="G60" s="16">
        <f>G62-G53-G56</f>
        <v>955.51282699999956</v>
      </c>
      <c r="H60" s="17">
        <f t="shared" ref="H60" si="3">(G60/F60-1)*100</f>
        <v>13.334764467491711</v>
      </c>
      <c r="I60" s="21" t="s">
        <v>10</v>
      </c>
    </row>
    <row r="61" spans="2:9" x14ac:dyDescent="0.2">
      <c r="B61" s="18" t="s">
        <v>11</v>
      </c>
      <c r="C61" s="23" t="s">
        <v>10</v>
      </c>
      <c r="D61" s="23" t="s">
        <v>10</v>
      </c>
      <c r="E61" s="24" t="s">
        <v>10</v>
      </c>
      <c r="F61" s="19">
        <v>382.67975899999999</v>
      </c>
      <c r="G61" s="19">
        <v>401.022201</v>
      </c>
      <c r="H61" s="20">
        <f>(G61/F61-1)*100</f>
        <v>4.7931570898684495</v>
      </c>
      <c r="I61" s="23" t="s">
        <v>10</v>
      </c>
    </row>
    <row r="62" spans="2:9" x14ac:dyDescent="0.2">
      <c r="B62" s="15" t="s">
        <v>12</v>
      </c>
      <c r="C62" s="21" t="s">
        <v>10</v>
      </c>
      <c r="D62" s="21" t="s">
        <v>10</v>
      </c>
      <c r="E62" s="22" t="s">
        <v>10</v>
      </c>
      <c r="F62" s="16">
        <v>9074.0897339999992</v>
      </c>
      <c r="G62" s="16">
        <v>9686.458396</v>
      </c>
      <c r="H62" s="17">
        <f t="shared" ref="H62" si="4">(G62/F62-1)*100</f>
        <v>6.7485409550833264</v>
      </c>
      <c r="I62" s="21" t="s">
        <v>10</v>
      </c>
    </row>
  </sheetData>
  <mergeCells count="6">
    <mergeCell ref="C4:E4"/>
    <mergeCell ref="F4:H4"/>
    <mergeCell ref="B17:I17"/>
    <mergeCell ref="B19:I19"/>
    <mergeCell ref="C51:E51"/>
    <mergeCell ref="F51:H5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Z36"/>
  <sheetViews>
    <sheetView workbookViewId="0"/>
  </sheetViews>
  <sheetFormatPr baseColWidth="10" defaultColWidth="10.75" defaultRowHeight="12.75" x14ac:dyDescent="0.25"/>
  <cols>
    <col min="1" max="1" width="2.375" style="25" customWidth="1"/>
    <col min="2" max="2" width="11.625" style="25" customWidth="1"/>
    <col min="3" max="26" width="6.75" style="25" customWidth="1"/>
    <col min="27" max="16384" width="10.75" style="25"/>
  </cols>
  <sheetData>
    <row r="1" spans="2:26" x14ac:dyDescent="0.25">
      <c r="P1" s="14"/>
    </row>
    <row r="2" spans="2:26" x14ac:dyDescent="0.25">
      <c r="B2" s="83" t="s">
        <v>131</v>
      </c>
      <c r="C2" s="76"/>
      <c r="D2" s="76"/>
      <c r="E2" s="76"/>
      <c r="F2" s="76"/>
      <c r="G2" s="76"/>
      <c r="H2" s="76"/>
      <c r="I2" s="76"/>
      <c r="J2" s="76"/>
      <c r="K2" s="76"/>
      <c r="L2" s="76"/>
      <c r="M2" s="76"/>
      <c r="N2" s="76"/>
      <c r="O2" s="76"/>
      <c r="P2" s="76"/>
      <c r="Q2" s="76"/>
      <c r="R2" s="76"/>
      <c r="S2" s="76"/>
      <c r="T2" s="76"/>
      <c r="U2" s="76"/>
      <c r="V2" s="76"/>
      <c r="W2" s="76"/>
      <c r="X2" s="76"/>
      <c r="Y2" s="76"/>
      <c r="Z2" s="76"/>
    </row>
    <row r="3" spans="2:26" x14ac:dyDescent="0.25">
      <c r="B3" s="76"/>
      <c r="C3" s="76"/>
      <c r="D3" s="76"/>
      <c r="E3" s="76"/>
      <c r="F3" s="76"/>
      <c r="G3" s="76"/>
      <c r="H3" s="76"/>
      <c r="I3" s="76"/>
      <c r="J3" s="76"/>
      <c r="K3" s="76"/>
      <c r="L3" s="76"/>
      <c r="M3" s="76"/>
      <c r="N3" s="76"/>
      <c r="O3" s="76"/>
      <c r="P3" s="76"/>
      <c r="Q3" s="76"/>
      <c r="R3" s="76"/>
      <c r="S3" s="76"/>
      <c r="T3" s="76"/>
      <c r="U3" s="76"/>
      <c r="V3" s="76"/>
      <c r="W3" s="76"/>
      <c r="X3" s="76"/>
      <c r="Y3" s="76"/>
      <c r="Z3" s="76"/>
    </row>
    <row r="4" spans="2:26" x14ac:dyDescent="0.25">
      <c r="B4" s="76"/>
      <c r="C4" s="77">
        <v>2001</v>
      </c>
      <c r="D4" s="77">
        <v>2002</v>
      </c>
      <c r="E4" s="77">
        <v>2003</v>
      </c>
      <c r="F4" s="77">
        <v>2004</v>
      </c>
      <c r="G4" s="77">
        <v>2005</v>
      </c>
      <c r="H4" s="77">
        <v>2006</v>
      </c>
      <c r="I4" s="77">
        <v>2007</v>
      </c>
      <c r="J4" s="77">
        <v>2008</v>
      </c>
      <c r="K4" s="77">
        <v>2009</v>
      </c>
      <c r="L4" s="77">
        <v>2010</v>
      </c>
      <c r="M4" s="77">
        <v>2011</v>
      </c>
      <c r="N4" s="77">
        <v>2012</v>
      </c>
      <c r="O4" s="77">
        <v>2013</v>
      </c>
      <c r="P4" s="77">
        <v>2014</v>
      </c>
      <c r="Q4" s="77">
        <v>2015</v>
      </c>
      <c r="R4" s="77">
        <v>2016</v>
      </c>
      <c r="S4" s="77">
        <v>2017</v>
      </c>
      <c r="T4" s="77">
        <v>2018</v>
      </c>
      <c r="U4" s="77">
        <v>2019</v>
      </c>
      <c r="V4" s="77">
        <v>2020</v>
      </c>
      <c r="W4" s="77">
        <v>2021</v>
      </c>
      <c r="X4" s="77">
        <v>2022</v>
      </c>
      <c r="Y4" s="77">
        <v>2023</v>
      </c>
      <c r="Z4" s="77">
        <v>2024</v>
      </c>
    </row>
    <row r="5" spans="2:26" x14ac:dyDescent="0.25">
      <c r="B5" s="78" t="s">
        <v>138</v>
      </c>
      <c r="C5" s="79">
        <v>126692</v>
      </c>
      <c r="D5" s="79">
        <v>122010.5</v>
      </c>
      <c r="E5" s="79">
        <v>121671.5</v>
      </c>
      <c r="F5" s="79">
        <v>124869</v>
      </c>
      <c r="G5" s="79">
        <v>129390.5</v>
      </c>
      <c r="H5" s="79">
        <v>132971</v>
      </c>
      <c r="I5" s="79">
        <v>145104</v>
      </c>
      <c r="J5" s="79">
        <v>171658</v>
      </c>
      <c r="K5" s="79">
        <v>204483.5</v>
      </c>
      <c r="L5" s="79">
        <v>236005</v>
      </c>
      <c r="M5" s="79">
        <v>265297</v>
      </c>
      <c r="N5" s="79">
        <v>288865.5</v>
      </c>
      <c r="O5" s="79">
        <v>306727.5</v>
      </c>
      <c r="P5" s="79">
        <v>325268</v>
      </c>
      <c r="Q5" s="79">
        <v>342923.5</v>
      </c>
      <c r="R5" s="79">
        <v>356536</v>
      </c>
      <c r="S5" s="79">
        <v>367063</v>
      </c>
      <c r="T5" s="79">
        <v>378961</v>
      </c>
      <c r="U5" s="79">
        <v>392617.5</v>
      </c>
      <c r="V5" s="79">
        <v>405884.5</v>
      </c>
      <c r="W5" s="79">
        <v>421037.5</v>
      </c>
      <c r="X5" s="79">
        <v>436027.5</v>
      </c>
      <c r="Y5" s="79">
        <v>454879</v>
      </c>
      <c r="Z5" s="79">
        <v>479562</v>
      </c>
    </row>
    <row r="6" spans="2:26" x14ac:dyDescent="0.25">
      <c r="B6" s="78" t="s">
        <v>122</v>
      </c>
      <c r="C6" s="79">
        <v>114098</v>
      </c>
      <c r="D6" s="79">
        <v>114388.5</v>
      </c>
      <c r="E6" s="79">
        <v>118854.5</v>
      </c>
      <c r="F6" s="79">
        <v>124467</v>
      </c>
      <c r="G6" s="79">
        <v>128400</v>
      </c>
      <c r="H6" s="79">
        <v>130427.5</v>
      </c>
      <c r="I6" s="79">
        <v>131648.5</v>
      </c>
      <c r="J6" s="79">
        <v>133036</v>
      </c>
      <c r="K6" s="79">
        <v>135297.5</v>
      </c>
      <c r="L6" s="79">
        <v>137045</v>
      </c>
      <c r="M6" s="79">
        <v>139890.5</v>
      </c>
      <c r="N6" s="79">
        <v>144120</v>
      </c>
      <c r="O6" s="79">
        <v>147167</v>
      </c>
      <c r="P6" s="79">
        <v>149645</v>
      </c>
      <c r="Q6" s="79">
        <v>153447</v>
      </c>
      <c r="R6" s="79">
        <v>156975</v>
      </c>
      <c r="S6" s="79">
        <v>159073</v>
      </c>
      <c r="T6" s="79">
        <v>160885.5</v>
      </c>
      <c r="U6" s="79">
        <v>162693</v>
      </c>
      <c r="V6" s="79">
        <v>161852.5</v>
      </c>
      <c r="W6" s="79">
        <v>161312</v>
      </c>
      <c r="X6" s="79">
        <v>164271</v>
      </c>
      <c r="Y6" s="79">
        <v>167145</v>
      </c>
      <c r="Z6" s="79">
        <v>168673.5</v>
      </c>
    </row>
    <row r="7" spans="2:26" x14ac:dyDescent="0.25">
      <c r="B7" s="78" t="s">
        <v>12</v>
      </c>
      <c r="C7" s="79">
        <v>240800</v>
      </c>
      <c r="D7" s="79">
        <v>236400</v>
      </c>
      <c r="E7" s="79">
        <v>240500</v>
      </c>
      <c r="F7" s="79">
        <v>249300</v>
      </c>
      <c r="G7" s="79">
        <v>257800</v>
      </c>
      <c r="H7" s="79">
        <v>263400</v>
      </c>
      <c r="I7" s="79">
        <v>276800</v>
      </c>
      <c r="J7" s="79">
        <v>304700</v>
      </c>
      <c r="K7" s="79">
        <v>339800</v>
      </c>
      <c r="L7" s="79">
        <v>373100</v>
      </c>
      <c r="M7" s="79">
        <v>405200</v>
      </c>
      <c r="N7" s="79">
        <v>433000</v>
      </c>
      <c r="O7" s="79">
        <v>453900</v>
      </c>
      <c r="P7" s="79">
        <v>474900</v>
      </c>
      <c r="Q7" s="79">
        <v>496400</v>
      </c>
      <c r="R7" s="79">
        <v>513500</v>
      </c>
      <c r="S7" s="79">
        <v>526100</v>
      </c>
      <c r="T7" s="79">
        <v>539800</v>
      </c>
      <c r="U7" s="79">
        <v>555300</v>
      </c>
      <c r="V7" s="79">
        <v>567700</v>
      </c>
      <c r="W7" s="79">
        <v>582300</v>
      </c>
      <c r="X7" s="79">
        <v>600300</v>
      </c>
      <c r="Y7" s="79">
        <v>622000</v>
      </c>
      <c r="Z7" s="79">
        <v>648200</v>
      </c>
    </row>
    <row r="8" spans="2:26" x14ac:dyDescent="0.25">
      <c r="B8" s="81"/>
      <c r="C8" s="82"/>
      <c r="D8" s="82"/>
      <c r="E8" s="82"/>
      <c r="F8" s="82"/>
      <c r="G8" s="82"/>
      <c r="H8" s="82"/>
      <c r="I8" s="82"/>
      <c r="J8" s="82"/>
      <c r="K8" s="82"/>
      <c r="L8" s="82"/>
      <c r="M8" s="82"/>
      <c r="N8" s="82"/>
      <c r="O8" s="82"/>
      <c r="P8" s="82"/>
      <c r="Q8" s="82"/>
      <c r="R8" s="82"/>
      <c r="S8" s="82"/>
      <c r="T8" s="82"/>
      <c r="U8" s="82"/>
      <c r="V8" s="82"/>
      <c r="W8" s="76"/>
      <c r="X8" s="76"/>
      <c r="Y8" s="76"/>
      <c r="Z8" s="76"/>
    </row>
    <row r="9" spans="2:26" x14ac:dyDescent="0.25">
      <c r="B9" s="81" t="s">
        <v>136</v>
      </c>
      <c r="C9" s="82"/>
      <c r="D9" s="82"/>
      <c r="E9" s="82"/>
      <c r="F9" s="82"/>
      <c r="G9" s="82"/>
      <c r="H9" s="82"/>
      <c r="I9" s="82"/>
      <c r="J9" s="82"/>
      <c r="K9" s="82"/>
      <c r="L9" s="82"/>
      <c r="M9" s="82"/>
      <c r="N9" s="82"/>
      <c r="O9" s="82"/>
      <c r="P9" s="82"/>
      <c r="Q9" s="82"/>
      <c r="R9" s="82"/>
      <c r="S9" s="82"/>
      <c r="T9" s="82"/>
      <c r="U9" s="82"/>
      <c r="V9" s="82"/>
      <c r="W9" s="76"/>
      <c r="X9" s="76"/>
      <c r="Y9" s="76"/>
      <c r="Z9" s="76"/>
    </row>
    <row r="10" spans="2:26" x14ac:dyDescent="0.25">
      <c r="B10" s="83" t="s">
        <v>156</v>
      </c>
      <c r="C10" s="84"/>
      <c r="D10" s="84"/>
      <c r="E10" s="84"/>
      <c r="F10" s="84"/>
      <c r="G10" s="84"/>
      <c r="H10" s="84"/>
      <c r="I10" s="84"/>
      <c r="J10" s="84"/>
      <c r="K10" s="84"/>
      <c r="L10" s="84"/>
      <c r="M10" s="84"/>
      <c r="N10" s="84"/>
      <c r="O10" s="84"/>
      <c r="P10" s="84"/>
      <c r="Q10" s="84"/>
      <c r="R10" s="84"/>
      <c r="S10" s="84"/>
      <c r="T10" s="84"/>
      <c r="U10" s="84"/>
      <c r="V10" s="76"/>
      <c r="W10" s="76"/>
      <c r="X10" s="76"/>
      <c r="Y10" s="76"/>
      <c r="Z10" s="76"/>
    </row>
    <row r="11" spans="2:26" x14ac:dyDescent="0.25">
      <c r="B11" s="83" t="s">
        <v>137</v>
      </c>
      <c r="C11" s="84"/>
      <c r="D11" s="84"/>
      <c r="E11" s="84"/>
      <c r="F11" s="84"/>
      <c r="G11" s="85"/>
      <c r="H11" s="84"/>
      <c r="I11" s="84"/>
      <c r="J11" s="84"/>
      <c r="K11" s="84"/>
      <c r="L11" s="84"/>
      <c r="M11" s="84"/>
      <c r="N11" s="84"/>
      <c r="O11" s="84"/>
      <c r="P11" s="84"/>
      <c r="Q11" s="84"/>
      <c r="R11" s="84"/>
      <c r="S11" s="84"/>
      <c r="T11" s="84"/>
      <c r="U11" s="85"/>
      <c r="V11" s="84"/>
      <c r="W11" s="85"/>
      <c r="X11" s="85"/>
      <c r="Y11" s="85"/>
      <c r="Z11" s="85"/>
    </row>
    <row r="12" spans="2:26" x14ac:dyDescent="0.25">
      <c r="B12" s="83" t="s">
        <v>157</v>
      </c>
      <c r="C12" s="84"/>
      <c r="D12" s="84"/>
      <c r="E12" s="84"/>
      <c r="F12" s="84"/>
      <c r="G12" s="84"/>
      <c r="H12" s="84"/>
      <c r="I12" s="84"/>
      <c r="J12" s="84"/>
      <c r="K12" s="84"/>
      <c r="L12" s="84"/>
      <c r="M12" s="84"/>
      <c r="N12" s="84"/>
      <c r="O12" s="84"/>
      <c r="P12" s="84"/>
      <c r="Q12" s="84"/>
      <c r="R12" s="84"/>
      <c r="S12" s="84"/>
      <c r="T12" s="84"/>
      <c r="U12" s="84"/>
      <c r="V12" s="84"/>
      <c r="W12" s="85"/>
      <c r="X12" s="85"/>
      <c r="Y12" s="85"/>
      <c r="Z12" s="85"/>
    </row>
    <row r="13" spans="2:26" x14ac:dyDescent="0.25">
      <c r="B13" s="76"/>
      <c r="C13" s="76"/>
      <c r="D13" s="76"/>
      <c r="E13" s="76"/>
      <c r="F13" s="76"/>
      <c r="G13" s="76"/>
      <c r="H13" s="76"/>
      <c r="I13" s="76"/>
      <c r="J13" s="76"/>
      <c r="K13" s="76"/>
      <c r="L13" s="76"/>
      <c r="M13" s="76"/>
      <c r="N13" s="76"/>
      <c r="O13" s="76"/>
      <c r="P13" s="76"/>
      <c r="Q13" s="76"/>
      <c r="R13" s="76"/>
      <c r="S13" s="76"/>
      <c r="T13" s="76"/>
      <c r="U13" s="76"/>
      <c r="V13" s="76"/>
      <c r="W13" s="76"/>
      <c r="X13" s="76"/>
      <c r="Y13" s="76"/>
      <c r="Z13" s="76"/>
    </row>
    <row r="29" ht="13.5" customHeight="1" x14ac:dyDescent="0.25"/>
    <row r="33" spans="3:26" x14ac:dyDescent="0.25">
      <c r="C33" s="27"/>
      <c r="D33" s="27"/>
      <c r="E33" s="27"/>
      <c r="F33" s="27"/>
      <c r="G33" s="27"/>
      <c r="H33" s="27"/>
      <c r="I33" s="27"/>
      <c r="J33" s="27"/>
      <c r="K33" s="27"/>
      <c r="L33" s="27"/>
      <c r="M33" s="27"/>
      <c r="N33" s="27"/>
      <c r="O33" s="27"/>
      <c r="P33" s="27"/>
      <c r="Q33" s="27"/>
      <c r="R33" s="27"/>
      <c r="S33" s="27"/>
      <c r="T33" s="27"/>
      <c r="U33" s="27"/>
      <c r="V33" s="27"/>
      <c r="W33" s="27"/>
      <c r="X33" s="27"/>
      <c r="Y33" s="27"/>
      <c r="Z33" s="27"/>
    </row>
    <row r="34" spans="3:26" x14ac:dyDescent="0.25">
      <c r="C34" s="28"/>
      <c r="D34" s="28"/>
      <c r="E34" s="28"/>
      <c r="F34" s="28"/>
      <c r="G34" s="28"/>
      <c r="H34" s="28"/>
      <c r="I34" s="28"/>
      <c r="J34" s="28"/>
      <c r="K34" s="28"/>
      <c r="L34" s="28"/>
      <c r="M34" s="28"/>
      <c r="N34" s="28"/>
      <c r="O34" s="28"/>
      <c r="P34" s="28"/>
      <c r="Q34" s="28"/>
      <c r="R34" s="28"/>
      <c r="S34" s="28"/>
      <c r="T34" s="28"/>
      <c r="U34" s="28"/>
      <c r="V34" s="28"/>
      <c r="W34" s="28"/>
      <c r="X34" s="27"/>
      <c r="Y34" s="27"/>
      <c r="Z34" s="27"/>
    </row>
    <row r="35" spans="3:26" x14ac:dyDescent="0.25">
      <c r="C35" s="28"/>
      <c r="D35" s="28"/>
      <c r="E35" s="28"/>
      <c r="F35" s="28"/>
      <c r="G35" s="28"/>
      <c r="H35" s="28"/>
      <c r="I35" s="28"/>
      <c r="J35" s="28"/>
      <c r="K35" s="28"/>
      <c r="L35" s="28"/>
      <c r="M35" s="28"/>
      <c r="N35" s="28"/>
      <c r="O35" s="28"/>
      <c r="P35" s="28"/>
      <c r="Q35" s="28"/>
      <c r="R35" s="28"/>
      <c r="S35" s="28"/>
      <c r="T35" s="28"/>
      <c r="U35" s="28"/>
      <c r="V35" s="28"/>
      <c r="W35" s="28"/>
      <c r="X35" s="27"/>
      <c r="Y35" s="27"/>
      <c r="Z35" s="27"/>
    </row>
    <row r="36" spans="3:26" x14ac:dyDescent="0.25">
      <c r="C36" s="29"/>
      <c r="D36" s="29"/>
      <c r="E36" s="29"/>
      <c r="F36" s="29"/>
      <c r="G36" s="29"/>
      <c r="H36" s="29"/>
      <c r="I36" s="29"/>
      <c r="J36" s="29"/>
      <c r="K36" s="29"/>
      <c r="L36" s="29"/>
      <c r="M36" s="28"/>
      <c r="N36" s="29"/>
      <c r="O36" s="29"/>
      <c r="P36" s="29"/>
      <c r="Q36" s="29"/>
      <c r="R36" s="29"/>
      <c r="S36" s="29"/>
      <c r="T36" s="29"/>
      <c r="U36" s="29"/>
      <c r="V36" s="29"/>
      <c r="W36" s="29"/>
    </row>
  </sheetData>
  <conditionalFormatting sqref="C10:U10 C11:V12">
    <cfRule type="cellIs" dxfId="0" priority="1" operator="lessThan">
      <formula>0</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AD29"/>
  <sheetViews>
    <sheetView zoomScaleNormal="100" zoomScalePageLayoutView="110" workbookViewId="0"/>
  </sheetViews>
  <sheetFormatPr baseColWidth="10" defaultColWidth="10.75" defaultRowHeight="12.75" x14ac:dyDescent="0.25"/>
  <cols>
    <col min="1" max="1" width="1.875" style="25" customWidth="1"/>
    <col min="2" max="2" width="18.875" style="25" customWidth="1"/>
    <col min="3" max="26" width="6.125" style="25" customWidth="1"/>
    <col min="27" max="27" width="5.875" style="25" customWidth="1"/>
    <col min="28" max="16384" width="10.75" style="25"/>
  </cols>
  <sheetData>
    <row r="1" spans="2:30" x14ac:dyDescent="0.25">
      <c r="P1" s="14"/>
      <c r="Z1" s="30"/>
      <c r="AA1" s="30"/>
      <c r="AB1" s="30"/>
      <c r="AC1" s="30"/>
      <c r="AD1" s="30"/>
    </row>
    <row r="2" spans="2:30" x14ac:dyDescent="0.25">
      <c r="B2" s="83" t="s">
        <v>132</v>
      </c>
      <c r="C2" s="76"/>
      <c r="D2" s="76"/>
      <c r="E2" s="76"/>
      <c r="F2" s="76"/>
      <c r="G2" s="76"/>
      <c r="H2" s="76"/>
      <c r="I2" s="76"/>
      <c r="J2" s="76"/>
      <c r="K2" s="76"/>
      <c r="L2" s="76"/>
      <c r="M2" s="76"/>
      <c r="N2" s="76"/>
      <c r="O2" s="76"/>
      <c r="P2" s="86"/>
      <c r="Q2" s="86"/>
      <c r="R2" s="86"/>
      <c r="S2" s="86"/>
      <c r="T2" s="86"/>
      <c r="U2" s="86"/>
      <c r="V2" s="86"/>
      <c r="W2" s="86"/>
      <c r="X2" s="86"/>
      <c r="Y2" s="86"/>
      <c r="Z2" s="133"/>
      <c r="AA2" s="133"/>
      <c r="AB2" s="30"/>
      <c r="AC2" s="30"/>
      <c r="AD2" s="30"/>
    </row>
    <row r="3" spans="2:30" x14ac:dyDescent="0.25">
      <c r="B3" s="76"/>
      <c r="C3" s="76"/>
      <c r="D3" s="76"/>
      <c r="E3" s="76"/>
      <c r="F3" s="76"/>
      <c r="G3" s="76"/>
      <c r="H3" s="76"/>
      <c r="I3" s="76"/>
      <c r="J3" s="76"/>
      <c r="K3" s="76"/>
      <c r="L3" s="86"/>
      <c r="M3" s="86"/>
      <c r="N3" s="86"/>
      <c r="O3" s="86"/>
      <c r="P3" s="86"/>
      <c r="Q3" s="86"/>
      <c r="R3" s="86"/>
      <c r="S3" s="76"/>
      <c r="T3" s="76"/>
      <c r="U3" s="76"/>
      <c r="V3" s="76"/>
      <c r="W3" s="76"/>
      <c r="X3" s="76"/>
      <c r="Z3" s="87" t="s">
        <v>144</v>
      </c>
      <c r="AA3" s="89"/>
      <c r="AB3" s="30"/>
      <c r="AC3" s="30"/>
      <c r="AD3" s="30"/>
    </row>
    <row r="4" spans="2:30" x14ac:dyDescent="0.25">
      <c r="B4" s="76"/>
      <c r="C4" s="90">
        <v>2001</v>
      </c>
      <c r="D4" s="90">
        <v>2002</v>
      </c>
      <c r="E4" s="90">
        <v>2003</v>
      </c>
      <c r="F4" s="90">
        <v>2004</v>
      </c>
      <c r="G4" s="90">
        <v>2005</v>
      </c>
      <c r="H4" s="90">
        <v>2006</v>
      </c>
      <c r="I4" s="90">
        <v>2007</v>
      </c>
      <c r="J4" s="90">
        <v>2008</v>
      </c>
      <c r="K4" s="90">
        <v>2009</v>
      </c>
      <c r="L4" s="90">
        <v>2010</v>
      </c>
      <c r="M4" s="90">
        <v>2011</v>
      </c>
      <c r="N4" s="90">
        <v>2012</v>
      </c>
      <c r="O4" s="90">
        <v>2013</v>
      </c>
      <c r="P4" s="90">
        <v>2014</v>
      </c>
      <c r="Q4" s="90">
        <v>2015</v>
      </c>
      <c r="R4" s="90">
        <v>2016</v>
      </c>
      <c r="S4" s="90">
        <v>2017</v>
      </c>
      <c r="T4" s="90">
        <v>2018</v>
      </c>
      <c r="U4" s="90">
        <v>2019</v>
      </c>
      <c r="V4" s="90">
        <v>2020</v>
      </c>
      <c r="W4" s="90">
        <v>2021</v>
      </c>
      <c r="X4" s="90">
        <v>2022</v>
      </c>
      <c r="Y4" s="90">
        <v>2023</v>
      </c>
      <c r="Z4" s="90">
        <v>2024</v>
      </c>
      <c r="AA4" s="88"/>
      <c r="AB4" s="30"/>
      <c r="AC4" s="30"/>
      <c r="AD4" s="30"/>
    </row>
    <row r="5" spans="2:30" x14ac:dyDescent="0.25">
      <c r="B5" s="78" t="s">
        <v>15</v>
      </c>
      <c r="C5" s="79">
        <v>1062.6573322152892</v>
      </c>
      <c r="D5" s="79">
        <v>1029.8661705787797</v>
      </c>
      <c r="E5" s="79">
        <v>1040.0628566465161</v>
      </c>
      <c r="F5" s="79">
        <v>1048.1135346337119</v>
      </c>
      <c r="G5" s="79">
        <v>1086.1204793940826</v>
      </c>
      <c r="H5" s="79">
        <v>1215.3472179214059</v>
      </c>
      <c r="I5" s="79">
        <v>1345.5284207538079</v>
      </c>
      <c r="J5" s="79">
        <v>1618.9045287521251</v>
      </c>
      <c r="K5" s="79">
        <v>1920.5532177207945</v>
      </c>
      <c r="L5" s="79">
        <v>2159.4874670872955</v>
      </c>
      <c r="M5" s="79">
        <v>2307.0918922278674</v>
      </c>
      <c r="N5" s="79">
        <v>2434.3380887594999</v>
      </c>
      <c r="O5" s="79">
        <v>2520.4069222553962</v>
      </c>
      <c r="P5" s="79">
        <v>2586.8556391339976</v>
      </c>
      <c r="Q5" s="79">
        <v>2676.8295165360137</v>
      </c>
      <c r="R5" s="79">
        <v>2786.3292691413676</v>
      </c>
      <c r="S5" s="79">
        <v>2837.5304718404013</v>
      </c>
      <c r="T5" s="79">
        <v>2898.7068341244012</v>
      </c>
      <c r="U5" s="79">
        <v>2974.5017405049985</v>
      </c>
      <c r="V5" s="79">
        <v>3058.2467599457741</v>
      </c>
      <c r="W5" s="79">
        <v>3175.3225449884148</v>
      </c>
      <c r="X5" s="79">
        <v>3337.6918329590439</v>
      </c>
      <c r="Y5" s="79">
        <v>3503.1673656766834</v>
      </c>
      <c r="Z5" s="79">
        <v>3759.0802599999997</v>
      </c>
      <c r="AA5" s="88"/>
      <c r="AB5" s="30"/>
      <c r="AC5" s="30"/>
      <c r="AD5" s="30"/>
    </row>
    <row r="6" spans="2:30" x14ac:dyDescent="0.25">
      <c r="B6" s="78" t="s">
        <v>16</v>
      </c>
      <c r="C6" s="79">
        <v>3349.5428435649264</v>
      </c>
      <c r="D6" s="79">
        <v>3621.3151290590863</v>
      </c>
      <c r="E6" s="79">
        <v>3766.7879452058983</v>
      </c>
      <c r="F6" s="79">
        <v>4055.139855551884</v>
      </c>
      <c r="G6" s="79">
        <v>4187.0894211297928</v>
      </c>
      <c r="H6" s="79">
        <v>4461.8067466864868</v>
      </c>
      <c r="I6" s="79">
        <v>4693.2096547500614</v>
      </c>
      <c r="J6" s="79">
        <v>4754.2426628424146</v>
      </c>
      <c r="K6" s="79">
        <v>5049.2205896078985</v>
      </c>
      <c r="L6" s="79">
        <v>5239.4244110650598</v>
      </c>
      <c r="M6" s="79">
        <v>5418.2188948479952</v>
      </c>
      <c r="N6" s="79">
        <v>5508.3791056572554</v>
      </c>
      <c r="O6" s="79">
        <v>5569.296719634609</v>
      </c>
      <c r="P6" s="79">
        <v>5794.8520687010187</v>
      </c>
      <c r="Q6" s="79">
        <v>5957.3240352394205</v>
      </c>
      <c r="R6" s="79">
        <v>6066.6682828103485</v>
      </c>
      <c r="S6" s="79">
        <v>6135.7626723086923</v>
      </c>
      <c r="T6" s="79">
        <v>6013.4141071049435</v>
      </c>
      <c r="U6" s="79">
        <v>6041.3214214880172</v>
      </c>
      <c r="V6" s="79">
        <v>6079.1593656578098</v>
      </c>
      <c r="W6" s="79">
        <v>6089.6196724251822</v>
      </c>
      <c r="X6" s="79">
        <v>6003.5240257365158</v>
      </c>
      <c r="Y6" s="79">
        <v>5939.1402378004805</v>
      </c>
      <c r="Z6" s="79">
        <v>6183.4611100000002</v>
      </c>
      <c r="AA6" s="88"/>
      <c r="AB6" s="30"/>
      <c r="AC6" s="30"/>
      <c r="AD6" s="30"/>
    </row>
    <row r="7" spans="2:30" x14ac:dyDescent="0.25">
      <c r="B7" s="78" t="s">
        <v>17</v>
      </c>
      <c r="C7" s="79">
        <v>0</v>
      </c>
      <c r="D7" s="79">
        <v>0</v>
      </c>
      <c r="E7" s="79">
        <v>0</v>
      </c>
      <c r="F7" s="79">
        <v>0</v>
      </c>
      <c r="G7" s="79">
        <v>177.05174046207534</v>
      </c>
      <c r="H7" s="79">
        <v>201.63238897872674</v>
      </c>
      <c r="I7" s="79">
        <v>223.78512422599667</v>
      </c>
      <c r="J7" s="79">
        <v>276.00763384202156</v>
      </c>
      <c r="K7" s="79">
        <v>309.13387215667206</v>
      </c>
      <c r="L7" s="79">
        <v>347.79957330557255</v>
      </c>
      <c r="M7" s="79">
        <v>376.00866383515074</v>
      </c>
      <c r="N7" s="79">
        <v>368.44509798564769</v>
      </c>
      <c r="O7" s="79">
        <v>381.35343976162147</v>
      </c>
      <c r="P7" s="79">
        <v>404.81006698739759</v>
      </c>
      <c r="Q7" s="79">
        <v>407.17237576713143</v>
      </c>
      <c r="R7" s="79">
        <v>421.76668980582031</v>
      </c>
      <c r="S7" s="79">
        <v>426.61366748783951</v>
      </c>
      <c r="T7" s="79">
        <v>424.94518511360292</v>
      </c>
      <c r="U7" s="79">
        <v>428.83868679040785</v>
      </c>
      <c r="V7" s="79">
        <v>435.08937932918252</v>
      </c>
      <c r="W7" s="79">
        <v>444.79226706182146</v>
      </c>
      <c r="X7" s="79">
        <v>442.59039370407714</v>
      </c>
      <c r="Y7" s="124">
        <v>454.47498377400393</v>
      </c>
      <c r="Z7" s="124">
        <v>431.33642200000003</v>
      </c>
      <c r="AA7" s="88"/>
      <c r="AB7" s="30"/>
      <c r="AC7" s="30"/>
      <c r="AD7" s="30"/>
    </row>
    <row r="8" spans="2:30" ht="15" customHeight="1" x14ac:dyDescent="0.25">
      <c r="B8" s="78" t="s">
        <v>139</v>
      </c>
      <c r="C8" s="91">
        <v>174.76331363083995</v>
      </c>
      <c r="D8" s="91">
        <v>207.94334598227695</v>
      </c>
      <c r="E8" s="91">
        <v>210.62359450824675</v>
      </c>
      <c r="F8" s="79">
        <v>166.2944454178234</v>
      </c>
      <c r="G8" s="79">
        <v>191.07161606198224</v>
      </c>
      <c r="H8" s="79">
        <v>264.27412075506709</v>
      </c>
      <c r="I8" s="79">
        <v>276.50432343610697</v>
      </c>
      <c r="J8" s="79">
        <v>337.44007788088476</v>
      </c>
      <c r="K8" s="79">
        <v>368.2755750902507</v>
      </c>
      <c r="L8" s="79">
        <v>370.97039268475726</v>
      </c>
      <c r="M8" s="79">
        <v>375.84834849978193</v>
      </c>
      <c r="N8" s="79">
        <v>454.2445546712637</v>
      </c>
      <c r="O8" s="79">
        <v>521.79679109304004</v>
      </c>
      <c r="P8" s="79">
        <v>462.28502332179323</v>
      </c>
      <c r="Q8" s="79">
        <v>430.33989460316229</v>
      </c>
      <c r="R8" s="79">
        <v>430.86037395524107</v>
      </c>
      <c r="S8" s="79">
        <v>448.91621343436219</v>
      </c>
      <c r="T8" s="79">
        <v>472.33279061839619</v>
      </c>
      <c r="U8" s="79">
        <v>484.6040435469302</v>
      </c>
      <c r="V8" s="79">
        <v>477.13031937747985</v>
      </c>
      <c r="W8" s="79">
        <v>504.20168539588349</v>
      </c>
      <c r="X8" s="79">
        <v>578.27559023751951</v>
      </c>
      <c r="Y8" s="79">
        <v>588.13319889027059</v>
      </c>
      <c r="Z8" s="79">
        <v>540.59587200000169</v>
      </c>
      <c r="AA8" s="88"/>
      <c r="AB8" s="30"/>
      <c r="AC8" s="30"/>
      <c r="AD8" s="30"/>
    </row>
    <row r="9" spans="2:30" x14ac:dyDescent="0.25">
      <c r="B9" s="90" t="s">
        <v>12</v>
      </c>
      <c r="C9" s="92">
        <v>4586.963489411055</v>
      </c>
      <c r="D9" s="92">
        <v>4859.1246456201434</v>
      </c>
      <c r="E9" s="92">
        <v>5017.4743963606616</v>
      </c>
      <c r="F9" s="92">
        <v>5416.6376246602804</v>
      </c>
      <c r="G9" s="92">
        <v>5641.3332570479324</v>
      </c>
      <c r="H9" s="92">
        <v>6143.060474341687</v>
      </c>
      <c r="I9" s="92">
        <v>6539.0275231659734</v>
      </c>
      <c r="J9" s="92">
        <v>6986.5949033174466</v>
      </c>
      <c r="K9" s="92">
        <v>7647.183254575616</v>
      </c>
      <c r="L9" s="92">
        <v>8117.6818441426849</v>
      </c>
      <c r="M9" s="92">
        <v>8477.1677994107959</v>
      </c>
      <c r="N9" s="92">
        <v>8765.4068470736674</v>
      </c>
      <c r="O9" s="92">
        <v>8992.8538727446667</v>
      </c>
      <c r="P9" s="92">
        <v>9248.8027981442065</v>
      </c>
      <c r="Q9" s="92">
        <v>9471.6658221457274</v>
      </c>
      <c r="R9" s="92">
        <v>9705.6246157127789</v>
      </c>
      <c r="S9" s="92">
        <v>9848.823025071295</v>
      </c>
      <c r="T9" s="92">
        <v>9809.3989169613433</v>
      </c>
      <c r="U9" s="92">
        <v>9929.2658923303552</v>
      </c>
      <c r="V9" s="92">
        <v>10049.625824310247</v>
      </c>
      <c r="W9" s="92">
        <v>10213.936169871302</v>
      </c>
      <c r="X9" s="92">
        <v>10362.081842637157</v>
      </c>
      <c r="Y9" s="92">
        <v>10484.915786141439</v>
      </c>
      <c r="Z9" s="92">
        <v>10914.473664000001</v>
      </c>
      <c r="AA9" s="88"/>
      <c r="AB9" s="30"/>
      <c r="AC9" s="30"/>
      <c r="AD9" s="30"/>
    </row>
    <row r="10" spans="2:30" x14ac:dyDescent="0.25">
      <c r="B10" s="93"/>
      <c r="C10" s="94"/>
      <c r="D10" s="94"/>
      <c r="E10" s="94"/>
      <c r="F10" s="94"/>
      <c r="G10" s="94"/>
      <c r="H10" s="94"/>
      <c r="I10" s="94"/>
      <c r="J10" s="94"/>
      <c r="K10" s="94"/>
      <c r="L10" s="94"/>
      <c r="M10" s="94"/>
      <c r="N10" s="94"/>
      <c r="O10" s="94"/>
      <c r="P10" s="94"/>
      <c r="Q10" s="94"/>
      <c r="R10" s="94"/>
      <c r="S10" s="94"/>
      <c r="T10" s="94"/>
      <c r="U10" s="94"/>
      <c r="V10" s="94"/>
      <c r="W10" s="94"/>
      <c r="X10" s="94"/>
      <c r="Y10" s="94"/>
      <c r="Z10" s="88"/>
      <c r="AA10" s="88"/>
      <c r="AB10" s="30"/>
      <c r="AC10" s="30"/>
      <c r="AD10" s="30"/>
    </row>
    <row r="11" spans="2:30" x14ac:dyDescent="0.25">
      <c r="B11" s="76" t="s">
        <v>163</v>
      </c>
      <c r="C11" s="85"/>
      <c r="D11" s="85"/>
      <c r="E11" s="85"/>
      <c r="F11" s="85"/>
      <c r="G11" s="85"/>
      <c r="H11" s="85"/>
      <c r="I11" s="85"/>
      <c r="J11" s="85"/>
      <c r="K11" s="85"/>
      <c r="L11" s="85"/>
      <c r="M11" s="85"/>
      <c r="N11" s="85"/>
      <c r="O11" s="85"/>
      <c r="P11" s="85"/>
      <c r="Q11" s="85"/>
      <c r="R11" s="85"/>
      <c r="S11" s="85"/>
      <c r="T11" s="85"/>
      <c r="U11" s="85"/>
      <c r="V11" s="85"/>
      <c r="W11" s="85"/>
      <c r="X11" s="85"/>
      <c r="Y11" s="85"/>
      <c r="Z11" s="88"/>
      <c r="AA11" s="88"/>
      <c r="AB11" s="30"/>
      <c r="AC11" s="30"/>
      <c r="AD11" s="30"/>
    </row>
    <row r="12" spans="2:30" ht="48" customHeight="1" x14ac:dyDescent="0.25">
      <c r="B12" s="134" t="s">
        <v>164</v>
      </c>
      <c r="C12" s="134"/>
      <c r="D12" s="134"/>
      <c r="E12" s="134"/>
      <c r="F12" s="134"/>
      <c r="G12" s="134"/>
      <c r="H12" s="134"/>
      <c r="I12" s="134"/>
      <c r="J12" s="134"/>
      <c r="K12" s="134"/>
      <c r="L12" s="134"/>
      <c r="M12" s="134"/>
      <c r="N12" s="134"/>
      <c r="O12" s="76"/>
      <c r="P12" s="76"/>
      <c r="Q12" s="76"/>
      <c r="R12" s="76"/>
      <c r="S12" s="76"/>
      <c r="T12" s="76"/>
      <c r="U12" s="76"/>
      <c r="V12" s="76"/>
      <c r="W12" s="76"/>
      <c r="X12" s="76"/>
      <c r="Y12" s="76"/>
      <c r="Z12" s="76"/>
      <c r="AA12" s="76"/>
    </row>
    <row r="13" spans="2:30" x14ac:dyDescent="0.25">
      <c r="B13" s="95" t="s">
        <v>161</v>
      </c>
      <c r="C13" s="96"/>
      <c r="D13" s="96"/>
      <c r="E13" s="96"/>
      <c r="F13" s="96"/>
      <c r="G13" s="96"/>
      <c r="H13" s="96"/>
      <c r="I13" s="96"/>
      <c r="J13" s="96"/>
      <c r="K13" s="96"/>
      <c r="L13" s="96"/>
      <c r="M13" s="97"/>
      <c r="N13" s="97"/>
      <c r="O13" s="76"/>
      <c r="P13" s="76"/>
      <c r="Q13" s="76"/>
      <c r="R13" s="76"/>
      <c r="S13" s="76"/>
      <c r="T13" s="76"/>
      <c r="U13" s="76"/>
      <c r="V13" s="76"/>
      <c r="W13" s="76"/>
      <c r="X13" s="76"/>
      <c r="Y13" s="76"/>
      <c r="Z13" s="76"/>
      <c r="AA13" s="76"/>
    </row>
    <row r="14" spans="2:30" x14ac:dyDescent="0.25">
      <c r="B14" s="83" t="s">
        <v>137</v>
      </c>
      <c r="C14" s="86"/>
      <c r="D14" s="86"/>
      <c r="E14" s="86"/>
      <c r="F14" s="86"/>
      <c r="G14" s="86"/>
      <c r="H14" s="86"/>
      <c r="I14" s="86"/>
      <c r="J14" s="86"/>
      <c r="K14" s="86"/>
      <c r="L14" s="86"/>
      <c r="M14" s="86"/>
      <c r="N14" s="86"/>
      <c r="O14" s="76"/>
      <c r="P14" s="76"/>
      <c r="Q14" s="76"/>
      <c r="R14" s="76"/>
      <c r="S14" s="76"/>
      <c r="T14" s="76"/>
      <c r="U14" s="76"/>
      <c r="V14" s="76"/>
      <c r="W14" s="76"/>
      <c r="X14" s="76"/>
      <c r="Y14" s="76"/>
      <c r="Z14" s="76"/>
      <c r="AA14" s="76"/>
    </row>
    <row r="15" spans="2:30" x14ac:dyDescent="0.25">
      <c r="B15" s="83" t="s">
        <v>157</v>
      </c>
      <c r="C15" s="86"/>
      <c r="D15" s="86"/>
      <c r="E15" s="86"/>
      <c r="F15" s="86"/>
      <c r="G15" s="86"/>
      <c r="H15" s="86"/>
      <c r="I15" s="86"/>
      <c r="J15" s="86"/>
      <c r="K15" s="86"/>
      <c r="L15" s="86"/>
      <c r="M15" s="86"/>
      <c r="N15" s="86"/>
      <c r="O15" s="76"/>
      <c r="P15" s="76"/>
      <c r="Q15" s="76"/>
      <c r="R15" s="76"/>
      <c r="S15" s="76"/>
      <c r="T15" s="76"/>
      <c r="U15" s="76"/>
      <c r="V15" s="76"/>
      <c r="W15" s="76"/>
      <c r="X15" s="76"/>
      <c r="Y15" s="76"/>
      <c r="Z15" s="76"/>
      <c r="AA15" s="76"/>
    </row>
    <row r="16" spans="2:30" x14ac:dyDescent="0.25">
      <c r="B16" s="76"/>
      <c r="C16" s="76"/>
      <c r="D16" s="76"/>
      <c r="E16" s="76"/>
      <c r="F16" s="76"/>
      <c r="G16" s="76"/>
      <c r="H16" s="76"/>
      <c r="I16" s="76"/>
      <c r="J16" s="76"/>
      <c r="K16" s="76"/>
      <c r="L16" s="76"/>
      <c r="M16" s="76"/>
      <c r="N16" s="76"/>
      <c r="O16" s="76"/>
      <c r="P16" s="76"/>
      <c r="Q16" s="76"/>
      <c r="R16" s="76"/>
      <c r="S16" s="76"/>
      <c r="T16" s="76"/>
      <c r="U16" s="76"/>
      <c r="V16" s="76"/>
      <c r="W16" s="85"/>
      <c r="X16" s="76"/>
      <c r="Y16" s="76"/>
      <c r="Z16" s="76"/>
      <c r="AA16" s="76"/>
    </row>
    <row r="28" spans="3:3" x14ac:dyDescent="0.25">
      <c r="C28" s="26"/>
    </row>
    <row r="29" spans="3:3" x14ac:dyDescent="0.25">
      <c r="C29" s="26"/>
    </row>
  </sheetData>
  <mergeCells count="2">
    <mergeCell ref="Z2:AA2"/>
    <mergeCell ref="B12:N12"/>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N111"/>
  <sheetViews>
    <sheetView zoomScaleNormal="100" workbookViewId="0"/>
  </sheetViews>
  <sheetFormatPr baseColWidth="10" defaultColWidth="11.375" defaultRowHeight="12.75" x14ac:dyDescent="0.25"/>
  <cols>
    <col min="1" max="1" width="3" style="25" customWidth="1"/>
    <col min="2" max="2" width="9.875" style="25" customWidth="1"/>
    <col min="3" max="3" width="12.625" style="25" customWidth="1"/>
    <col min="4" max="9" width="11.375" style="25"/>
    <col min="10" max="10" width="11.875" style="25" customWidth="1"/>
    <col min="11" max="16384" width="11.375" style="25"/>
  </cols>
  <sheetData>
    <row r="2" spans="2:14" x14ac:dyDescent="0.25">
      <c r="B2" s="75" t="s">
        <v>145</v>
      </c>
      <c r="C2" s="76"/>
      <c r="D2" s="76"/>
      <c r="E2" s="76"/>
      <c r="F2" s="76"/>
      <c r="G2" s="76"/>
      <c r="H2" s="76"/>
      <c r="I2" s="76"/>
      <c r="J2" s="76"/>
      <c r="K2" s="98"/>
      <c r="L2" s="76"/>
      <c r="M2" s="76"/>
      <c r="N2" s="76"/>
    </row>
    <row r="3" spans="2:14" x14ac:dyDescent="0.25">
      <c r="B3" s="75"/>
      <c r="C3" s="76"/>
      <c r="D3" s="76"/>
      <c r="E3" s="76"/>
      <c r="F3" s="76"/>
      <c r="G3" s="76"/>
      <c r="H3" s="76"/>
      <c r="I3" s="76"/>
      <c r="J3" s="76"/>
      <c r="K3" s="98"/>
      <c r="L3" s="76"/>
      <c r="M3" s="76"/>
      <c r="N3" s="76"/>
    </row>
    <row r="4" spans="2:14" x14ac:dyDescent="0.25">
      <c r="B4" s="134" t="s">
        <v>165</v>
      </c>
      <c r="C4" s="134"/>
      <c r="D4" s="134"/>
      <c r="E4" s="134"/>
      <c r="F4" s="134"/>
      <c r="G4" s="134"/>
      <c r="H4" s="134"/>
      <c r="I4" s="134"/>
      <c r="J4" s="134"/>
      <c r="K4" s="98"/>
      <c r="L4" s="76"/>
      <c r="M4" s="76"/>
      <c r="N4" s="76"/>
    </row>
    <row r="5" spans="2:14" x14ac:dyDescent="0.25">
      <c r="B5" s="134"/>
      <c r="C5" s="134"/>
      <c r="D5" s="134"/>
      <c r="E5" s="134"/>
      <c r="F5" s="134"/>
      <c r="G5" s="134"/>
      <c r="H5" s="134"/>
      <c r="I5" s="134"/>
      <c r="J5" s="134"/>
      <c r="K5" s="98"/>
      <c r="L5" s="76"/>
      <c r="M5" s="76"/>
      <c r="N5" s="76"/>
    </row>
    <row r="6" spans="2:14" x14ac:dyDescent="0.25">
      <c r="B6" s="134" t="s">
        <v>140</v>
      </c>
      <c r="C6" s="134"/>
      <c r="D6" s="134"/>
      <c r="E6" s="134"/>
      <c r="F6" s="134"/>
      <c r="G6" s="134"/>
      <c r="H6" s="134"/>
      <c r="I6" s="134"/>
      <c r="J6" s="76"/>
      <c r="K6" s="98"/>
      <c r="L6" s="76"/>
      <c r="M6" s="76"/>
      <c r="N6" s="76"/>
    </row>
    <row r="7" spans="2:14" x14ac:dyDescent="0.25">
      <c r="B7" s="134" t="s">
        <v>158</v>
      </c>
      <c r="C7" s="134"/>
      <c r="D7" s="134"/>
      <c r="E7" s="134"/>
      <c r="F7" s="134"/>
      <c r="G7" s="134"/>
      <c r="H7" s="134"/>
      <c r="I7" s="134"/>
      <c r="J7" s="134"/>
      <c r="K7" s="98"/>
      <c r="L7" s="76"/>
      <c r="M7" s="76"/>
      <c r="N7" s="76"/>
    </row>
    <row r="8" spans="2:14" x14ac:dyDescent="0.25">
      <c r="B8" s="99"/>
      <c r="C8" s="99"/>
      <c r="D8" s="99"/>
      <c r="E8" s="99"/>
      <c r="F8" s="99"/>
      <c r="G8" s="99"/>
      <c r="H8" s="99"/>
      <c r="I8" s="99"/>
      <c r="J8" s="99"/>
      <c r="K8" s="98"/>
      <c r="L8" s="76"/>
      <c r="M8" s="76"/>
      <c r="N8" s="76"/>
    </row>
    <row r="9" spans="2:14" ht="22.5" x14ac:dyDescent="0.25">
      <c r="B9" s="41" t="s">
        <v>18</v>
      </c>
      <c r="C9" s="100" t="s">
        <v>19</v>
      </c>
      <c r="D9" s="76"/>
      <c r="E9" s="76"/>
      <c r="F9" s="76"/>
      <c r="G9" s="76"/>
      <c r="H9" s="76"/>
      <c r="I9" s="76"/>
      <c r="J9" s="76"/>
      <c r="K9" s="76"/>
      <c r="L9" s="76"/>
      <c r="M9" s="76"/>
      <c r="N9" s="76"/>
    </row>
    <row r="10" spans="2:14" x14ac:dyDescent="0.25">
      <c r="B10" s="101" t="s">
        <v>20</v>
      </c>
      <c r="C10" s="102">
        <v>8.8893536916962983</v>
      </c>
      <c r="D10" s="76"/>
      <c r="E10" s="76"/>
      <c r="F10" s="76"/>
      <c r="G10" s="76"/>
      <c r="H10" s="76"/>
      <c r="I10" s="76"/>
      <c r="J10" s="76"/>
      <c r="K10" s="76"/>
      <c r="L10" s="76"/>
      <c r="M10" s="76"/>
      <c r="N10" s="76"/>
    </row>
    <row r="11" spans="2:14" x14ac:dyDescent="0.25">
      <c r="B11" s="101" t="s">
        <v>21</v>
      </c>
      <c r="C11" s="102">
        <v>11.566757624552844</v>
      </c>
      <c r="D11" s="103"/>
      <c r="E11" s="76"/>
      <c r="F11" s="76"/>
      <c r="G11" s="76"/>
      <c r="H11" s="76"/>
      <c r="I11" s="76"/>
      <c r="J11" s="76"/>
      <c r="K11" s="76"/>
      <c r="L11" s="76"/>
      <c r="M11" s="76"/>
      <c r="N11" s="76"/>
    </row>
    <row r="12" spans="2:14" x14ac:dyDescent="0.25">
      <c r="B12" s="101" t="s">
        <v>22</v>
      </c>
      <c r="C12" s="102">
        <v>11.110776912202605</v>
      </c>
      <c r="D12" s="103"/>
      <c r="E12" s="76"/>
      <c r="F12" s="76"/>
      <c r="G12" s="76"/>
      <c r="H12" s="76"/>
      <c r="I12" s="76"/>
      <c r="J12" s="76"/>
      <c r="K12" s="76"/>
      <c r="L12" s="76"/>
      <c r="M12" s="76"/>
      <c r="N12" s="76"/>
    </row>
    <row r="13" spans="2:14" x14ac:dyDescent="0.25">
      <c r="B13" s="101" t="s">
        <v>23</v>
      </c>
      <c r="C13" s="102">
        <v>10.327438111958148</v>
      </c>
      <c r="D13" s="103"/>
      <c r="E13" s="76"/>
      <c r="F13" s="76"/>
      <c r="G13" s="76"/>
      <c r="H13" s="76"/>
      <c r="I13" s="76"/>
      <c r="J13" s="76"/>
      <c r="K13" s="76"/>
      <c r="L13" s="76"/>
      <c r="M13" s="76"/>
      <c r="N13" s="76"/>
    </row>
    <row r="14" spans="2:14" x14ac:dyDescent="0.25">
      <c r="B14" s="101" t="s">
        <v>24</v>
      </c>
      <c r="C14" s="102">
        <v>9.767373027674223</v>
      </c>
      <c r="D14" s="103"/>
      <c r="E14" s="76"/>
      <c r="F14" s="76"/>
      <c r="G14" s="76"/>
      <c r="H14" s="76"/>
      <c r="I14" s="76"/>
      <c r="J14" s="76"/>
      <c r="K14" s="76"/>
      <c r="L14" s="76"/>
      <c r="M14" s="76"/>
      <c r="N14" s="76"/>
    </row>
    <row r="15" spans="2:14" x14ac:dyDescent="0.25">
      <c r="B15" s="101" t="s">
        <v>25</v>
      </c>
      <c r="C15" s="102">
        <v>8.5608096497552655</v>
      </c>
      <c r="D15" s="103"/>
      <c r="E15" s="76"/>
      <c r="F15" s="76"/>
      <c r="G15" s="76"/>
      <c r="H15" s="76"/>
      <c r="I15" s="76"/>
      <c r="J15" s="76"/>
      <c r="K15" s="76"/>
      <c r="L15" s="76"/>
      <c r="M15" s="76"/>
      <c r="N15" s="76"/>
    </row>
    <row r="16" spans="2:14" ht="11.25" customHeight="1" x14ac:dyDescent="0.25">
      <c r="B16" s="101" t="s">
        <v>26</v>
      </c>
      <c r="C16" s="102">
        <v>10.991523284986862</v>
      </c>
      <c r="D16" s="103"/>
      <c r="E16" s="76"/>
      <c r="F16" s="76"/>
      <c r="G16" s="76"/>
      <c r="H16" s="76"/>
      <c r="I16" s="76"/>
      <c r="J16" s="76"/>
      <c r="K16" s="76"/>
      <c r="L16" s="76"/>
      <c r="M16" s="76"/>
      <c r="N16" s="76"/>
    </row>
    <row r="17" spans="2:14" x14ac:dyDescent="0.25">
      <c r="B17" s="101" t="s">
        <v>27</v>
      </c>
      <c r="C17" s="102">
        <v>12.653224120564815</v>
      </c>
      <c r="D17" s="103"/>
      <c r="E17" s="76"/>
      <c r="F17" s="76"/>
      <c r="G17" s="76"/>
      <c r="H17" s="76"/>
      <c r="I17" s="76"/>
      <c r="J17" s="76"/>
      <c r="K17" s="76"/>
      <c r="L17" s="76"/>
      <c r="M17" s="76"/>
      <c r="N17" s="76"/>
    </row>
    <row r="18" spans="2:14" x14ac:dyDescent="0.25">
      <c r="B18" s="101" t="s">
        <v>28</v>
      </c>
      <c r="C18" s="102">
        <v>9.1483837217462316</v>
      </c>
      <c r="D18" s="103"/>
      <c r="E18" s="76"/>
      <c r="F18" s="76"/>
      <c r="G18" s="76"/>
      <c r="H18" s="76"/>
      <c r="I18" s="76"/>
      <c r="J18" s="76"/>
      <c r="K18" s="76"/>
      <c r="L18" s="76"/>
      <c r="M18" s="76"/>
      <c r="N18" s="76"/>
    </row>
    <row r="19" spans="2:14" x14ac:dyDescent="0.25">
      <c r="B19" s="101" t="s">
        <v>29</v>
      </c>
      <c r="C19" s="102">
        <v>10.489026740583203</v>
      </c>
      <c r="D19" s="103"/>
      <c r="E19" s="76"/>
      <c r="F19" s="76"/>
      <c r="G19" s="76"/>
      <c r="H19" s="76"/>
      <c r="I19" s="76"/>
      <c r="J19" s="76"/>
      <c r="K19" s="76"/>
      <c r="L19" s="76"/>
      <c r="M19" s="76"/>
      <c r="N19" s="76"/>
    </row>
    <row r="20" spans="2:14" x14ac:dyDescent="0.25">
      <c r="B20" s="101" t="s">
        <v>30</v>
      </c>
      <c r="C20" s="102">
        <v>17.873991260667207</v>
      </c>
      <c r="D20" s="103"/>
      <c r="E20" s="76"/>
      <c r="F20" s="76"/>
      <c r="G20" s="76"/>
      <c r="H20" s="76"/>
      <c r="I20" s="76"/>
      <c r="J20" s="76"/>
      <c r="K20" s="76"/>
      <c r="L20" s="76"/>
      <c r="M20" s="76"/>
      <c r="N20" s="76"/>
    </row>
    <row r="21" spans="2:14" x14ac:dyDescent="0.25">
      <c r="B21" s="101" t="s">
        <v>31</v>
      </c>
      <c r="C21" s="102">
        <v>13.839263247949273</v>
      </c>
      <c r="D21" s="103"/>
      <c r="E21" s="76"/>
      <c r="F21" s="76"/>
      <c r="G21" s="76"/>
      <c r="H21" s="76"/>
      <c r="I21" s="76"/>
      <c r="J21" s="76"/>
      <c r="K21" s="76"/>
      <c r="L21" s="76"/>
      <c r="M21" s="76"/>
      <c r="N21" s="76"/>
    </row>
    <row r="22" spans="2:14" x14ac:dyDescent="0.25">
      <c r="B22" s="101" t="s">
        <v>32</v>
      </c>
      <c r="C22" s="102">
        <v>9.5781331688941904</v>
      </c>
      <c r="D22" s="103"/>
      <c r="E22" s="76"/>
      <c r="F22" s="76"/>
      <c r="G22" s="76"/>
      <c r="H22" s="76"/>
      <c r="I22" s="76"/>
      <c r="J22" s="76"/>
      <c r="K22" s="76"/>
      <c r="L22" s="76"/>
      <c r="M22" s="76"/>
      <c r="N22" s="76"/>
    </row>
    <row r="23" spans="2:14" x14ac:dyDescent="0.25">
      <c r="B23" s="101" t="s">
        <v>33</v>
      </c>
      <c r="C23" s="102">
        <v>8.2421486428875941</v>
      </c>
      <c r="D23" s="103"/>
      <c r="E23" s="76"/>
      <c r="F23" s="76"/>
      <c r="G23" s="76"/>
      <c r="H23" s="76"/>
      <c r="I23" s="76"/>
      <c r="J23" s="76"/>
      <c r="K23" s="76"/>
      <c r="L23" s="76"/>
      <c r="M23" s="76"/>
      <c r="N23" s="76"/>
    </row>
    <row r="24" spans="2:14" x14ac:dyDescent="0.25">
      <c r="B24" s="101" t="s">
        <v>34</v>
      </c>
      <c r="C24" s="102">
        <v>12.676468131317352</v>
      </c>
      <c r="D24" s="103"/>
      <c r="E24" s="76"/>
      <c r="F24" s="76"/>
      <c r="G24" s="76"/>
      <c r="H24" s="76"/>
      <c r="I24" s="76"/>
      <c r="J24" s="76"/>
      <c r="K24" s="76"/>
      <c r="L24" s="76"/>
      <c r="M24" s="76"/>
      <c r="N24" s="76"/>
    </row>
    <row r="25" spans="2:14" x14ac:dyDescent="0.25">
      <c r="B25" s="101" t="s">
        <v>35</v>
      </c>
      <c r="C25" s="102">
        <v>10.327361651920775</v>
      </c>
      <c r="D25" s="103"/>
      <c r="E25" s="76"/>
      <c r="F25" s="76"/>
      <c r="G25" s="76"/>
      <c r="H25" s="76"/>
      <c r="I25" s="76"/>
      <c r="J25" s="76"/>
      <c r="K25" s="76"/>
      <c r="L25" s="76"/>
      <c r="M25" s="76"/>
      <c r="N25" s="76"/>
    </row>
    <row r="26" spans="2:14" x14ac:dyDescent="0.25">
      <c r="B26" s="101" t="s">
        <v>36</v>
      </c>
      <c r="C26" s="102">
        <v>11.284816498815601</v>
      </c>
      <c r="D26" s="103"/>
      <c r="E26" s="76"/>
      <c r="F26" s="76"/>
      <c r="G26" s="76"/>
      <c r="H26" s="76"/>
      <c r="I26" s="76"/>
      <c r="J26" s="76"/>
      <c r="K26" s="76"/>
      <c r="L26" s="76"/>
      <c r="M26" s="76"/>
      <c r="N26" s="76"/>
    </row>
    <row r="27" spans="2:14" x14ac:dyDescent="0.25">
      <c r="B27" s="101" t="s">
        <v>37</v>
      </c>
      <c r="C27" s="102">
        <v>15.270144584425468</v>
      </c>
      <c r="D27" s="103"/>
      <c r="E27" s="80"/>
      <c r="F27" s="76"/>
      <c r="G27" s="76"/>
      <c r="H27" s="76"/>
      <c r="I27" s="76"/>
      <c r="J27" s="76"/>
      <c r="K27" s="76"/>
      <c r="L27" s="76"/>
      <c r="M27" s="76"/>
      <c r="N27" s="76"/>
    </row>
    <row r="28" spans="2:14" x14ac:dyDescent="0.25">
      <c r="B28" s="101" t="s">
        <v>38</v>
      </c>
      <c r="C28" s="102">
        <v>7.5553066836048171</v>
      </c>
      <c r="D28" s="103"/>
      <c r="E28" s="80"/>
      <c r="F28" s="76"/>
      <c r="G28" s="76"/>
      <c r="H28" s="76"/>
      <c r="I28" s="76"/>
      <c r="J28" s="76"/>
      <c r="K28" s="76"/>
      <c r="L28" s="76"/>
      <c r="M28" s="76"/>
      <c r="N28" s="76"/>
    </row>
    <row r="29" spans="2:14" x14ac:dyDescent="0.25">
      <c r="B29" s="101" t="s">
        <v>39</v>
      </c>
      <c r="C29" s="102">
        <v>14.240598621770033</v>
      </c>
      <c r="D29" s="103"/>
      <c r="E29" s="80"/>
      <c r="F29" s="76"/>
      <c r="G29" s="76"/>
      <c r="H29" s="76"/>
      <c r="I29" s="76"/>
      <c r="J29" s="76"/>
      <c r="K29" s="76"/>
      <c r="L29" s="76"/>
      <c r="M29" s="76"/>
      <c r="N29" s="76"/>
    </row>
    <row r="30" spans="2:14" x14ac:dyDescent="0.25">
      <c r="B30" s="101" t="s">
        <v>40</v>
      </c>
      <c r="C30" s="102">
        <v>10.173325384842524</v>
      </c>
      <c r="D30" s="103"/>
      <c r="E30" s="80"/>
      <c r="F30" s="76"/>
      <c r="G30" s="76"/>
      <c r="H30" s="76"/>
      <c r="I30" s="76"/>
      <c r="J30" s="76"/>
      <c r="K30" s="76"/>
      <c r="L30" s="76"/>
      <c r="M30" s="76"/>
      <c r="N30" s="76"/>
    </row>
    <row r="31" spans="2:14" x14ac:dyDescent="0.25">
      <c r="B31" s="101" t="s">
        <v>41</v>
      </c>
      <c r="C31" s="102">
        <v>8.6004653030566605</v>
      </c>
      <c r="D31" s="103"/>
      <c r="E31" s="76"/>
      <c r="F31" s="76"/>
      <c r="G31" s="76"/>
      <c r="H31" s="76"/>
      <c r="I31" s="76"/>
      <c r="J31" s="76"/>
      <c r="K31" s="76"/>
      <c r="L31" s="76"/>
      <c r="M31" s="76"/>
      <c r="N31" s="76"/>
    </row>
    <row r="32" spans="2:14" x14ac:dyDescent="0.25">
      <c r="B32" s="101" t="s">
        <v>42</v>
      </c>
      <c r="C32" s="102">
        <v>15.072865335040246</v>
      </c>
      <c r="D32" s="103"/>
      <c r="E32" s="76"/>
      <c r="F32" s="76"/>
      <c r="G32" s="76"/>
      <c r="H32" s="76"/>
      <c r="I32" s="76"/>
      <c r="J32" s="76"/>
      <c r="K32" s="76"/>
      <c r="L32" s="76"/>
      <c r="M32" s="76"/>
      <c r="N32" s="76"/>
    </row>
    <row r="33" spans="2:14" x14ac:dyDescent="0.25">
      <c r="B33" s="101" t="s">
        <v>43</v>
      </c>
      <c r="C33" s="102">
        <v>10.086179227883939</v>
      </c>
      <c r="D33" s="103"/>
      <c r="E33" s="76"/>
      <c r="F33" s="76"/>
      <c r="G33" s="76"/>
      <c r="H33" s="76"/>
      <c r="I33" s="76"/>
      <c r="J33" s="76"/>
      <c r="K33" s="76"/>
      <c r="L33" s="76"/>
      <c r="M33" s="76"/>
      <c r="N33" s="76"/>
    </row>
    <row r="34" spans="2:14" x14ac:dyDescent="0.25">
      <c r="B34" s="101" t="s">
        <v>44</v>
      </c>
      <c r="C34" s="102">
        <v>13.234594445392769</v>
      </c>
      <c r="D34" s="103"/>
      <c r="E34" s="76"/>
      <c r="F34" s="76"/>
      <c r="G34" s="76"/>
      <c r="H34" s="76"/>
      <c r="I34" s="76"/>
      <c r="J34" s="76"/>
      <c r="K34" s="76"/>
      <c r="L34" s="76"/>
      <c r="M34" s="76"/>
      <c r="N34" s="76"/>
    </row>
    <row r="35" spans="2:14" x14ac:dyDescent="0.25">
      <c r="B35" s="101" t="s">
        <v>45</v>
      </c>
      <c r="C35" s="102">
        <v>12.865392209417452</v>
      </c>
      <c r="D35" s="103"/>
      <c r="E35" s="76"/>
      <c r="F35" s="76"/>
      <c r="G35" s="76"/>
      <c r="H35" s="76"/>
      <c r="I35" s="76"/>
      <c r="J35" s="76"/>
      <c r="K35" s="76"/>
      <c r="L35" s="76"/>
      <c r="M35" s="76"/>
      <c r="N35" s="76"/>
    </row>
    <row r="36" spans="2:14" x14ac:dyDescent="0.25">
      <c r="B36" s="101" t="s">
        <v>46</v>
      </c>
      <c r="C36" s="102">
        <v>9.1734581278168505</v>
      </c>
      <c r="D36" s="103"/>
      <c r="E36" s="76"/>
      <c r="F36" s="76"/>
      <c r="G36" s="76"/>
      <c r="H36" s="76"/>
      <c r="I36" s="76"/>
      <c r="J36" s="76"/>
      <c r="K36" s="76"/>
      <c r="L36" s="76"/>
      <c r="M36" s="76"/>
      <c r="N36" s="76"/>
    </row>
    <row r="37" spans="2:14" x14ac:dyDescent="0.25">
      <c r="B37" s="101" t="s">
        <v>47</v>
      </c>
      <c r="C37" s="102">
        <v>11.641387082471178</v>
      </c>
      <c r="D37" s="103"/>
      <c r="E37" s="76"/>
      <c r="F37" s="76"/>
      <c r="G37" s="76"/>
      <c r="H37" s="76"/>
      <c r="I37" s="76"/>
      <c r="J37" s="76"/>
      <c r="K37" s="76"/>
      <c r="L37" s="76"/>
      <c r="M37" s="76"/>
      <c r="N37" s="76"/>
    </row>
    <row r="38" spans="2:14" x14ac:dyDescent="0.25">
      <c r="B38" s="101" t="s">
        <v>48</v>
      </c>
      <c r="C38" s="102">
        <v>14.638644525627779</v>
      </c>
      <c r="D38" s="103"/>
      <c r="E38" s="76"/>
      <c r="F38" s="76"/>
      <c r="G38" s="76"/>
      <c r="H38" s="76"/>
      <c r="I38" s="76"/>
      <c r="J38" s="76"/>
      <c r="K38" s="76"/>
      <c r="L38" s="76"/>
      <c r="M38" s="76"/>
      <c r="N38" s="76"/>
    </row>
    <row r="39" spans="2:14" x14ac:dyDescent="0.25">
      <c r="B39" s="101" t="s">
        <v>49</v>
      </c>
      <c r="C39" s="102">
        <v>7.4324237229147059</v>
      </c>
      <c r="D39" s="103"/>
      <c r="E39" s="76"/>
      <c r="F39" s="76"/>
      <c r="G39" s="76"/>
      <c r="H39" s="76"/>
      <c r="I39" s="76"/>
      <c r="J39" s="76"/>
      <c r="K39" s="76"/>
      <c r="L39" s="76"/>
      <c r="M39" s="76"/>
      <c r="N39" s="76"/>
    </row>
    <row r="40" spans="2:14" x14ac:dyDescent="0.25">
      <c r="B40" s="101" t="s">
        <v>50</v>
      </c>
      <c r="C40" s="102">
        <v>8.8882011338217879</v>
      </c>
      <c r="D40" s="103"/>
      <c r="E40" s="76"/>
      <c r="F40" s="76"/>
      <c r="G40" s="76"/>
      <c r="H40" s="76"/>
      <c r="I40" s="76"/>
      <c r="J40" s="76"/>
      <c r="K40" s="76"/>
      <c r="L40" s="76"/>
      <c r="M40" s="76"/>
      <c r="N40" s="76"/>
    </row>
    <row r="41" spans="2:14" x14ac:dyDescent="0.25">
      <c r="B41" s="101" t="s">
        <v>51</v>
      </c>
      <c r="C41" s="102">
        <v>15.180334496001493</v>
      </c>
      <c r="D41" s="103"/>
      <c r="E41" s="76"/>
      <c r="F41" s="76"/>
      <c r="G41" s="76"/>
      <c r="H41" s="76"/>
      <c r="I41" s="76"/>
      <c r="J41" s="76"/>
      <c r="K41" s="76"/>
      <c r="L41" s="76"/>
      <c r="M41" s="76"/>
      <c r="N41" s="76"/>
    </row>
    <row r="42" spans="2:14" ht="11.25" customHeight="1" x14ac:dyDescent="0.25">
      <c r="B42" s="101" t="s">
        <v>52</v>
      </c>
      <c r="C42" s="102">
        <v>10.148395693131233</v>
      </c>
      <c r="D42" s="76"/>
      <c r="E42" s="76"/>
      <c r="F42" s="76"/>
      <c r="G42" s="76"/>
      <c r="H42" s="76"/>
      <c r="I42" s="76"/>
      <c r="J42" s="76"/>
      <c r="K42" s="76"/>
      <c r="L42" s="76"/>
      <c r="M42" s="76"/>
      <c r="N42" s="76"/>
    </row>
    <row r="43" spans="2:14" x14ac:dyDescent="0.25">
      <c r="B43" s="101" t="s">
        <v>53</v>
      </c>
      <c r="C43" s="102">
        <v>8.9914572772037307</v>
      </c>
      <c r="D43" s="76"/>
      <c r="E43" s="76"/>
      <c r="F43" s="76"/>
      <c r="G43" s="76"/>
      <c r="H43" s="76"/>
      <c r="I43" s="76"/>
      <c r="J43" s="76"/>
      <c r="K43" s="76"/>
      <c r="L43" s="76"/>
      <c r="M43" s="76"/>
      <c r="N43" s="76"/>
    </row>
    <row r="44" spans="2:14" x14ac:dyDescent="0.25">
      <c r="B44" s="101" t="s">
        <v>54</v>
      </c>
      <c r="C44" s="102">
        <v>9.5215179430771339</v>
      </c>
      <c r="D44" s="76"/>
      <c r="E44" s="76"/>
      <c r="F44" s="76"/>
      <c r="G44" s="76"/>
      <c r="H44" s="76"/>
      <c r="I44" s="76"/>
      <c r="J44" s="76"/>
      <c r="K44" s="76"/>
      <c r="L44" s="76"/>
      <c r="M44" s="76"/>
      <c r="N44" s="76"/>
    </row>
    <row r="45" spans="2:14" ht="11.25" customHeight="1" x14ac:dyDescent="0.25">
      <c r="B45" s="101" t="s">
        <v>55</v>
      </c>
      <c r="C45" s="102">
        <v>10.942571433931821</v>
      </c>
      <c r="D45" s="103"/>
      <c r="E45" s="76"/>
      <c r="F45" s="76"/>
      <c r="G45" s="76"/>
      <c r="H45" s="76"/>
      <c r="I45" s="76"/>
      <c r="J45" s="76"/>
      <c r="K45" s="76"/>
      <c r="L45" s="76"/>
      <c r="M45" s="76"/>
      <c r="N45" s="76"/>
    </row>
    <row r="46" spans="2:14" x14ac:dyDescent="0.25">
      <c r="B46" s="101" t="s">
        <v>56</v>
      </c>
      <c r="C46" s="102">
        <v>9.0330464727106232</v>
      </c>
      <c r="D46" s="76"/>
      <c r="E46" s="76"/>
      <c r="F46" s="76"/>
      <c r="G46" s="76"/>
      <c r="H46" s="76"/>
      <c r="I46" s="76"/>
      <c r="J46" s="76"/>
      <c r="K46" s="76"/>
      <c r="L46" s="76"/>
      <c r="M46" s="76"/>
      <c r="N46" s="76"/>
    </row>
    <row r="47" spans="2:14" x14ac:dyDescent="0.25">
      <c r="B47" s="101" t="s">
        <v>57</v>
      </c>
      <c r="C47" s="102">
        <v>9.322621401595784</v>
      </c>
      <c r="D47" s="76"/>
      <c r="E47" s="76"/>
      <c r="F47" s="76"/>
      <c r="G47" s="76"/>
      <c r="H47" s="76"/>
      <c r="I47" s="76"/>
      <c r="J47" s="76"/>
      <c r="K47" s="76"/>
      <c r="L47" s="76"/>
      <c r="M47" s="76"/>
      <c r="N47" s="76"/>
    </row>
    <row r="48" spans="2:14" x14ac:dyDescent="0.25">
      <c r="B48" s="101" t="s">
        <v>58</v>
      </c>
      <c r="C48" s="102">
        <v>12.893302180685358</v>
      </c>
      <c r="D48" s="76"/>
      <c r="E48" s="76"/>
      <c r="F48" s="76"/>
      <c r="G48" s="76"/>
      <c r="H48" s="76"/>
      <c r="I48" s="76"/>
      <c r="J48" s="76"/>
      <c r="K48" s="76"/>
      <c r="L48" s="76"/>
      <c r="M48" s="76"/>
      <c r="N48" s="76"/>
    </row>
    <row r="49" spans="2:14" x14ac:dyDescent="0.25">
      <c r="B49" s="101" t="s">
        <v>59</v>
      </c>
      <c r="C49" s="102">
        <v>10.052794763195287</v>
      </c>
      <c r="D49" s="76"/>
      <c r="E49" s="76"/>
      <c r="F49" s="76"/>
      <c r="G49" s="76"/>
      <c r="H49" s="76"/>
      <c r="I49" s="76"/>
      <c r="J49" s="76"/>
      <c r="K49" s="76"/>
      <c r="L49" s="76"/>
      <c r="M49" s="76"/>
      <c r="N49" s="76"/>
    </row>
    <row r="50" spans="2:14" x14ac:dyDescent="0.25">
      <c r="B50" s="101" t="s">
        <v>60</v>
      </c>
      <c r="C50" s="102">
        <v>12.017453265459523</v>
      </c>
      <c r="D50" s="76"/>
      <c r="E50" s="76"/>
      <c r="F50" s="76"/>
      <c r="G50" s="76"/>
      <c r="H50" s="76"/>
      <c r="I50" s="76"/>
      <c r="J50" s="76"/>
      <c r="K50" s="76"/>
      <c r="L50" s="76"/>
      <c r="M50" s="76"/>
      <c r="N50" s="76"/>
    </row>
    <row r="51" spans="2:14" x14ac:dyDescent="0.25">
      <c r="B51" s="101" t="s">
        <v>61</v>
      </c>
      <c r="C51" s="102">
        <v>12.047152684453504</v>
      </c>
      <c r="D51" s="76"/>
      <c r="E51" s="76"/>
      <c r="F51" s="76"/>
      <c r="G51" s="76"/>
      <c r="H51" s="76"/>
      <c r="I51" s="76"/>
      <c r="J51" s="76"/>
      <c r="K51" s="76"/>
      <c r="L51" s="76"/>
      <c r="M51" s="76"/>
      <c r="N51" s="76"/>
    </row>
    <row r="52" spans="2:14" x14ac:dyDescent="0.25">
      <c r="B52" s="101" t="s">
        <v>62</v>
      </c>
      <c r="C52" s="102">
        <v>13.840010531396727</v>
      </c>
      <c r="D52" s="103"/>
      <c r="E52" s="76"/>
      <c r="F52" s="76"/>
      <c r="G52" s="76"/>
      <c r="H52" s="76"/>
      <c r="I52" s="76"/>
      <c r="J52" s="76"/>
      <c r="K52" s="76"/>
      <c r="L52" s="76"/>
      <c r="M52" s="76"/>
      <c r="N52" s="76"/>
    </row>
    <row r="53" spans="2:14" x14ac:dyDescent="0.25">
      <c r="B53" s="101" t="s">
        <v>63</v>
      </c>
      <c r="C53" s="102">
        <v>10.853069397138514</v>
      </c>
      <c r="D53" s="103"/>
      <c r="E53" s="76"/>
      <c r="F53" s="76"/>
      <c r="G53" s="76"/>
      <c r="H53" s="76"/>
      <c r="I53" s="76"/>
      <c r="J53" s="76"/>
      <c r="K53" s="76"/>
      <c r="L53" s="76"/>
      <c r="M53" s="76"/>
      <c r="N53" s="76"/>
    </row>
    <row r="54" spans="2:14" x14ac:dyDescent="0.25">
      <c r="B54" s="101" t="s">
        <v>64</v>
      </c>
      <c r="C54" s="102">
        <v>9.2019121909411261</v>
      </c>
      <c r="D54" s="103"/>
      <c r="E54" s="76"/>
      <c r="F54" s="76"/>
      <c r="G54" s="76"/>
      <c r="H54" s="76"/>
      <c r="I54" s="76"/>
      <c r="J54" s="76"/>
      <c r="K54" s="76"/>
      <c r="L54" s="76"/>
      <c r="M54" s="76"/>
      <c r="N54" s="76"/>
    </row>
    <row r="55" spans="2:14" x14ac:dyDescent="0.25">
      <c r="B55" s="101" t="s">
        <v>65</v>
      </c>
      <c r="C55" s="102">
        <v>10.1796610938457</v>
      </c>
      <c r="D55" s="103"/>
      <c r="E55" s="76"/>
      <c r="F55" s="76"/>
      <c r="G55" s="76"/>
      <c r="H55" s="76"/>
      <c r="I55" s="76"/>
      <c r="J55" s="76"/>
      <c r="K55" s="76"/>
      <c r="L55" s="76"/>
      <c r="M55" s="76"/>
      <c r="N55" s="76"/>
    </row>
    <row r="56" spans="2:14" x14ac:dyDescent="0.25">
      <c r="B56" s="101" t="s">
        <v>66</v>
      </c>
      <c r="C56" s="102">
        <v>10.954969925762693</v>
      </c>
      <c r="D56" s="103"/>
      <c r="E56" s="76"/>
      <c r="F56" s="76"/>
      <c r="G56" s="76"/>
      <c r="H56" s="76"/>
      <c r="I56" s="76"/>
      <c r="J56" s="76"/>
      <c r="K56" s="76"/>
      <c r="L56" s="76"/>
      <c r="M56" s="76"/>
      <c r="N56" s="76"/>
    </row>
    <row r="57" spans="2:14" x14ac:dyDescent="0.25">
      <c r="B57" s="101" t="s">
        <v>67</v>
      </c>
      <c r="C57" s="102">
        <v>20.641901620461269</v>
      </c>
      <c r="D57" s="103"/>
      <c r="E57" s="76"/>
      <c r="F57" s="76"/>
      <c r="G57" s="76"/>
      <c r="H57" s="76"/>
      <c r="I57" s="76"/>
      <c r="J57" s="76"/>
      <c r="K57" s="76"/>
      <c r="L57" s="76"/>
      <c r="M57" s="76"/>
      <c r="N57" s="76"/>
    </row>
    <row r="58" spans="2:14" x14ac:dyDescent="0.25">
      <c r="B58" s="101" t="s">
        <v>68</v>
      </c>
      <c r="C58" s="102">
        <v>10.291595197255575</v>
      </c>
      <c r="D58" s="103"/>
      <c r="E58" s="76"/>
      <c r="F58" s="76"/>
      <c r="G58" s="76"/>
      <c r="H58" s="76"/>
      <c r="I58" s="76"/>
      <c r="J58" s="76"/>
      <c r="K58" s="76"/>
      <c r="L58" s="76"/>
      <c r="M58" s="76"/>
      <c r="N58" s="76"/>
    </row>
    <row r="59" spans="2:14" x14ac:dyDescent="0.25">
      <c r="B59" s="101" t="s">
        <v>69</v>
      </c>
      <c r="C59" s="102">
        <v>11.871763185640186</v>
      </c>
      <c r="D59" s="103"/>
      <c r="E59" s="76"/>
      <c r="F59" s="76"/>
      <c r="G59" s="76"/>
      <c r="H59" s="76"/>
      <c r="I59" s="76"/>
      <c r="J59" s="76"/>
      <c r="K59" s="76"/>
      <c r="L59" s="76"/>
      <c r="M59" s="76"/>
      <c r="N59" s="76"/>
    </row>
    <row r="60" spans="2:14" x14ac:dyDescent="0.25">
      <c r="B60" s="101" t="s">
        <v>70</v>
      </c>
      <c r="C60" s="102">
        <v>8.9842770674402779</v>
      </c>
      <c r="D60" s="103"/>
      <c r="E60" s="76"/>
      <c r="F60" s="76"/>
      <c r="G60" s="76"/>
      <c r="H60" s="76"/>
      <c r="I60" s="76"/>
      <c r="J60" s="76"/>
      <c r="K60" s="76"/>
      <c r="L60" s="76"/>
      <c r="M60" s="76"/>
      <c r="N60" s="76"/>
    </row>
    <row r="61" spans="2:14" x14ac:dyDescent="0.25">
      <c r="B61" s="101" t="s">
        <v>71</v>
      </c>
      <c r="C61" s="102">
        <v>13.645375966647299</v>
      </c>
      <c r="D61" s="103"/>
      <c r="E61" s="76"/>
      <c r="F61" s="76"/>
      <c r="G61" s="76"/>
      <c r="H61" s="76"/>
      <c r="I61" s="76"/>
      <c r="J61" s="76"/>
      <c r="K61" s="76"/>
      <c r="L61" s="76"/>
      <c r="M61" s="76"/>
      <c r="N61" s="76"/>
    </row>
    <row r="62" spans="2:14" x14ac:dyDescent="0.25">
      <c r="B62" s="101" t="s">
        <v>72</v>
      </c>
      <c r="C62" s="102">
        <v>14.749447431794939</v>
      </c>
      <c r="D62" s="103"/>
      <c r="E62" s="76"/>
      <c r="F62" s="76"/>
      <c r="G62" s="76"/>
      <c r="H62" s="76"/>
      <c r="I62" s="76"/>
      <c r="J62" s="76"/>
      <c r="K62" s="76"/>
      <c r="L62" s="76"/>
      <c r="M62" s="76"/>
      <c r="N62" s="76"/>
    </row>
    <row r="63" spans="2:14" x14ac:dyDescent="0.25">
      <c r="B63" s="101" t="s">
        <v>73</v>
      </c>
      <c r="C63" s="102">
        <v>9.8875325744068032</v>
      </c>
      <c r="D63" s="103"/>
      <c r="E63" s="76"/>
      <c r="F63" s="76"/>
      <c r="G63" s="76"/>
      <c r="H63" s="76"/>
      <c r="I63" s="76"/>
      <c r="J63" s="76"/>
      <c r="K63" s="76"/>
      <c r="L63" s="76"/>
      <c r="M63" s="76"/>
      <c r="N63" s="76"/>
    </row>
    <row r="64" spans="2:14" x14ac:dyDescent="0.25">
      <c r="B64" s="101" t="s">
        <v>74</v>
      </c>
      <c r="C64" s="102">
        <v>9.6683599952534056</v>
      </c>
      <c r="D64" s="103"/>
      <c r="E64" s="76"/>
      <c r="F64" s="76"/>
      <c r="G64" s="76"/>
      <c r="H64" s="76"/>
      <c r="I64" s="76"/>
      <c r="J64" s="76"/>
      <c r="K64" s="76"/>
      <c r="L64" s="76"/>
      <c r="M64" s="76"/>
      <c r="N64" s="76"/>
    </row>
    <row r="65" spans="2:14" x14ac:dyDescent="0.25">
      <c r="B65" s="101" t="s">
        <v>75</v>
      </c>
      <c r="C65" s="102">
        <v>8.6094393411466577</v>
      </c>
      <c r="D65" s="103"/>
      <c r="E65" s="76"/>
      <c r="F65" s="76"/>
      <c r="G65" s="76"/>
      <c r="H65" s="76"/>
      <c r="I65" s="76"/>
      <c r="J65" s="76"/>
      <c r="K65" s="76"/>
      <c r="L65" s="76"/>
      <c r="M65" s="76"/>
      <c r="N65" s="76"/>
    </row>
    <row r="66" spans="2:14" x14ac:dyDescent="0.25">
      <c r="B66" s="101" t="s">
        <v>76</v>
      </c>
      <c r="C66" s="102">
        <v>7.5107102099401031</v>
      </c>
      <c r="D66" s="103"/>
      <c r="E66" s="76"/>
      <c r="F66" s="76"/>
      <c r="G66" s="76"/>
      <c r="H66" s="76"/>
      <c r="I66" s="76"/>
      <c r="J66" s="76"/>
      <c r="K66" s="76"/>
      <c r="L66" s="76"/>
      <c r="M66" s="76"/>
      <c r="N66" s="76"/>
    </row>
    <row r="67" spans="2:14" x14ac:dyDescent="0.25">
      <c r="B67" s="101" t="s">
        <v>77</v>
      </c>
      <c r="C67" s="102">
        <v>13.383171576167832</v>
      </c>
      <c r="D67" s="103"/>
      <c r="E67" s="76"/>
      <c r="F67" s="76"/>
      <c r="G67" s="76"/>
      <c r="H67" s="76"/>
      <c r="I67" s="76"/>
      <c r="J67" s="76"/>
      <c r="K67" s="76"/>
      <c r="L67" s="76"/>
      <c r="M67" s="76"/>
      <c r="N67" s="76"/>
    </row>
    <row r="68" spans="2:14" x14ac:dyDescent="0.25">
      <c r="B68" s="101" t="s">
        <v>78</v>
      </c>
      <c r="C68" s="102">
        <v>9.1066926617453507</v>
      </c>
      <c r="D68" s="103"/>
      <c r="E68" s="76"/>
      <c r="F68" s="76"/>
      <c r="G68" s="76"/>
      <c r="H68" s="76"/>
      <c r="I68" s="76"/>
      <c r="J68" s="76"/>
      <c r="K68" s="76"/>
      <c r="L68" s="76"/>
      <c r="M68" s="76"/>
      <c r="N68" s="76"/>
    </row>
    <row r="69" spans="2:14" x14ac:dyDescent="0.25">
      <c r="B69" s="101" t="s">
        <v>79</v>
      </c>
      <c r="C69" s="102">
        <v>10.993821175857729</v>
      </c>
      <c r="D69" s="103"/>
      <c r="E69" s="76"/>
      <c r="F69" s="76"/>
      <c r="G69" s="76"/>
      <c r="H69" s="76"/>
      <c r="I69" s="76"/>
      <c r="J69" s="76"/>
      <c r="K69" s="76"/>
      <c r="L69" s="76"/>
      <c r="M69" s="76"/>
      <c r="N69" s="76"/>
    </row>
    <row r="70" spans="2:14" x14ac:dyDescent="0.25">
      <c r="B70" s="101" t="s">
        <v>80</v>
      </c>
      <c r="C70" s="102">
        <v>10.351959254570613</v>
      </c>
      <c r="D70" s="103"/>
      <c r="E70" s="76"/>
      <c r="F70" s="76"/>
      <c r="G70" s="76"/>
      <c r="H70" s="76"/>
      <c r="I70" s="76"/>
      <c r="J70" s="76"/>
      <c r="K70" s="76"/>
      <c r="L70" s="76"/>
      <c r="M70" s="76"/>
      <c r="N70" s="76"/>
    </row>
    <row r="71" spans="2:14" x14ac:dyDescent="0.25">
      <c r="B71" s="101" t="s">
        <v>81</v>
      </c>
      <c r="C71" s="102">
        <v>11.07996556823449</v>
      </c>
      <c r="D71" s="103"/>
      <c r="E71" s="76"/>
      <c r="F71" s="76"/>
      <c r="G71" s="76"/>
      <c r="H71" s="76"/>
      <c r="I71" s="76"/>
      <c r="J71" s="76"/>
      <c r="K71" s="76"/>
      <c r="L71" s="76"/>
      <c r="M71" s="76"/>
      <c r="N71" s="76"/>
    </row>
    <row r="72" spans="2:14" x14ac:dyDescent="0.25">
      <c r="B72" s="101" t="s">
        <v>82</v>
      </c>
      <c r="C72" s="102">
        <v>10.011797196696785</v>
      </c>
      <c r="D72" s="103"/>
      <c r="E72" s="76"/>
      <c r="F72" s="76"/>
      <c r="G72" s="76"/>
      <c r="H72" s="76"/>
      <c r="I72" s="76"/>
      <c r="J72" s="76"/>
      <c r="K72" s="76"/>
      <c r="L72" s="76"/>
      <c r="M72" s="76"/>
      <c r="N72" s="76"/>
    </row>
    <row r="73" spans="2:14" x14ac:dyDescent="0.25">
      <c r="B73" s="101" t="s">
        <v>83</v>
      </c>
      <c r="C73" s="102">
        <v>9.3730542919165121</v>
      </c>
      <c r="D73" s="103"/>
      <c r="E73" s="76"/>
      <c r="F73" s="76"/>
      <c r="G73" s="76"/>
      <c r="H73" s="76"/>
      <c r="I73" s="76"/>
      <c r="J73" s="76"/>
      <c r="K73" s="76"/>
      <c r="L73" s="76"/>
      <c r="M73" s="76"/>
      <c r="N73" s="76"/>
    </row>
    <row r="74" spans="2:14" x14ac:dyDescent="0.25">
      <c r="B74" s="101" t="s">
        <v>84</v>
      </c>
      <c r="C74" s="102">
        <v>13.63939504765183</v>
      </c>
      <c r="D74" s="103"/>
      <c r="E74" s="76"/>
      <c r="F74" s="76"/>
      <c r="G74" s="76"/>
      <c r="H74" s="76"/>
      <c r="I74" s="76"/>
      <c r="J74" s="76"/>
      <c r="K74" s="76"/>
      <c r="L74" s="76"/>
      <c r="M74" s="76"/>
      <c r="N74" s="76"/>
    </row>
    <row r="75" spans="2:14" x14ac:dyDescent="0.25">
      <c r="B75" s="101" t="s">
        <v>85</v>
      </c>
      <c r="C75" s="102">
        <v>10.108711839166046</v>
      </c>
      <c r="D75" s="103"/>
      <c r="E75" s="76"/>
      <c r="F75" s="76"/>
      <c r="G75" s="76"/>
      <c r="H75" s="76"/>
      <c r="I75" s="76"/>
      <c r="J75" s="76"/>
      <c r="K75" s="76"/>
      <c r="L75" s="76"/>
      <c r="M75" s="76"/>
      <c r="N75" s="76"/>
    </row>
    <row r="76" spans="2:14" x14ac:dyDescent="0.25">
      <c r="B76" s="101" t="s">
        <v>86</v>
      </c>
      <c r="C76" s="102">
        <v>8.9404030200825222</v>
      </c>
      <c r="D76" s="103"/>
      <c r="E76" s="76"/>
      <c r="F76" s="76"/>
      <c r="G76" s="76"/>
      <c r="H76" s="76"/>
      <c r="I76" s="76"/>
      <c r="J76" s="76"/>
      <c r="K76" s="76"/>
      <c r="L76" s="76"/>
      <c r="M76" s="76"/>
      <c r="N76" s="76"/>
    </row>
    <row r="77" spans="2:14" x14ac:dyDescent="0.25">
      <c r="B77" s="101" t="s">
        <v>87</v>
      </c>
      <c r="C77" s="102">
        <v>10.027302060064532</v>
      </c>
      <c r="D77" s="103"/>
      <c r="E77" s="76"/>
      <c r="F77" s="76"/>
      <c r="G77" s="76"/>
      <c r="H77" s="76"/>
      <c r="I77" s="76"/>
      <c r="J77" s="76"/>
      <c r="K77" s="76"/>
      <c r="L77" s="76"/>
      <c r="M77" s="76"/>
      <c r="N77" s="76"/>
    </row>
    <row r="78" spans="2:14" x14ac:dyDescent="0.25">
      <c r="B78" s="101" t="s">
        <v>88</v>
      </c>
      <c r="C78" s="102">
        <v>10.804396832712236</v>
      </c>
      <c r="D78" s="103"/>
      <c r="E78" s="76"/>
      <c r="F78" s="76"/>
      <c r="G78" s="76"/>
      <c r="H78" s="76"/>
      <c r="I78" s="76"/>
      <c r="J78" s="76"/>
      <c r="K78" s="76"/>
      <c r="L78" s="76"/>
      <c r="M78" s="76"/>
      <c r="N78" s="76"/>
    </row>
    <row r="79" spans="2:14" x14ac:dyDescent="0.25">
      <c r="B79" s="101" t="s">
        <v>89</v>
      </c>
      <c r="C79" s="102">
        <v>10.804872296023294</v>
      </c>
      <c r="D79" s="103"/>
      <c r="E79" s="76"/>
      <c r="F79" s="76"/>
      <c r="G79" s="76"/>
      <c r="H79" s="76"/>
      <c r="I79" s="76"/>
      <c r="J79" s="76"/>
      <c r="K79" s="76"/>
      <c r="L79" s="76"/>
      <c r="M79" s="76"/>
      <c r="N79" s="76"/>
    </row>
    <row r="80" spans="2:14" x14ac:dyDescent="0.25">
      <c r="B80" s="101" t="s">
        <v>90</v>
      </c>
      <c r="C80" s="102">
        <v>8.0826029949623894</v>
      </c>
      <c r="D80" s="103"/>
      <c r="E80" s="76"/>
      <c r="F80" s="76"/>
      <c r="G80" s="76"/>
      <c r="H80" s="76"/>
      <c r="I80" s="76"/>
      <c r="J80" s="76"/>
      <c r="K80" s="76"/>
      <c r="L80" s="76"/>
      <c r="M80" s="76"/>
      <c r="N80" s="76"/>
    </row>
    <row r="81" spans="2:14" x14ac:dyDescent="0.25">
      <c r="B81" s="101" t="s">
        <v>91</v>
      </c>
      <c r="C81" s="102">
        <v>14.369134438576079</v>
      </c>
      <c r="D81" s="103"/>
      <c r="E81" s="76"/>
      <c r="F81" s="76"/>
      <c r="G81" s="76"/>
      <c r="H81" s="76"/>
      <c r="I81" s="76"/>
      <c r="J81" s="76"/>
      <c r="K81" s="76"/>
      <c r="L81" s="76"/>
      <c r="M81" s="76"/>
      <c r="N81" s="76"/>
    </row>
    <row r="82" spans="2:14" x14ac:dyDescent="0.25">
      <c r="B82" s="101" t="s">
        <v>92</v>
      </c>
      <c r="C82" s="102">
        <v>9.7607784500174706</v>
      </c>
      <c r="D82" s="103"/>
      <c r="E82" s="76"/>
      <c r="F82" s="76"/>
      <c r="G82" s="76"/>
      <c r="H82" s="76"/>
      <c r="I82" s="76"/>
      <c r="J82" s="76"/>
      <c r="K82" s="76"/>
      <c r="L82" s="76"/>
      <c r="M82" s="76"/>
      <c r="N82" s="76"/>
    </row>
    <row r="83" spans="2:14" x14ac:dyDescent="0.25">
      <c r="B83" s="101" t="s">
        <v>93</v>
      </c>
      <c r="C83" s="102">
        <v>9.2763272631743927</v>
      </c>
      <c r="D83" s="103"/>
      <c r="E83" s="76"/>
      <c r="F83" s="76"/>
      <c r="G83" s="76"/>
      <c r="H83" s="76"/>
      <c r="I83" s="76"/>
      <c r="J83" s="76"/>
      <c r="K83" s="76"/>
      <c r="L83" s="76"/>
      <c r="M83" s="76"/>
      <c r="N83" s="76"/>
    </row>
    <row r="84" spans="2:14" x14ac:dyDescent="0.25">
      <c r="B84" s="101" t="s">
        <v>94</v>
      </c>
      <c r="C84" s="102">
        <v>8.3724361066046544</v>
      </c>
      <c r="D84" s="103"/>
      <c r="E84" s="76"/>
      <c r="F84" s="76"/>
      <c r="G84" s="76"/>
      <c r="H84" s="76"/>
      <c r="I84" s="76"/>
      <c r="J84" s="76"/>
      <c r="K84" s="76"/>
      <c r="L84" s="76"/>
      <c r="M84" s="76"/>
      <c r="N84" s="76"/>
    </row>
    <row r="85" spans="2:14" x14ac:dyDescent="0.25">
      <c r="B85" s="101" t="s">
        <v>95</v>
      </c>
      <c r="C85" s="102">
        <v>7.1374096708994097</v>
      </c>
      <c r="D85" s="103"/>
      <c r="E85" s="76"/>
      <c r="F85" s="76"/>
      <c r="G85" s="76"/>
      <c r="H85" s="76"/>
      <c r="I85" s="76"/>
      <c r="J85" s="76"/>
      <c r="K85" s="76"/>
      <c r="L85" s="76"/>
      <c r="M85" s="76"/>
      <c r="N85" s="76"/>
    </row>
    <row r="86" spans="2:14" x14ac:dyDescent="0.25">
      <c r="B86" s="101" t="s">
        <v>96</v>
      </c>
      <c r="C86" s="102">
        <v>8.1736341552482425</v>
      </c>
      <c r="D86" s="103"/>
      <c r="E86" s="76"/>
      <c r="F86" s="76"/>
      <c r="G86" s="76"/>
      <c r="H86" s="76"/>
      <c r="I86" s="76"/>
      <c r="J86" s="76"/>
      <c r="K86" s="76"/>
      <c r="L86" s="76"/>
      <c r="M86" s="76"/>
      <c r="N86" s="76"/>
    </row>
    <row r="87" spans="2:14" x14ac:dyDescent="0.25">
      <c r="B87" s="101" t="s">
        <v>97</v>
      </c>
      <c r="C87" s="102">
        <v>6.4420914859469249</v>
      </c>
      <c r="D87" s="103"/>
      <c r="E87" s="76"/>
      <c r="F87" s="76"/>
      <c r="G87" s="76"/>
      <c r="H87" s="76"/>
      <c r="I87" s="76"/>
      <c r="J87" s="76"/>
      <c r="K87" s="76"/>
      <c r="L87" s="76"/>
      <c r="M87" s="76"/>
      <c r="N87" s="76"/>
    </row>
    <row r="88" spans="2:14" x14ac:dyDescent="0.25">
      <c r="B88" s="101" t="s">
        <v>98</v>
      </c>
      <c r="C88" s="102">
        <v>7.1502026170614776</v>
      </c>
      <c r="D88" s="103"/>
      <c r="E88" s="76"/>
      <c r="F88" s="76"/>
      <c r="G88" s="76"/>
      <c r="H88" s="76"/>
      <c r="I88" s="76"/>
      <c r="J88" s="76"/>
      <c r="K88" s="76"/>
      <c r="L88" s="76"/>
      <c r="M88" s="76"/>
      <c r="N88" s="76"/>
    </row>
    <row r="89" spans="2:14" x14ac:dyDescent="0.25">
      <c r="B89" s="101" t="s">
        <v>99</v>
      </c>
      <c r="C89" s="102">
        <v>11.108943019889713</v>
      </c>
      <c r="D89" s="103"/>
      <c r="E89" s="76"/>
      <c r="F89" s="76"/>
      <c r="G89" s="76"/>
      <c r="H89" s="76"/>
      <c r="I89" s="76"/>
      <c r="J89" s="76"/>
      <c r="K89" s="76"/>
      <c r="L89" s="76"/>
      <c r="M89" s="76"/>
      <c r="N89" s="76"/>
    </row>
    <row r="90" spans="2:14" x14ac:dyDescent="0.25">
      <c r="B90" s="101" t="s">
        <v>100</v>
      </c>
      <c r="C90" s="102">
        <v>10.224323918591434</v>
      </c>
      <c r="D90" s="103"/>
      <c r="E90" s="76"/>
      <c r="F90" s="76"/>
      <c r="G90" s="76"/>
      <c r="H90" s="76"/>
      <c r="I90" s="76"/>
      <c r="J90" s="76"/>
      <c r="K90" s="76"/>
      <c r="L90" s="76"/>
      <c r="M90" s="76"/>
      <c r="N90" s="76"/>
    </row>
    <row r="91" spans="2:14" x14ac:dyDescent="0.25">
      <c r="B91" s="101" t="s">
        <v>101</v>
      </c>
      <c r="C91" s="102">
        <v>10.159094309510747</v>
      </c>
      <c r="D91" s="103"/>
      <c r="E91" s="76"/>
      <c r="F91" s="76"/>
      <c r="G91" s="76"/>
      <c r="H91" s="76"/>
      <c r="I91" s="76"/>
      <c r="J91" s="76"/>
      <c r="K91" s="76"/>
      <c r="L91" s="76"/>
      <c r="M91" s="76"/>
      <c r="N91" s="76"/>
    </row>
    <row r="92" spans="2:14" x14ac:dyDescent="0.25">
      <c r="B92" s="101" t="s">
        <v>102</v>
      </c>
      <c r="C92" s="102">
        <v>8.9329746693566463</v>
      </c>
      <c r="D92" s="103"/>
      <c r="E92" s="76"/>
      <c r="F92" s="76"/>
      <c r="G92" s="76"/>
      <c r="H92" s="76"/>
      <c r="I92" s="76"/>
      <c r="J92" s="76"/>
      <c r="K92" s="76"/>
      <c r="L92" s="76"/>
      <c r="M92" s="76"/>
      <c r="N92" s="76"/>
    </row>
    <row r="93" spans="2:14" x14ac:dyDescent="0.25">
      <c r="B93" s="101" t="s">
        <v>103</v>
      </c>
      <c r="C93" s="102">
        <v>8.6966172774910611</v>
      </c>
      <c r="D93" s="103"/>
      <c r="E93" s="76"/>
      <c r="F93" s="76"/>
      <c r="G93" s="76"/>
      <c r="H93" s="76"/>
      <c r="I93" s="76"/>
      <c r="J93" s="76"/>
      <c r="K93" s="76"/>
      <c r="L93" s="76"/>
      <c r="M93" s="76"/>
      <c r="N93" s="76"/>
    </row>
    <row r="94" spans="2:14" x14ac:dyDescent="0.25">
      <c r="B94" s="101" t="s">
        <v>104</v>
      </c>
      <c r="C94" s="102">
        <v>7.7225598855917053</v>
      </c>
      <c r="D94" s="103"/>
      <c r="E94" s="76"/>
      <c r="F94" s="76"/>
      <c r="G94" s="76"/>
      <c r="H94" s="76"/>
      <c r="I94" s="76"/>
      <c r="J94" s="76"/>
      <c r="K94" s="76"/>
      <c r="L94" s="76"/>
      <c r="M94" s="76"/>
      <c r="N94" s="76"/>
    </row>
    <row r="95" spans="2:14" x14ac:dyDescent="0.25">
      <c r="B95" s="101" t="s">
        <v>105</v>
      </c>
      <c r="C95" s="102">
        <v>9.8399758704753673</v>
      </c>
      <c r="D95" s="103"/>
      <c r="E95" s="76"/>
      <c r="F95" s="76"/>
      <c r="G95" s="76"/>
      <c r="H95" s="76"/>
      <c r="I95" s="76"/>
      <c r="J95" s="76"/>
      <c r="K95" s="76"/>
      <c r="L95" s="76"/>
      <c r="M95" s="76"/>
      <c r="N95" s="76"/>
    </row>
    <row r="96" spans="2:14" x14ac:dyDescent="0.25">
      <c r="B96" s="101" t="s">
        <v>106</v>
      </c>
      <c r="C96" s="102">
        <v>9.8696257232842601</v>
      </c>
      <c r="D96" s="103"/>
      <c r="E96" s="76"/>
      <c r="F96" s="76"/>
      <c r="G96" s="76"/>
      <c r="H96" s="76"/>
      <c r="I96" s="76"/>
      <c r="J96" s="76"/>
      <c r="K96" s="76"/>
      <c r="L96" s="76"/>
      <c r="M96" s="76"/>
      <c r="N96" s="76"/>
    </row>
    <row r="97" spans="2:14" x14ac:dyDescent="0.25">
      <c r="B97" s="101" t="s">
        <v>107</v>
      </c>
      <c r="C97" s="102">
        <v>10.997954558316646</v>
      </c>
      <c r="D97" s="103"/>
      <c r="E97" s="76"/>
      <c r="F97" s="76"/>
      <c r="G97" s="76"/>
      <c r="H97" s="76"/>
      <c r="I97" s="76"/>
      <c r="J97" s="76"/>
      <c r="K97" s="76"/>
      <c r="L97" s="76"/>
      <c r="M97" s="76"/>
      <c r="N97" s="76"/>
    </row>
    <row r="98" spans="2:14" x14ac:dyDescent="0.25">
      <c r="B98" s="101" t="s">
        <v>108</v>
      </c>
      <c r="C98" s="102">
        <v>11.799719987390912</v>
      </c>
      <c r="D98" s="103"/>
      <c r="E98" s="76"/>
      <c r="F98" s="76"/>
      <c r="G98" s="76"/>
      <c r="H98" s="76"/>
      <c r="I98" s="76"/>
      <c r="J98" s="76"/>
      <c r="K98" s="76"/>
      <c r="L98" s="76"/>
      <c r="M98" s="76"/>
      <c r="N98" s="76"/>
    </row>
    <row r="99" spans="2:14" x14ac:dyDescent="0.25">
      <c r="B99" s="101" t="s">
        <v>109</v>
      </c>
      <c r="C99" s="102">
        <v>10.790182173084069</v>
      </c>
      <c r="D99" s="103"/>
      <c r="E99" s="76"/>
      <c r="F99" s="76"/>
      <c r="G99" s="76"/>
      <c r="H99" s="76"/>
      <c r="I99" s="76"/>
      <c r="J99" s="76"/>
      <c r="K99" s="76"/>
      <c r="L99" s="76"/>
      <c r="M99" s="76"/>
      <c r="N99" s="76"/>
    </row>
    <row r="100" spans="2:14" x14ac:dyDescent="0.25">
      <c r="B100" s="101" t="s">
        <v>110</v>
      </c>
      <c r="C100" s="102">
        <v>10.13371882905674</v>
      </c>
      <c r="D100" s="103"/>
      <c r="E100" s="76"/>
      <c r="F100" s="76"/>
      <c r="G100" s="76"/>
      <c r="H100" s="76"/>
      <c r="I100" s="76"/>
      <c r="J100" s="76"/>
      <c r="K100" s="76"/>
      <c r="L100" s="76"/>
      <c r="M100" s="76"/>
      <c r="N100" s="76"/>
    </row>
    <row r="101" spans="2:14" x14ac:dyDescent="0.25">
      <c r="B101" s="101" t="s">
        <v>111</v>
      </c>
      <c r="C101" s="102">
        <v>8.4543346799712307</v>
      </c>
      <c r="D101" s="103"/>
      <c r="E101" s="76"/>
      <c r="F101" s="76"/>
      <c r="G101" s="76"/>
      <c r="H101" s="76"/>
      <c r="I101" s="76"/>
      <c r="J101" s="76"/>
      <c r="K101" s="76"/>
      <c r="L101" s="76"/>
      <c r="M101" s="76"/>
      <c r="N101" s="76"/>
    </row>
    <row r="102" spans="2:14" x14ac:dyDescent="0.25">
      <c r="B102" s="101" t="s">
        <v>112</v>
      </c>
      <c r="C102" s="102">
        <v>5.76574756272686</v>
      </c>
      <c r="D102" s="103"/>
      <c r="E102" s="76"/>
      <c r="F102" s="76"/>
      <c r="G102" s="76"/>
      <c r="H102" s="76"/>
      <c r="I102" s="76"/>
      <c r="J102" s="76"/>
      <c r="K102" s="76"/>
      <c r="L102" s="76"/>
      <c r="M102" s="76"/>
      <c r="N102" s="76"/>
    </row>
    <row r="103" spans="2:14" x14ac:dyDescent="0.25">
      <c r="B103" s="101" t="s">
        <v>113</v>
      </c>
      <c r="C103" s="102">
        <v>9.9763053253123974</v>
      </c>
      <c r="D103" s="103"/>
      <c r="E103" s="76"/>
      <c r="F103" s="76"/>
      <c r="G103" s="76"/>
      <c r="H103" s="76"/>
      <c r="I103" s="76"/>
      <c r="J103" s="76"/>
      <c r="K103" s="76"/>
      <c r="L103" s="76"/>
      <c r="M103" s="76"/>
      <c r="N103" s="76"/>
    </row>
    <row r="104" spans="2:14" x14ac:dyDescent="0.25">
      <c r="B104" s="101" t="s">
        <v>114</v>
      </c>
      <c r="C104" s="102">
        <v>5.8347387591656679</v>
      </c>
      <c r="D104" s="103"/>
      <c r="E104" s="76"/>
      <c r="F104" s="76"/>
      <c r="G104" s="76"/>
      <c r="H104" s="76"/>
      <c r="I104" s="76"/>
      <c r="J104" s="76"/>
      <c r="K104" s="76"/>
      <c r="L104" s="76"/>
      <c r="M104" s="76"/>
      <c r="N104" s="76"/>
    </row>
    <row r="105" spans="2:14" x14ac:dyDescent="0.25">
      <c r="B105" s="101" t="s">
        <v>115</v>
      </c>
      <c r="C105" s="102">
        <v>6.5593080481668595</v>
      </c>
      <c r="D105" s="103"/>
      <c r="E105" s="76"/>
      <c r="F105" s="76"/>
      <c r="G105" s="76"/>
      <c r="H105" s="76"/>
      <c r="I105" s="76"/>
      <c r="J105" s="76"/>
      <c r="K105" s="76"/>
      <c r="L105" s="76"/>
      <c r="M105" s="76"/>
      <c r="N105" s="76"/>
    </row>
    <row r="106" spans="2:14" x14ac:dyDescent="0.25">
      <c r="B106" s="101" t="s">
        <v>116</v>
      </c>
      <c r="C106" s="102">
        <v>12.866133821467928</v>
      </c>
      <c r="D106" s="103"/>
      <c r="E106" s="76"/>
      <c r="F106" s="76"/>
      <c r="G106" s="76"/>
      <c r="H106" s="76"/>
      <c r="I106" s="76"/>
      <c r="J106" s="76"/>
      <c r="K106" s="76"/>
      <c r="L106" s="76"/>
      <c r="M106" s="76"/>
      <c r="N106" s="76"/>
    </row>
    <row r="107" spans="2:14" x14ac:dyDescent="0.25">
      <c r="B107" s="101" t="s">
        <v>117</v>
      </c>
      <c r="C107" s="102">
        <v>12.839279581576296</v>
      </c>
      <c r="D107" s="103"/>
      <c r="E107" s="76"/>
      <c r="F107" s="76"/>
      <c r="G107" s="76"/>
      <c r="H107" s="76"/>
      <c r="I107" s="76"/>
      <c r="J107" s="76"/>
      <c r="K107" s="76"/>
      <c r="L107" s="76"/>
      <c r="M107" s="76"/>
      <c r="N107" s="76"/>
    </row>
    <row r="108" spans="2:14" x14ac:dyDescent="0.25">
      <c r="B108" s="101" t="s">
        <v>118</v>
      </c>
      <c r="C108" s="102">
        <v>4.1534519154119067</v>
      </c>
      <c r="D108" s="103"/>
      <c r="E108" s="76"/>
      <c r="F108" s="76"/>
      <c r="G108" s="76"/>
      <c r="H108" s="76"/>
      <c r="I108" s="76"/>
      <c r="J108" s="76"/>
      <c r="K108" s="76"/>
      <c r="L108" s="76"/>
      <c r="M108" s="76"/>
      <c r="N108" s="76"/>
    </row>
    <row r="109" spans="2:14" x14ac:dyDescent="0.25">
      <c r="B109" s="101" t="s">
        <v>119</v>
      </c>
      <c r="C109" s="102">
        <v>12.69208059264683</v>
      </c>
      <c r="D109" s="103"/>
      <c r="E109" s="76"/>
      <c r="F109" s="76"/>
      <c r="G109" s="76"/>
      <c r="H109" s="76"/>
      <c r="I109" s="76"/>
      <c r="J109" s="76"/>
      <c r="K109" s="76"/>
      <c r="L109" s="76"/>
      <c r="M109" s="76"/>
      <c r="N109" s="76"/>
    </row>
    <row r="110" spans="2:14" x14ac:dyDescent="0.25">
      <c r="B110" s="76"/>
      <c r="C110" s="76"/>
      <c r="D110" s="103"/>
      <c r="E110" s="76"/>
      <c r="F110" s="76"/>
      <c r="G110" s="76"/>
      <c r="H110" s="76"/>
      <c r="I110" s="76"/>
      <c r="J110" s="76"/>
      <c r="K110" s="76"/>
      <c r="L110" s="76"/>
      <c r="M110" s="76"/>
      <c r="N110" s="76"/>
    </row>
    <row r="111" spans="2:14" x14ac:dyDescent="0.25">
      <c r="B111" s="76"/>
      <c r="C111" s="76"/>
      <c r="D111" s="76"/>
      <c r="E111" s="76"/>
      <c r="F111" s="76"/>
      <c r="G111" s="104"/>
      <c r="H111" s="76"/>
      <c r="I111" s="76"/>
      <c r="J111" s="76"/>
      <c r="K111" s="76"/>
      <c r="L111" s="76"/>
      <c r="M111" s="76"/>
      <c r="N111" s="76"/>
    </row>
  </sheetData>
  <mergeCells count="3">
    <mergeCell ref="B4:J5"/>
    <mergeCell ref="B6:I6"/>
    <mergeCell ref="B7:J7"/>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P114"/>
  <sheetViews>
    <sheetView zoomScaleNormal="100" workbookViewId="0"/>
  </sheetViews>
  <sheetFormatPr baseColWidth="10" defaultColWidth="11.375" defaultRowHeight="11.25" x14ac:dyDescent="0.2"/>
  <cols>
    <col min="1" max="1" width="3.25" style="76" customWidth="1"/>
    <col min="2" max="3" width="11.375" style="76"/>
    <col min="4" max="4" width="9.375" style="76" customWidth="1"/>
    <col min="5" max="5" width="9.375" style="86" customWidth="1"/>
    <col min="6" max="7" width="8.75" style="86" customWidth="1"/>
    <col min="8" max="8" width="9.875" style="86" customWidth="1"/>
    <col min="9" max="10" width="10.5" style="76" customWidth="1"/>
    <col min="11" max="11" width="11.375" style="76"/>
    <col min="12" max="12" width="14.75" style="76" customWidth="1"/>
    <col min="13" max="13" width="7" style="76" customWidth="1"/>
    <col min="14" max="16" width="11.375" style="76"/>
    <col min="17" max="17" width="15" style="76" customWidth="1"/>
    <col min="18" max="16384" width="11.375" style="76"/>
  </cols>
  <sheetData>
    <row r="2" spans="2:14" x14ac:dyDescent="0.2">
      <c r="B2" s="75" t="s">
        <v>146</v>
      </c>
      <c r="N2" s="98"/>
    </row>
    <row r="4" spans="2:14" x14ac:dyDescent="0.2">
      <c r="B4" s="135" t="s">
        <v>166</v>
      </c>
      <c r="C4" s="135"/>
      <c r="D4" s="135"/>
      <c r="E4" s="135"/>
      <c r="F4" s="135"/>
      <c r="G4" s="135"/>
      <c r="H4" s="135"/>
      <c r="I4" s="135"/>
      <c r="J4" s="135"/>
      <c r="K4" s="135"/>
      <c r="L4" s="135"/>
      <c r="M4" s="135"/>
    </row>
    <row r="5" spans="2:14" ht="29.25" customHeight="1" x14ac:dyDescent="0.2">
      <c r="B5" s="135"/>
      <c r="C5" s="135"/>
      <c r="D5" s="135"/>
      <c r="E5" s="135"/>
      <c r="F5" s="135"/>
      <c r="G5" s="135"/>
      <c r="H5" s="135"/>
      <c r="I5" s="135"/>
      <c r="J5" s="135"/>
      <c r="K5" s="135"/>
      <c r="L5" s="135"/>
      <c r="M5" s="135"/>
    </row>
    <row r="6" spans="2:14" x14ac:dyDescent="0.2">
      <c r="B6" s="105" t="s">
        <v>140</v>
      </c>
      <c r="E6" s="76"/>
      <c r="F6" s="76"/>
      <c r="G6" s="76"/>
      <c r="H6" s="76"/>
    </row>
    <row r="7" spans="2:14" x14ac:dyDescent="0.2">
      <c r="B7" s="83" t="s">
        <v>159</v>
      </c>
      <c r="E7" s="76"/>
      <c r="F7" s="76"/>
      <c r="G7" s="76"/>
      <c r="H7" s="76"/>
    </row>
    <row r="8" spans="2:14" x14ac:dyDescent="0.2">
      <c r="B8" s="83"/>
      <c r="E8" s="76"/>
      <c r="F8" s="76"/>
      <c r="G8" s="76"/>
      <c r="H8" s="76"/>
    </row>
    <row r="9" spans="2:14" ht="22.5" x14ac:dyDescent="0.2">
      <c r="B9" s="110" t="s">
        <v>18</v>
      </c>
      <c r="C9" s="100" t="s">
        <v>120</v>
      </c>
      <c r="E9" s="76"/>
      <c r="F9" s="76"/>
      <c r="G9" s="76"/>
      <c r="H9" s="76"/>
    </row>
    <row r="10" spans="2:14" x14ac:dyDescent="0.2">
      <c r="B10" s="106" t="s">
        <v>20</v>
      </c>
      <c r="C10" s="79">
        <v>15900</v>
      </c>
      <c r="E10" s="76"/>
      <c r="F10" s="76"/>
      <c r="G10" s="76"/>
      <c r="H10" s="76"/>
    </row>
    <row r="11" spans="2:14" x14ac:dyDescent="0.2">
      <c r="B11" s="106" t="s">
        <v>21</v>
      </c>
      <c r="C11" s="79">
        <v>18000</v>
      </c>
      <c r="E11" s="76"/>
      <c r="F11" s="76"/>
      <c r="G11" s="76"/>
      <c r="H11" s="76"/>
    </row>
    <row r="12" spans="2:14" x14ac:dyDescent="0.2">
      <c r="B12" s="106" t="s">
        <v>22</v>
      </c>
      <c r="C12" s="79">
        <v>15300</v>
      </c>
      <c r="E12" s="76"/>
      <c r="F12" s="76"/>
      <c r="G12" s="76"/>
      <c r="H12" s="76"/>
    </row>
    <row r="13" spans="2:14" x14ac:dyDescent="0.2">
      <c r="B13" s="106" t="s">
        <v>23</v>
      </c>
      <c r="C13" s="79">
        <v>13700</v>
      </c>
      <c r="E13" s="76"/>
      <c r="F13" s="76"/>
      <c r="G13" s="76"/>
      <c r="H13" s="76"/>
    </row>
    <row r="14" spans="2:14" x14ac:dyDescent="0.2">
      <c r="B14" s="106" t="s">
        <v>24</v>
      </c>
      <c r="C14" s="79">
        <v>19400</v>
      </c>
      <c r="E14" s="76"/>
      <c r="F14" s="76"/>
      <c r="G14" s="76"/>
      <c r="H14" s="76"/>
    </row>
    <row r="15" spans="2:14" ht="11.25" customHeight="1" x14ac:dyDescent="0.2">
      <c r="B15" s="106" t="s">
        <v>25</v>
      </c>
      <c r="C15" s="79">
        <v>15300</v>
      </c>
      <c r="E15" s="76"/>
      <c r="F15" s="76"/>
      <c r="G15" s="76"/>
      <c r="H15" s="76"/>
    </row>
    <row r="16" spans="2:14" x14ac:dyDescent="0.2">
      <c r="B16" s="106" t="s">
        <v>26</v>
      </c>
      <c r="C16" s="79">
        <v>12100</v>
      </c>
      <c r="E16" s="76"/>
      <c r="F16" s="76"/>
      <c r="G16" s="76"/>
      <c r="H16" s="76"/>
    </row>
    <row r="17" spans="2:8" x14ac:dyDescent="0.2">
      <c r="B17" s="106" t="s">
        <v>27</v>
      </c>
      <c r="C17" s="79">
        <v>16900</v>
      </c>
      <c r="E17" s="76"/>
      <c r="F17" s="76"/>
      <c r="G17" s="76"/>
      <c r="H17" s="76"/>
    </row>
    <row r="18" spans="2:8" x14ac:dyDescent="0.2">
      <c r="B18" s="106" t="s">
        <v>28</v>
      </c>
      <c r="C18" s="79">
        <v>16000</v>
      </c>
      <c r="E18" s="76"/>
      <c r="F18" s="76"/>
      <c r="G18" s="76"/>
      <c r="H18" s="76"/>
    </row>
    <row r="19" spans="2:8" x14ac:dyDescent="0.2">
      <c r="B19" s="106" t="s">
        <v>29</v>
      </c>
      <c r="C19" s="79">
        <v>17500</v>
      </c>
      <c r="E19" s="76"/>
      <c r="F19" s="76"/>
      <c r="G19" s="76"/>
      <c r="H19" s="76"/>
    </row>
    <row r="20" spans="2:8" x14ac:dyDescent="0.2">
      <c r="B20" s="106" t="s">
        <v>30</v>
      </c>
      <c r="C20" s="79">
        <v>11500</v>
      </c>
      <c r="E20" s="76"/>
      <c r="F20" s="76"/>
      <c r="G20" s="76"/>
      <c r="H20" s="76"/>
    </row>
    <row r="21" spans="2:8" x14ac:dyDescent="0.2">
      <c r="B21" s="106" t="s">
        <v>31</v>
      </c>
      <c r="C21" s="79">
        <v>15800</v>
      </c>
      <c r="E21" s="76"/>
      <c r="F21" s="76"/>
      <c r="G21" s="76"/>
      <c r="H21" s="76"/>
    </row>
    <row r="22" spans="2:8" x14ac:dyDescent="0.2">
      <c r="B22" s="106" t="s">
        <v>32</v>
      </c>
      <c r="C22" s="79">
        <v>18900</v>
      </c>
      <c r="E22" s="76"/>
      <c r="F22" s="76"/>
      <c r="G22" s="76"/>
      <c r="H22" s="76"/>
    </row>
    <row r="23" spans="2:8" x14ac:dyDescent="0.2">
      <c r="B23" s="106" t="s">
        <v>33</v>
      </c>
      <c r="C23" s="79">
        <v>16600</v>
      </c>
      <c r="E23" s="76"/>
      <c r="F23" s="76"/>
      <c r="G23" s="76"/>
      <c r="H23" s="76"/>
    </row>
    <row r="24" spans="2:8" x14ac:dyDescent="0.2">
      <c r="B24" s="106" t="s">
        <v>34</v>
      </c>
      <c r="C24" s="79">
        <v>21400</v>
      </c>
      <c r="E24" s="76"/>
      <c r="F24" s="76"/>
      <c r="G24" s="76"/>
      <c r="H24" s="76"/>
    </row>
    <row r="25" spans="2:8" x14ac:dyDescent="0.2">
      <c r="B25" s="106" t="s">
        <v>35</v>
      </c>
      <c r="C25" s="79">
        <v>17700</v>
      </c>
      <c r="E25" s="76"/>
      <c r="F25" s="76"/>
      <c r="G25" s="76"/>
      <c r="H25" s="76"/>
    </row>
    <row r="26" spans="2:8" x14ac:dyDescent="0.2">
      <c r="B26" s="106" t="s">
        <v>36</v>
      </c>
      <c r="C26" s="79">
        <v>16100</v>
      </c>
      <c r="E26" s="76"/>
      <c r="F26" s="76"/>
      <c r="G26" s="76"/>
      <c r="H26" s="76"/>
    </row>
    <row r="27" spans="2:8" x14ac:dyDescent="0.2">
      <c r="B27" s="106" t="s">
        <v>37</v>
      </c>
      <c r="C27" s="79">
        <v>15000</v>
      </c>
      <c r="E27" s="76"/>
      <c r="F27" s="76"/>
      <c r="G27" s="76"/>
      <c r="H27" s="76"/>
    </row>
    <row r="28" spans="2:8" x14ac:dyDescent="0.2">
      <c r="B28" s="106" t="s">
        <v>38</v>
      </c>
      <c r="C28" s="79">
        <v>30800</v>
      </c>
      <c r="E28" s="76"/>
      <c r="F28" s="76"/>
      <c r="G28" s="76"/>
      <c r="H28" s="76"/>
    </row>
    <row r="29" spans="2:8" x14ac:dyDescent="0.2">
      <c r="B29" s="106" t="s">
        <v>39</v>
      </c>
      <c r="C29" s="79">
        <v>11000</v>
      </c>
      <c r="E29" s="76"/>
      <c r="F29" s="76"/>
      <c r="G29" s="76"/>
      <c r="H29" s="76"/>
    </row>
    <row r="30" spans="2:8" x14ac:dyDescent="0.2">
      <c r="B30" s="106" t="s">
        <v>40</v>
      </c>
      <c r="C30" s="79">
        <v>19800</v>
      </c>
      <c r="E30" s="76"/>
      <c r="F30" s="76"/>
      <c r="G30" s="76"/>
      <c r="H30" s="76"/>
    </row>
    <row r="31" spans="2:8" x14ac:dyDescent="0.2">
      <c r="B31" s="106" t="s">
        <v>41</v>
      </c>
      <c r="C31" s="79">
        <v>16300</v>
      </c>
      <c r="E31" s="76"/>
      <c r="F31" s="76"/>
      <c r="G31" s="76"/>
      <c r="H31" s="76"/>
    </row>
    <row r="32" spans="2:8" x14ac:dyDescent="0.2">
      <c r="B32" s="106" t="s">
        <v>42</v>
      </c>
      <c r="C32" s="79">
        <v>17400</v>
      </c>
      <c r="E32" s="76"/>
      <c r="F32" s="76"/>
      <c r="G32" s="76"/>
      <c r="H32" s="76"/>
    </row>
    <row r="33" spans="2:16" x14ac:dyDescent="0.2">
      <c r="B33" s="106" t="s">
        <v>43</v>
      </c>
      <c r="C33" s="79">
        <v>14500</v>
      </c>
      <c r="E33" s="76"/>
      <c r="F33" s="76"/>
      <c r="G33" s="76"/>
      <c r="H33" s="76"/>
    </row>
    <row r="34" spans="2:16" x14ac:dyDescent="0.2">
      <c r="B34" s="106" t="s">
        <v>44</v>
      </c>
      <c r="C34" s="79">
        <v>12400</v>
      </c>
      <c r="E34" s="76"/>
      <c r="F34" s="76"/>
      <c r="G34" s="76"/>
      <c r="H34" s="76"/>
    </row>
    <row r="35" spans="2:16" x14ac:dyDescent="0.2">
      <c r="B35" s="106" t="s">
        <v>45</v>
      </c>
      <c r="C35" s="79">
        <v>14100</v>
      </c>
      <c r="E35" s="76"/>
      <c r="F35" s="76"/>
      <c r="G35" s="76"/>
      <c r="H35" s="76"/>
    </row>
    <row r="36" spans="2:16" x14ac:dyDescent="0.2">
      <c r="B36" s="106" t="s">
        <v>46</v>
      </c>
      <c r="C36" s="79">
        <v>14600</v>
      </c>
      <c r="E36" s="76"/>
      <c r="F36" s="76"/>
      <c r="G36" s="76"/>
      <c r="H36" s="76"/>
    </row>
    <row r="37" spans="2:16" x14ac:dyDescent="0.2">
      <c r="B37" s="106" t="s">
        <v>47</v>
      </c>
      <c r="C37" s="79">
        <v>16700</v>
      </c>
      <c r="E37" s="76"/>
      <c r="F37" s="76"/>
      <c r="G37" s="76"/>
      <c r="H37" s="76"/>
    </row>
    <row r="38" spans="2:16" x14ac:dyDescent="0.2">
      <c r="B38" s="106" t="s">
        <v>48</v>
      </c>
      <c r="C38" s="79">
        <v>14700</v>
      </c>
      <c r="E38" s="76"/>
      <c r="F38" s="76"/>
      <c r="G38" s="76"/>
      <c r="H38" s="76"/>
    </row>
    <row r="39" spans="2:16" x14ac:dyDescent="0.2">
      <c r="B39" s="106" t="s">
        <v>49</v>
      </c>
      <c r="C39" s="79">
        <v>18100</v>
      </c>
      <c r="E39" s="76"/>
      <c r="F39" s="76"/>
      <c r="G39" s="76"/>
      <c r="H39" s="76"/>
    </row>
    <row r="40" spans="2:16" x14ac:dyDescent="0.2">
      <c r="B40" s="106" t="s">
        <v>50</v>
      </c>
      <c r="C40" s="79">
        <v>19400</v>
      </c>
      <c r="E40" s="76"/>
      <c r="F40" s="76"/>
      <c r="G40" s="76"/>
      <c r="H40" s="76"/>
    </row>
    <row r="41" spans="2:16" x14ac:dyDescent="0.2">
      <c r="B41" s="106" t="s">
        <v>51</v>
      </c>
      <c r="C41" s="79">
        <v>14700</v>
      </c>
      <c r="E41" s="76"/>
      <c r="F41" s="76"/>
      <c r="G41" s="76"/>
      <c r="H41" s="76"/>
    </row>
    <row r="42" spans="2:16" x14ac:dyDescent="0.2">
      <c r="B42" s="106" t="s">
        <v>52</v>
      </c>
      <c r="C42" s="79">
        <v>18500</v>
      </c>
      <c r="E42" s="76"/>
      <c r="F42" s="76"/>
      <c r="G42" s="76"/>
      <c r="H42" s="76"/>
    </row>
    <row r="43" spans="2:16" ht="11.25" customHeight="1" x14ac:dyDescent="0.2">
      <c r="B43" s="106" t="s">
        <v>53</v>
      </c>
      <c r="C43" s="79">
        <v>18500</v>
      </c>
      <c r="D43" s="107"/>
      <c r="E43" s="107"/>
      <c r="F43" s="76"/>
      <c r="G43" s="107"/>
      <c r="H43" s="107"/>
      <c r="I43" s="107"/>
      <c r="J43" s="107"/>
      <c r="K43" s="107"/>
      <c r="L43" s="107"/>
      <c r="M43" s="107"/>
      <c r="N43" s="107"/>
      <c r="O43" s="107"/>
      <c r="P43" s="107"/>
    </row>
    <row r="44" spans="2:16" x14ac:dyDescent="0.2">
      <c r="B44" s="106" t="s">
        <v>54</v>
      </c>
      <c r="C44" s="79">
        <v>18400</v>
      </c>
      <c r="F44" s="76"/>
      <c r="G44" s="76"/>
      <c r="H44" s="76"/>
    </row>
    <row r="45" spans="2:16" x14ac:dyDescent="0.2">
      <c r="B45" s="106" t="s">
        <v>55</v>
      </c>
      <c r="C45" s="79">
        <v>15200</v>
      </c>
      <c r="F45" s="76"/>
      <c r="G45" s="76"/>
      <c r="H45" s="76"/>
    </row>
    <row r="46" spans="2:16" x14ac:dyDescent="0.2">
      <c r="B46" s="106" t="s">
        <v>56</v>
      </c>
      <c r="C46" s="79">
        <v>19400</v>
      </c>
      <c r="E46" s="76"/>
      <c r="F46" s="76"/>
      <c r="G46" s="76"/>
      <c r="H46" s="76"/>
    </row>
    <row r="47" spans="2:16" x14ac:dyDescent="0.2">
      <c r="B47" s="106" t="s">
        <v>57</v>
      </c>
      <c r="C47" s="79">
        <v>17300</v>
      </c>
      <c r="E47" s="76"/>
      <c r="F47" s="76"/>
      <c r="G47" s="76"/>
      <c r="H47" s="76"/>
    </row>
    <row r="48" spans="2:16" x14ac:dyDescent="0.2">
      <c r="B48" s="106" t="s">
        <v>58</v>
      </c>
      <c r="C48" s="79">
        <v>16700</v>
      </c>
      <c r="E48" s="76"/>
      <c r="F48" s="76"/>
      <c r="G48" s="76"/>
      <c r="H48" s="76"/>
    </row>
    <row r="49" spans="2:8" x14ac:dyDescent="0.2">
      <c r="B49" s="106" t="s">
        <v>59</v>
      </c>
      <c r="C49" s="79">
        <v>13800</v>
      </c>
      <c r="E49" s="76"/>
      <c r="F49" s="76"/>
      <c r="G49" s="76"/>
      <c r="H49" s="76"/>
    </row>
    <row r="50" spans="2:8" x14ac:dyDescent="0.2">
      <c r="B50" s="106" t="s">
        <v>60</v>
      </c>
      <c r="C50" s="79">
        <v>14900</v>
      </c>
      <c r="E50" s="76"/>
      <c r="F50" s="76"/>
      <c r="G50" s="76"/>
      <c r="H50" s="76"/>
    </row>
    <row r="51" spans="2:8" x14ac:dyDescent="0.2">
      <c r="B51" s="106" t="s">
        <v>61</v>
      </c>
      <c r="C51" s="79">
        <v>15600</v>
      </c>
      <c r="E51" s="76"/>
      <c r="F51" s="76"/>
      <c r="G51" s="76"/>
      <c r="H51" s="76"/>
    </row>
    <row r="52" spans="2:8" x14ac:dyDescent="0.2">
      <c r="B52" s="106" t="s">
        <v>62</v>
      </c>
      <c r="C52" s="79">
        <v>15000</v>
      </c>
      <c r="E52" s="76"/>
      <c r="F52" s="76"/>
      <c r="G52" s="76"/>
      <c r="H52" s="76"/>
    </row>
    <row r="53" spans="2:8" x14ac:dyDescent="0.2">
      <c r="B53" s="106" t="s">
        <v>63</v>
      </c>
      <c r="C53" s="79">
        <v>13600</v>
      </c>
      <c r="E53" s="76"/>
      <c r="F53" s="76"/>
      <c r="G53" s="76"/>
      <c r="H53" s="76"/>
    </row>
    <row r="54" spans="2:8" x14ac:dyDescent="0.2">
      <c r="B54" s="106" t="s">
        <v>64</v>
      </c>
      <c r="C54" s="79">
        <v>17000</v>
      </c>
      <c r="E54" s="76"/>
      <c r="F54" s="76"/>
      <c r="G54" s="76"/>
      <c r="H54" s="76"/>
    </row>
    <row r="55" spans="2:8" x14ac:dyDescent="0.2">
      <c r="B55" s="106" t="s">
        <v>65</v>
      </c>
      <c r="C55" s="79">
        <v>20000</v>
      </c>
      <c r="E55" s="76"/>
      <c r="F55" s="76"/>
      <c r="G55" s="76"/>
      <c r="H55" s="76"/>
    </row>
    <row r="56" spans="2:8" x14ac:dyDescent="0.2">
      <c r="B56" s="106" t="s">
        <v>66</v>
      </c>
      <c r="C56" s="79">
        <v>16200</v>
      </c>
      <c r="E56" s="76"/>
      <c r="F56" s="76"/>
      <c r="G56" s="76"/>
      <c r="H56" s="76"/>
    </row>
    <row r="57" spans="2:8" x14ac:dyDescent="0.2">
      <c r="B57" s="106" t="s">
        <v>67</v>
      </c>
      <c r="C57" s="79">
        <v>12600</v>
      </c>
      <c r="E57" s="76"/>
      <c r="F57" s="76"/>
      <c r="G57" s="76"/>
      <c r="H57" s="76"/>
    </row>
    <row r="58" spans="2:8" x14ac:dyDescent="0.2">
      <c r="B58" s="106" t="s">
        <v>68</v>
      </c>
      <c r="C58" s="79">
        <v>14100</v>
      </c>
      <c r="E58" s="76"/>
      <c r="F58" s="76"/>
      <c r="G58" s="76"/>
      <c r="H58" s="76"/>
    </row>
    <row r="59" spans="2:8" x14ac:dyDescent="0.2">
      <c r="B59" s="106" t="s">
        <v>69</v>
      </c>
      <c r="C59" s="79">
        <v>16000</v>
      </c>
      <c r="E59" s="76"/>
      <c r="F59" s="76"/>
      <c r="G59" s="76"/>
      <c r="H59" s="76"/>
    </row>
    <row r="60" spans="2:8" x14ac:dyDescent="0.2">
      <c r="B60" s="106" t="s">
        <v>70</v>
      </c>
      <c r="C60" s="79">
        <v>17900</v>
      </c>
      <c r="E60" s="76"/>
      <c r="F60" s="76"/>
      <c r="G60" s="76"/>
      <c r="H60" s="76"/>
    </row>
    <row r="61" spans="2:8" x14ac:dyDescent="0.2">
      <c r="B61" s="106" t="s">
        <v>71</v>
      </c>
      <c r="C61" s="79">
        <v>13900</v>
      </c>
      <c r="E61" s="76"/>
      <c r="F61" s="76"/>
      <c r="G61" s="76"/>
      <c r="H61" s="76"/>
    </row>
    <row r="62" spans="2:8" x14ac:dyDescent="0.2">
      <c r="B62" s="106" t="s">
        <v>72</v>
      </c>
      <c r="C62" s="79">
        <v>13100</v>
      </c>
      <c r="E62" s="76"/>
      <c r="F62" s="76"/>
      <c r="G62" s="76"/>
      <c r="H62" s="76"/>
    </row>
    <row r="63" spans="2:8" x14ac:dyDescent="0.2">
      <c r="B63" s="106" t="s">
        <v>73</v>
      </c>
      <c r="C63" s="79">
        <v>14900</v>
      </c>
      <c r="E63" s="76"/>
      <c r="F63" s="76"/>
      <c r="G63" s="76"/>
      <c r="H63" s="76"/>
    </row>
    <row r="64" spans="2:8" x14ac:dyDescent="0.2">
      <c r="B64" s="106" t="s">
        <v>74</v>
      </c>
      <c r="C64" s="79">
        <v>17400</v>
      </c>
      <c r="E64" s="76"/>
      <c r="F64" s="76"/>
      <c r="G64" s="76"/>
      <c r="H64" s="76"/>
    </row>
    <row r="65" spans="2:8" x14ac:dyDescent="0.2">
      <c r="B65" s="106" t="s">
        <v>75</v>
      </c>
      <c r="C65" s="79">
        <v>16300</v>
      </c>
      <c r="E65" s="76"/>
      <c r="F65" s="76"/>
      <c r="G65" s="76"/>
      <c r="H65" s="76"/>
    </row>
    <row r="66" spans="2:8" x14ac:dyDescent="0.2">
      <c r="B66" s="106" t="s">
        <v>76</v>
      </c>
      <c r="C66" s="79">
        <v>14300</v>
      </c>
      <c r="E66" s="76"/>
      <c r="F66" s="76"/>
      <c r="G66" s="76"/>
      <c r="H66" s="76"/>
    </row>
    <row r="67" spans="2:8" x14ac:dyDescent="0.2">
      <c r="B67" s="106" t="s">
        <v>77</v>
      </c>
      <c r="C67" s="79">
        <v>16100</v>
      </c>
      <c r="E67" s="76"/>
      <c r="F67" s="76"/>
      <c r="G67" s="76"/>
      <c r="H67" s="76"/>
    </row>
    <row r="68" spans="2:8" x14ac:dyDescent="0.2">
      <c r="B68" s="106" t="s">
        <v>78</v>
      </c>
      <c r="C68" s="79">
        <v>18700</v>
      </c>
      <c r="E68" s="76"/>
      <c r="F68" s="76"/>
      <c r="G68" s="76"/>
      <c r="H68" s="76"/>
    </row>
    <row r="69" spans="2:8" x14ac:dyDescent="0.2">
      <c r="B69" s="106" t="s">
        <v>79</v>
      </c>
      <c r="C69" s="79">
        <v>16400</v>
      </c>
      <c r="E69" s="76"/>
      <c r="F69" s="76"/>
      <c r="G69" s="76"/>
      <c r="H69" s="76"/>
    </row>
    <row r="70" spans="2:8" x14ac:dyDescent="0.2">
      <c r="B70" s="106" t="s">
        <v>80</v>
      </c>
      <c r="C70" s="79">
        <v>14500</v>
      </c>
      <c r="E70" s="76"/>
      <c r="F70" s="76"/>
      <c r="G70" s="76"/>
      <c r="H70" s="76"/>
    </row>
    <row r="71" spans="2:8" x14ac:dyDescent="0.2">
      <c r="B71" s="106" t="s">
        <v>81</v>
      </c>
      <c r="C71" s="79">
        <v>14500</v>
      </c>
      <c r="E71" s="76"/>
      <c r="F71" s="76"/>
      <c r="G71" s="76"/>
      <c r="H71" s="76"/>
    </row>
    <row r="72" spans="2:8" x14ac:dyDescent="0.2">
      <c r="B72" s="106" t="s">
        <v>82</v>
      </c>
      <c r="C72" s="79">
        <v>17900</v>
      </c>
      <c r="E72" s="76"/>
      <c r="F72" s="76"/>
      <c r="G72" s="76"/>
      <c r="H72" s="76"/>
    </row>
    <row r="73" spans="2:8" x14ac:dyDescent="0.2">
      <c r="B73" s="106" t="s">
        <v>83</v>
      </c>
      <c r="C73" s="79">
        <v>18100</v>
      </c>
      <c r="E73" s="76"/>
      <c r="F73" s="76"/>
      <c r="G73" s="76"/>
      <c r="H73" s="76"/>
    </row>
    <row r="74" spans="2:8" x14ac:dyDescent="0.2">
      <c r="B74" s="106" t="s">
        <v>84</v>
      </c>
      <c r="C74" s="79">
        <v>12500</v>
      </c>
      <c r="E74" s="76"/>
      <c r="F74" s="76"/>
      <c r="G74" s="76"/>
      <c r="H74" s="76"/>
    </row>
    <row r="75" spans="2:8" x14ac:dyDescent="0.2">
      <c r="B75" s="106" t="s">
        <v>85</v>
      </c>
      <c r="C75" s="79">
        <v>15000</v>
      </c>
      <c r="E75" s="76"/>
      <c r="F75" s="76"/>
      <c r="G75" s="76"/>
      <c r="H75" s="76"/>
    </row>
    <row r="76" spans="2:8" x14ac:dyDescent="0.2">
      <c r="B76" s="106" t="s">
        <v>121</v>
      </c>
      <c r="C76" s="79">
        <v>16100</v>
      </c>
      <c r="E76" s="76"/>
      <c r="F76" s="76"/>
      <c r="G76" s="76"/>
      <c r="H76" s="76"/>
    </row>
    <row r="77" spans="2:8" x14ac:dyDescent="0.2">
      <c r="B77" s="106" t="s">
        <v>88</v>
      </c>
      <c r="C77" s="79">
        <v>16100</v>
      </c>
      <c r="E77" s="76"/>
      <c r="F77" s="76"/>
      <c r="G77" s="76"/>
      <c r="H77" s="76"/>
    </row>
    <row r="78" spans="2:8" x14ac:dyDescent="0.2">
      <c r="B78" s="106" t="s">
        <v>89</v>
      </c>
      <c r="C78" s="79">
        <v>16500</v>
      </c>
      <c r="E78" s="76"/>
      <c r="F78" s="76"/>
      <c r="G78" s="76"/>
      <c r="H78" s="76"/>
    </row>
    <row r="79" spans="2:8" x14ac:dyDescent="0.2">
      <c r="B79" s="106" t="s">
        <v>90</v>
      </c>
      <c r="C79" s="79">
        <v>16800</v>
      </c>
      <c r="E79" s="76"/>
      <c r="F79" s="76"/>
      <c r="G79" s="76"/>
      <c r="H79" s="76"/>
    </row>
    <row r="80" spans="2:8" x14ac:dyDescent="0.2">
      <c r="B80" s="106" t="s">
        <v>91</v>
      </c>
      <c r="C80" s="79">
        <v>13800</v>
      </c>
      <c r="E80" s="76"/>
      <c r="F80" s="76"/>
      <c r="G80" s="76"/>
      <c r="H80" s="76"/>
    </row>
    <row r="81" spans="2:8" x14ac:dyDescent="0.2">
      <c r="B81" s="106" t="s">
        <v>92</v>
      </c>
      <c r="C81" s="79">
        <v>14800</v>
      </c>
      <c r="E81" s="76"/>
      <c r="F81" s="76"/>
      <c r="G81" s="76"/>
      <c r="H81" s="76"/>
    </row>
    <row r="82" spans="2:8" x14ac:dyDescent="0.2">
      <c r="B82" s="106" t="s">
        <v>93</v>
      </c>
      <c r="C82" s="79">
        <v>18500</v>
      </c>
      <c r="E82" s="76"/>
      <c r="F82" s="76"/>
      <c r="G82" s="76"/>
      <c r="H82" s="76"/>
    </row>
    <row r="83" spans="2:8" x14ac:dyDescent="0.2">
      <c r="B83" s="106" t="s">
        <v>94</v>
      </c>
      <c r="C83" s="79">
        <v>18000</v>
      </c>
      <c r="E83" s="76"/>
      <c r="F83" s="76"/>
      <c r="G83" s="76"/>
      <c r="H83" s="76"/>
    </row>
    <row r="84" spans="2:8" x14ac:dyDescent="0.2">
      <c r="B84" s="106" t="s">
        <v>95</v>
      </c>
      <c r="C84" s="79">
        <v>20900</v>
      </c>
      <c r="E84" s="76"/>
      <c r="F84" s="76"/>
      <c r="G84" s="76"/>
      <c r="H84" s="76"/>
    </row>
    <row r="85" spans="2:8" x14ac:dyDescent="0.2">
      <c r="B85" s="106" t="s">
        <v>96</v>
      </c>
      <c r="C85" s="79">
        <v>20700</v>
      </c>
      <c r="E85" s="76"/>
      <c r="F85" s="76"/>
      <c r="G85" s="76"/>
      <c r="H85" s="76"/>
    </row>
    <row r="86" spans="2:8" x14ac:dyDescent="0.2">
      <c r="B86" s="106" t="s">
        <v>97</v>
      </c>
      <c r="C86" s="79">
        <v>18200</v>
      </c>
      <c r="E86" s="76"/>
      <c r="F86" s="76"/>
      <c r="G86" s="76"/>
      <c r="H86" s="76"/>
    </row>
    <row r="87" spans="2:8" x14ac:dyDescent="0.2">
      <c r="B87" s="106" t="s">
        <v>98</v>
      </c>
      <c r="C87" s="79">
        <v>21200</v>
      </c>
      <c r="E87" s="76"/>
      <c r="F87" s="76"/>
      <c r="G87" s="76"/>
      <c r="H87" s="76"/>
    </row>
    <row r="88" spans="2:8" x14ac:dyDescent="0.2">
      <c r="B88" s="106" t="s">
        <v>99</v>
      </c>
      <c r="C88" s="79">
        <v>21600</v>
      </c>
      <c r="E88" s="76"/>
      <c r="F88" s="76"/>
      <c r="G88" s="76"/>
      <c r="H88" s="76"/>
    </row>
    <row r="89" spans="2:8" x14ac:dyDescent="0.2">
      <c r="B89" s="106" t="s">
        <v>100</v>
      </c>
      <c r="C89" s="79">
        <v>14000</v>
      </c>
      <c r="E89" s="76"/>
      <c r="F89" s="76"/>
      <c r="G89" s="76"/>
      <c r="H89" s="76"/>
    </row>
    <row r="90" spans="2:8" x14ac:dyDescent="0.2">
      <c r="B90" s="106" t="s">
        <v>101</v>
      </c>
      <c r="C90" s="79">
        <v>14800</v>
      </c>
      <c r="E90" s="76"/>
      <c r="F90" s="76"/>
      <c r="G90" s="76"/>
      <c r="H90" s="76"/>
    </row>
    <row r="91" spans="2:8" x14ac:dyDescent="0.2">
      <c r="B91" s="106" t="s">
        <v>102</v>
      </c>
      <c r="C91" s="79">
        <v>18900</v>
      </c>
      <c r="E91" s="76"/>
      <c r="F91" s="76"/>
      <c r="G91" s="76"/>
      <c r="H91" s="76"/>
    </row>
    <row r="92" spans="2:8" x14ac:dyDescent="0.2">
      <c r="B92" s="106" t="s">
        <v>103</v>
      </c>
      <c r="C92" s="79">
        <v>23100</v>
      </c>
      <c r="E92" s="76"/>
      <c r="F92" s="76"/>
      <c r="G92" s="76"/>
      <c r="H92" s="76"/>
    </row>
    <row r="93" spans="2:8" x14ac:dyDescent="0.2">
      <c r="B93" s="106" t="s">
        <v>104</v>
      </c>
      <c r="C93" s="79">
        <v>17600</v>
      </c>
      <c r="E93" s="76"/>
      <c r="F93" s="76"/>
      <c r="G93" s="76"/>
      <c r="H93" s="76"/>
    </row>
    <row r="94" spans="2:8" x14ac:dyDescent="0.2">
      <c r="B94" s="106" t="s">
        <v>105</v>
      </c>
      <c r="C94" s="79">
        <v>19600</v>
      </c>
      <c r="E94" s="76"/>
      <c r="F94" s="76"/>
      <c r="G94" s="76"/>
      <c r="H94" s="76"/>
    </row>
    <row r="95" spans="2:8" x14ac:dyDescent="0.2">
      <c r="B95" s="106" t="s">
        <v>106</v>
      </c>
      <c r="C95" s="79">
        <v>15800</v>
      </c>
      <c r="E95" s="76"/>
      <c r="F95" s="76"/>
      <c r="G95" s="76"/>
      <c r="H95" s="76"/>
    </row>
    <row r="96" spans="2:8" x14ac:dyDescent="0.2">
      <c r="B96" s="106" t="s">
        <v>107</v>
      </c>
      <c r="C96" s="79">
        <v>13800</v>
      </c>
      <c r="E96" s="76"/>
      <c r="F96" s="76"/>
      <c r="G96" s="76"/>
      <c r="H96" s="76"/>
    </row>
    <row r="97" spans="2:8" x14ac:dyDescent="0.2">
      <c r="B97" s="106" t="s">
        <v>108</v>
      </c>
      <c r="C97" s="79">
        <v>20500</v>
      </c>
      <c r="E97" s="76"/>
      <c r="F97" s="76"/>
      <c r="G97" s="76"/>
      <c r="H97" s="76"/>
    </row>
    <row r="98" spans="2:8" x14ac:dyDescent="0.2">
      <c r="B98" s="106" t="s">
        <v>109</v>
      </c>
      <c r="C98" s="79">
        <v>12300</v>
      </c>
      <c r="E98" s="76"/>
      <c r="F98" s="76"/>
      <c r="G98" s="76"/>
      <c r="H98" s="76"/>
    </row>
    <row r="99" spans="2:8" x14ac:dyDescent="0.2">
      <c r="B99" s="106" t="s">
        <v>110</v>
      </c>
      <c r="C99" s="79">
        <v>19600</v>
      </c>
      <c r="E99" s="76"/>
      <c r="F99" s="76"/>
      <c r="G99" s="76"/>
      <c r="H99" s="76"/>
    </row>
    <row r="100" spans="2:8" x14ac:dyDescent="0.2">
      <c r="B100" s="106" t="s">
        <v>111</v>
      </c>
      <c r="C100" s="79">
        <v>11300</v>
      </c>
      <c r="E100" s="76"/>
      <c r="F100" s="76"/>
      <c r="G100" s="76"/>
      <c r="H100" s="76"/>
    </row>
    <row r="101" spans="2:8" x14ac:dyDescent="0.2">
      <c r="B101" s="106" t="s">
        <v>112</v>
      </c>
      <c r="C101" s="79">
        <v>19800</v>
      </c>
      <c r="E101" s="76"/>
      <c r="F101" s="76"/>
      <c r="G101" s="76"/>
      <c r="H101" s="76"/>
    </row>
    <row r="102" spans="2:8" x14ac:dyDescent="0.2">
      <c r="B102" s="106" t="s">
        <v>113</v>
      </c>
      <c r="C102" s="79">
        <v>22300</v>
      </c>
      <c r="E102" s="76"/>
      <c r="F102" s="76"/>
      <c r="G102" s="76"/>
      <c r="H102" s="76"/>
    </row>
    <row r="103" spans="2:8" x14ac:dyDescent="0.2">
      <c r="B103" s="106" t="s">
        <v>114</v>
      </c>
      <c r="C103" s="79">
        <v>16400</v>
      </c>
      <c r="E103" s="76"/>
      <c r="F103" s="76"/>
      <c r="G103" s="76"/>
      <c r="H103" s="76"/>
    </row>
    <row r="104" spans="2:8" x14ac:dyDescent="0.2">
      <c r="B104" s="106" t="s">
        <v>115</v>
      </c>
      <c r="C104" s="79">
        <v>17300</v>
      </c>
      <c r="E104" s="76"/>
      <c r="F104" s="76"/>
      <c r="G104" s="76"/>
      <c r="H104" s="76"/>
    </row>
    <row r="105" spans="2:8" x14ac:dyDescent="0.2">
      <c r="B105" s="106" t="s">
        <v>116</v>
      </c>
      <c r="C105" s="79">
        <v>20700</v>
      </c>
      <c r="E105" s="76"/>
      <c r="F105" s="76"/>
      <c r="G105" s="76"/>
      <c r="H105" s="76"/>
    </row>
    <row r="106" spans="2:8" x14ac:dyDescent="0.2">
      <c r="B106" s="106" t="s">
        <v>117</v>
      </c>
      <c r="C106" s="79">
        <v>10700</v>
      </c>
      <c r="E106" s="76"/>
      <c r="F106" s="76"/>
      <c r="G106" s="76"/>
      <c r="H106" s="76"/>
    </row>
    <row r="107" spans="2:8" x14ac:dyDescent="0.2">
      <c r="B107" s="106" t="s">
        <v>118</v>
      </c>
      <c r="C107" s="79">
        <v>12000</v>
      </c>
      <c r="E107" s="76"/>
      <c r="F107" s="76"/>
      <c r="G107" s="76"/>
      <c r="H107" s="76"/>
    </row>
    <row r="108" spans="2:8" x14ac:dyDescent="0.2">
      <c r="B108" s="106" t="s">
        <v>119</v>
      </c>
      <c r="C108" s="79">
        <v>9900</v>
      </c>
      <c r="E108" s="76"/>
      <c r="F108" s="76"/>
      <c r="G108" s="76"/>
      <c r="H108" s="76"/>
    </row>
    <row r="109" spans="2:8" x14ac:dyDescent="0.2">
      <c r="C109" s="76">
        <v>14800</v>
      </c>
      <c r="E109" s="76"/>
      <c r="F109" s="76"/>
      <c r="G109" s="76"/>
      <c r="H109" s="76"/>
    </row>
    <row r="110" spans="2:8" x14ac:dyDescent="0.2">
      <c r="C110" s="108"/>
      <c r="E110" s="76"/>
      <c r="F110" s="76"/>
      <c r="G110" s="76"/>
      <c r="H110" s="76"/>
    </row>
    <row r="111" spans="2:8" x14ac:dyDescent="0.2">
      <c r="B111" s="109"/>
      <c r="D111" s="108"/>
    </row>
    <row r="112" spans="2:8" x14ac:dyDescent="0.2">
      <c r="E112" s="76"/>
      <c r="F112" s="76"/>
      <c r="G112" s="76"/>
      <c r="H112" s="76"/>
    </row>
    <row r="113" s="76" customFormat="1" ht="14.25" customHeight="1" x14ac:dyDescent="0.2"/>
    <row r="114" s="76" customFormat="1" ht="15" customHeight="1" x14ac:dyDescent="0.2"/>
  </sheetData>
  <mergeCells count="1">
    <mergeCell ref="B4:M5"/>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ublished="0">
    <pageSetUpPr fitToPage="1"/>
  </sheetPr>
  <dimension ref="B2:P68"/>
  <sheetViews>
    <sheetView workbookViewId="0"/>
  </sheetViews>
  <sheetFormatPr baseColWidth="10" defaultColWidth="10.75" defaultRowHeight="12.75" x14ac:dyDescent="0.25"/>
  <cols>
    <col min="1" max="1" width="2.5" style="31" customWidth="1"/>
    <col min="2" max="2" width="23.375" style="31" customWidth="1"/>
    <col min="3" max="7" width="12.125" style="118" customWidth="1"/>
    <col min="8" max="8" width="12.375" style="31" customWidth="1"/>
    <col min="9" max="16384" width="10.75" style="31"/>
  </cols>
  <sheetData>
    <row r="2" spans="2:16" x14ac:dyDescent="0.25">
      <c r="B2" s="136" t="s">
        <v>153</v>
      </c>
      <c r="C2" s="136"/>
      <c r="D2" s="136"/>
      <c r="E2" s="136"/>
      <c r="F2" s="136"/>
      <c r="G2" s="136"/>
      <c r="I2" s="14"/>
    </row>
    <row r="3" spans="2:16" ht="15" customHeight="1" x14ac:dyDescent="0.25">
      <c r="G3" s="119" t="s">
        <v>141</v>
      </c>
    </row>
    <row r="4" spans="2:16" ht="22.5" x14ac:dyDescent="0.25">
      <c r="B4" s="111"/>
      <c r="C4" s="115" t="s">
        <v>147</v>
      </c>
      <c r="D4" s="115" t="s">
        <v>148</v>
      </c>
      <c r="E4" s="115" t="s">
        <v>149</v>
      </c>
      <c r="F4" s="115" t="s">
        <v>150</v>
      </c>
      <c r="G4" s="115" t="s">
        <v>151</v>
      </c>
    </row>
    <row r="5" spans="2:16" x14ac:dyDescent="0.25">
      <c r="B5" s="112" t="s">
        <v>122</v>
      </c>
      <c r="C5" s="120">
        <v>0.70000000000000007</v>
      </c>
      <c r="D5" s="120">
        <v>35.4</v>
      </c>
      <c r="E5" s="120">
        <v>37.700000000000003</v>
      </c>
      <c r="F5" s="120">
        <v>21.6</v>
      </c>
      <c r="G5" s="120">
        <v>4.5999999999999996</v>
      </c>
      <c r="I5" s="32"/>
      <c r="J5" s="32"/>
      <c r="K5" s="32"/>
      <c r="L5" s="32"/>
    </row>
    <row r="6" spans="2:16" x14ac:dyDescent="0.25">
      <c r="B6" s="113" t="s">
        <v>123</v>
      </c>
      <c r="C6" s="120">
        <v>8.6999999999999993</v>
      </c>
      <c r="D6" s="120">
        <v>26.8</v>
      </c>
      <c r="E6" s="120">
        <v>37.5</v>
      </c>
      <c r="F6" s="120">
        <v>24.2</v>
      </c>
      <c r="G6" s="120">
        <v>2.8000000000000003</v>
      </c>
      <c r="I6" s="32"/>
      <c r="J6" s="32"/>
      <c r="K6" s="32"/>
      <c r="L6" s="32"/>
    </row>
    <row r="7" spans="2:16" x14ac:dyDescent="0.25">
      <c r="B7" s="113" t="s">
        <v>124</v>
      </c>
      <c r="C7" s="120">
        <v>1.0999999999999999</v>
      </c>
      <c r="D7" s="120">
        <v>19.100000000000001</v>
      </c>
      <c r="E7" s="120">
        <v>57.099999999999994</v>
      </c>
      <c r="F7" s="120">
        <v>21</v>
      </c>
      <c r="G7" s="120">
        <v>1.7999999999999998</v>
      </c>
      <c r="I7" s="32"/>
      <c r="J7" s="32"/>
      <c r="K7" s="32"/>
      <c r="L7" s="32"/>
    </row>
    <row r="8" spans="2:16" x14ac:dyDescent="0.25">
      <c r="B8" s="113" t="s">
        <v>125</v>
      </c>
      <c r="C8" s="120">
        <v>22.8</v>
      </c>
      <c r="D8" s="120">
        <v>23.599999999999998</v>
      </c>
      <c r="E8" s="120">
        <v>25.5</v>
      </c>
      <c r="F8" s="120">
        <v>17.399999999999999</v>
      </c>
      <c r="G8" s="120">
        <v>10.7</v>
      </c>
      <c r="I8" s="32"/>
      <c r="J8" s="32"/>
      <c r="K8" s="32"/>
      <c r="L8" s="32"/>
    </row>
    <row r="9" spans="2:16" x14ac:dyDescent="0.25">
      <c r="B9" s="111"/>
      <c r="C9" s="116"/>
      <c r="D9" s="117"/>
      <c r="E9" s="117"/>
      <c r="F9" s="117"/>
      <c r="G9" s="117"/>
    </row>
    <row r="10" spans="2:16" x14ac:dyDescent="0.25">
      <c r="B10" s="111" t="s">
        <v>126</v>
      </c>
      <c r="C10" s="116"/>
      <c r="D10" s="117"/>
      <c r="E10" s="117"/>
      <c r="F10" s="117"/>
      <c r="G10" s="117"/>
    </row>
    <row r="11" spans="2:16" x14ac:dyDescent="0.25">
      <c r="B11" s="111" t="s">
        <v>152</v>
      </c>
      <c r="C11" s="116"/>
      <c r="D11" s="117"/>
      <c r="E11" s="117"/>
      <c r="F11" s="117"/>
      <c r="G11" s="117"/>
    </row>
    <row r="12" spans="2:16" x14ac:dyDescent="0.25">
      <c r="B12" s="105" t="s">
        <v>140</v>
      </c>
      <c r="C12" s="116"/>
      <c r="D12" s="117"/>
      <c r="E12" s="117"/>
      <c r="F12" s="117"/>
      <c r="G12" s="117"/>
    </row>
    <row r="13" spans="2:16" x14ac:dyDescent="0.25">
      <c r="B13" s="114" t="s">
        <v>160</v>
      </c>
      <c r="C13" s="116"/>
      <c r="D13" s="117"/>
      <c r="E13" s="117"/>
      <c r="F13" s="117"/>
      <c r="G13" s="117"/>
    </row>
    <row r="14" spans="2:16" x14ac:dyDescent="0.25">
      <c r="B14" s="111"/>
      <c r="C14" s="116"/>
      <c r="D14" s="117"/>
      <c r="E14" s="117"/>
      <c r="F14" s="117"/>
      <c r="G14" s="117"/>
    </row>
    <row r="15" spans="2:16" x14ac:dyDescent="0.25">
      <c r="B15" s="111"/>
      <c r="C15" s="116"/>
      <c r="D15" s="117"/>
      <c r="E15" s="117"/>
      <c r="F15" s="117"/>
      <c r="G15" s="117"/>
      <c r="K15" s="33"/>
      <c r="N15" s="34"/>
      <c r="O15" s="34"/>
      <c r="P15" s="33"/>
    </row>
    <row r="16" spans="2:16" x14ac:dyDescent="0.25">
      <c r="B16" s="111"/>
      <c r="C16" s="116"/>
      <c r="D16" s="117"/>
      <c r="E16" s="117"/>
      <c r="F16" s="117"/>
      <c r="G16" s="117"/>
      <c r="K16" s="33"/>
      <c r="N16" s="34"/>
      <c r="O16" s="34"/>
      <c r="P16" s="33"/>
    </row>
    <row r="17" spans="3:16" x14ac:dyDescent="0.25">
      <c r="C17" s="121"/>
      <c r="K17" s="33"/>
      <c r="N17" s="34"/>
      <c r="O17" s="34"/>
      <c r="P17" s="33"/>
    </row>
    <row r="18" spans="3:16" x14ac:dyDescent="0.25">
      <c r="C18" s="121"/>
      <c r="K18" s="33"/>
      <c r="N18" s="34"/>
      <c r="O18" s="34"/>
      <c r="P18" s="33"/>
    </row>
    <row r="19" spans="3:16" x14ac:dyDescent="0.25">
      <c r="C19" s="121"/>
      <c r="K19" s="33"/>
      <c r="N19" s="34"/>
      <c r="O19" s="34"/>
      <c r="P19" s="33"/>
    </row>
    <row r="20" spans="3:16" x14ac:dyDescent="0.25">
      <c r="C20" s="121"/>
      <c r="K20" s="33"/>
      <c r="N20" s="34"/>
      <c r="O20" s="34"/>
      <c r="P20" s="33"/>
    </row>
    <row r="21" spans="3:16" x14ac:dyDescent="0.25">
      <c r="C21" s="121"/>
      <c r="K21" s="33"/>
      <c r="N21" s="34"/>
      <c r="O21" s="34"/>
      <c r="P21" s="33"/>
    </row>
    <row r="22" spans="3:16" x14ac:dyDescent="0.25">
      <c r="C22" s="121"/>
      <c r="N22" s="34"/>
      <c r="O22" s="34"/>
    </row>
    <row r="23" spans="3:16" x14ac:dyDescent="0.25">
      <c r="C23" s="121"/>
    </row>
    <row r="24" spans="3:16" x14ac:dyDescent="0.25">
      <c r="C24" s="121"/>
    </row>
    <row r="25" spans="3:16" x14ac:dyDescent="0.25">
      <c r="C25" s="121"/>
    </row>
    <row r="26" spans="3:16" x14ac:dyDescent="0.25">
      <c r="C26" s="121"/>
    </row>
    <row r="27" spans="3:16" x14ac:dyDescent="0.25">
      <c r="C27" s="121"/>
    </row>
    <row r="28" spans="3:16" x14ac:dyDescent="0.25">
      <c r="C28" s="121"/>
    </row>
    <row r="29" spans="3:16" x14ac:dyDescent="0.25">
      <c r="C29" s="121"/>
    </row>
    <row r="30" spans="3:16" x14ac:dyDescent="0.25">
      <c r="C30" s="121"/>
    </row>
    <row r="31" spans="3:16" x14ac:dyDescent="0.25">
      <c r="C31" s="121"/>
    </row>
    <row r="32" spans="3:16" x14ac:dyDescent="0.25">
      <c r="C32" s="121"/>
    </row>
    <row r="33" spans="3:3" x14ac:dyDescent="0.25">
      <c r="C33" s="121"/>
    </row>
    <row r="34" spans="3:3" x14ac:dyDescent="0.25">
      <c r="C34" s="121"/>
    </row>
    <row r="35" spans="3:3" x14ac:dyDescent="0.25">
      <c r="C35" s="121"/>
    </row>
    <row r="36" spans="3:3" x14ac:dyDescent="0.25">
      <c r="C36" s="121"/>
    </row>
    <row r="37" spans="3:3" x14ac:dyDescent="0.25">
      <c r="C37" s="121"/>
    </row>
    <row r="38" spans="3:3" x14ac:dyDescent="0.25">
      <c r="C38" s="121"/>
    </row>
    <row r="39" spans="3:3" x14ac:dyDescent="0.25">
      <c r="C39" s="121"/>
    </row>
    <row r="40" spans="3:3" x14ac:dyDescent="0.25">
      <c r="C40" s="121"/>
    </row>
    <row r="41" spans="3:3" x14ac:dyDescent="0.25">
      <c r="C41" s="121"/>
    </row>
    <row r="42" spans="3:3" x14ac:dyDescent="0.25">
      <c r="C42" s="121"/>
    </row>
    <row r="43" spans="3:3" x14ac:dyDescent="0.25">
      <c r="C43" s="121"/>
    </row>
    <row r="44" spans="3:3" x14ac:dyDescent="0.25">
      <c r="C44" s="121"/>
    </row>
    <row r="45" spans="3:3" x14ac:dyDescent="0.25">
      <c r="C45" s="121"/>
    </row>
    <row r="46" spans="3:3" x14ac:dyDescent="0.25">
      <c r="C46" s="121"/>
    </row>
    <row r="47" spans="3:3" x14ac:dyDescent="0.25">
      <c r="C47" s="121"/>
    </row>
    <row r="48" spans="3:3" x14ac:dyDescent="0.25">
      <c r="C48" s="121"/>
    </row>
    <row r="49" spans="2:4" x14ac:dyDescent="0.25">
      <c r="C49" s="121"/>
    </row>
    <row r="50" spans="2:4" x14ac:dyDescent="0.25">
      <c r="C50" s="121"/>
    </row>
    <row r="51" spans="2:4" x14ac:dyDescent="0.25">
      <c r="C51" s="121"/>
    </row>
    <row r="52" spans="2:4" x14ac:dyDescent="0.25">
      <c r="C52" s="121"/>
    </row>
    <row r="53" spans="2:4" x14ac:dyDescent="0.25">
      <c r="C53" s="121"/>
    </row>
    <row r="54" spans="2:4" x14ac:dyDescent="0.25">
      <c r="C54" s="121"/>
    </row>
    <row r="55" spans="2:4" x14ac:dyDescent="0.25">
      <c r="C55" s="121"/>
    </row>
    <row r="56" spans="2:4" x14ac:dyDescent="0.25">
      <c r="C56" s="121"/>
    </row>
    <row r="57" spans="2:4" x14ac:dyDescent="0.25">
      <c r="C57" s="121"/>
    </row>
    <row r="58" spans="2:4" x14ac:dyDescent="0.25">
      <c r="C58" s="121"/>
    </row>
    <row r="59" spans="2:4" x14ac:dyDescent="0.25">
      <c r="C59" s="121"/>
    </row>
    <row r="60" spans="2:4" x14ac:dyDescent="0.25">
      <c r="C60" s="121"/>
    </row>
    <row r="61" spans="2:4" x14ac:dyDescent="0.25">
      <c r="C61" s="121"/>
    </row>
    <row r="62" spans="2:4" x14ac:dyDescent="0.25">
      <c r="C62" s="121"/>
    </row>
    <row r="63" spans="2:4" x14ac:dyDescent="0.25">
      <c r="B63" s="137"/>
      <c r="C63" s="137"/>
      <c r="D63" s="137"/>
    </row>
    <row r="64" spans="2:4" x14ac:dyDescent="0.25">
      <c r="C64" s="121"/>
    </row>
    <row r="65" spans="3:3" x14ac:dyDescent="0.25">
      <c r="C65" s="121"/>
    </row>
    <row r="66" spans="3:3" x14ac:dyDescent="0.25">
      <c r="C66" s="121"/>
    </row>
    <row r="67" spans="3:3" x14ac:dyDescent="0.25">
      <c r="C67" s="121"/>
    </row>
    <row r="68" spans="3:3" x14ac:dyDescent="0.25">
      <c r="C68" s="121"/>
    </row>
  </sheetData>
  <mergeCells count="2">
    <mergeCell ref="B2:G2"/>
    <mergeCell ref="B63:D63"/>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6</vt:i4>
      </vt:variant>
      <vt:variant>
        <vt:lpstr>Plages nommées</vt:lpstr>
      </vt:variant>
      <vt:variant>
        <vt:i4>1</vt:i4>
      </vt:variant>
    </vt:vector>
  </HeadingPairs>
  <TitlesOfParts>
    <vt:vector size="7" baseType="lpstr">
      <vt:lpstr>Tableau 1</vt:lpstr>
      <vt:lpstr>Graphique 1</vt:lpstr>
      <vt:lpstr>Graphique 2</vt:lpstr>
      <vt:lpstr>Carte 1</vt:lpstr>
      <vt:lpstr>Carte 2</vt:lpstr>
      <vt:lpstr>Graphique 3</vt:lpstr>
      <vt:lpstr>'Graphique 3'!Zone_d_impression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2026-06-18T09:49:40Z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094c1fb-3db8-4cce-b079-9b022302847f_Enabled">
    <vt:lpwstr>true</vt:lpwstr>
  </property>
  <property fmtid="{D5CDD505-2E9C-101B-9397-08002B2CF9AE}" pid="3" name="MSIP_Label_3094c1fb-3db8-4cce-b079-9b022302847f_SetDate">
    <vt:lpwstr>2025-09-22T13:35:38Z</vt:lpwstr>
  </property>
  <property fmtid="{D5CDD505-2E9C-101B-9397-08002B2CF9AE}" pid="4" name="MSIP_Label_3094c1fb-3db8-4cce-b079-9b022302847f_Method">
    <vt:lpwstr>Standard</vt:lpwstr>
  </property>
  <property fmtid="{D5CDD505-2E9C-101B-9397-08002B2CF9AE}" pid="5" name="MSIP_Label_3094c1fb-3db8-4cce-b079-9b022302847f_Name">
    <vt:lpwstr>[Prod v5] C1 - Standard</vt:lpwstr>
  </property>
  <property fmtid="{D5CDD505-2E9C-101B-9397-08002B2CF9AE}" pid="6" name="MSIP_Label_3094c1fb-3db8-4cce-b079-9b022302847f_SiteId">
    <vt:lpwstr>035e5292-5a25-4509-bb08-a555f7d31a8b</vt:lpwstr>
  </property>
  <property fmtid="{D5CDD505-2E9C-101B-9397-08002B2CF9AE}" pid="7" name="MSIP_Label_3094c1fb-3db8-4cce-b079-9b022302847f_ActionId">
    <vt:lpwstr>3b945b17-c0bc-45e4-8d6d-fd12b71317dc</vt:lpwstr>
  </property>
  <property fmtid="{D5CDD505-2E9C-101B-9397-08002B2CF9AE}" pid="8" name="MSIP_Label_3094c1fb-3db8-4cce-b079-9b022302847f_ContentBits">
    <vt:lpwstr>0</vt:lpwstr>
  </property>
  <property fmtid="{D5CDD505-2E9C-101B-9397-08002B2CF9AE}" pid="9" name="MSIP_Label_3094c1fb-3db8-4cce-b079-9b022302847f_Tag">
    <vt:lpwstr>10, 3, 0, 1</vt:lpwstr>
  </property>
</Properties>
</file>