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ES 2026\Fichiers EXCEL\"/>
    </mc:Choice>
  </mc:AlternateContent>
  <xr:revisionPtr revIDLastSave="0" documentId="13_ncr:1_{881DA15D-0649-4FC8-B7B1-0BCBC149B24C}" xr6:coauthVersionLast="47" xr6:coauthVersionMax="47" xr10:uidLastSave="{00000000-0000-0000-0000-000000000000}"/>
  <bookViews>
    <workbookView xWindow="11736" yWindow="1740" windowWidth="22080" windowHeight="14640" activeTab="2" xr2:uid="{00000000-000D-0000-FFFF-FFFF00000000}"/>
  </bookViews>
  <sheets>
    <sheet name="ES2026_Annexe 2_Tableau1" sheetId="8" r:id="rId1"/>
    <sheet name="ES2025_Annexe2_Tableau2" sheetId="2" r:id="rId2"/>
    <sheet name="ES2024_annexe2_schéma 1" sheetId="7" r:id="rId3"/>
  </sheets>
  <definedNames>
    <definedName name="_ftn1" localSheetId="2">'ES2024_annexe2_schéma 1'!#REF!</definedName>
    <definedName name="_ftn2" localSheetId="1">ES2025_Annexe2_Tableau2!#REF!</definedName>
    <definedName name="_ftnref1" localSheetId="2">'ES2024_annexe2_schéma 1'!$B$2</definedName>
    <definedName name="_ftnref2" localSheetId="1">ES2025_Annexe2_Tableau2!#REF!</definedName>
    <definedName name="_xlnm.Print_Area" localSheetId="2">'ES2024_annexe2_schéma 1'!$B$3:$AE$14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D14" i="2" s="1"/>
</calcChain>
</file>

<file path=xl/sharedStrings.xml><?xml version="1.0" encoding="utf-8"?>
<sst xmlns="http://schemas.openxmlformats.org/spreadsheetml/2006/main" count="144" uniqueCount="71">
  <si>
    <t>En milliards d'euros</t>
  </si>
  <si>
    <t xml:space="preserve">Dépenses hospitalières dans l’Ondam, hors FMESPP </t>
  </si>
  <si>
    <t>Objectifs initiaux</t>
  </si>
  <si>
    <t>Dépenses constatées</t>
  </si>
  <si>
    <t>-</t>
  </si>
  <si>
    <r>
      <t>2012</t>
    </r>
    <r>
      <rPr>
        <vertAlign val="superscript"/>
        <sz val="8"/>
        <color theme="1"/>
        <rFont val="Arial"/>
        <family val="2"/>
      </rPr>
      <t>1</t>
    </r>
  </si>
  <si>
    <t>ODSMR, ODSPY, 
Odam et non régulé</t>
  </si>
  <si>
    <t>↙</t>
  </si>
  <si>
    <t>↘</t>
  </si>
  <si>
    <t>ODPSY</t>
  </si>
  <si>
    <t>Non régulé</t>
  </si>
  <si>
    <t>↓</t>
  </si>
  <si>
    <t>Produits de santé en sus : médicaments
et DMI</t>
  </si>
  <si>
    <t>AC</t>
  </si>
  <si>
    <t>DAF MCO</t>
  </si>
  <si>
    <t>USLD</t>
  </si>
  <si>
    <t>Forfaits annuels</t>
  </si>
  <si>
    <t>Dotation populationnelle</t>
  </si>
  <si>
    <t>MIG</t>
  </si>
  <si>
    <t>Dotations SU-SMUR</t>
  </si>
  <si>
    <t>Dotation file active</t>
  </si>
  <si>
    <t>OD SMR</t>
  </si>
  <si>
    <r>
      <t>ODMCO</t>
    </r>
    <r>
      <rPr>
        <b/>
        <sz val="8"/>
        <color rgb="FFFF0000"/>
        <rFont val="Arial"/>
        <family val="2"/>
      </rPr>
      <t xml:space="preserve"> </t>
    </r>
  </si>
  <si>
    <t>ODMCO</t>
  </si>
  <si>
    <t>Tableau 1. Statuts et lieux d’exercice des médecins : tableau théorique</t>
  </si>
  <si>
    <t>Statuts</t>
  </si>
  <si>
    <t>Lieux d’exercice et types d'établissements</t>
  </si>
  <si>
    <t xml:space="preserve">Établissements publics </t>
  </si>
  <si>
    <t xml:space="preserve">Établissements de santé privés d’intérêt collectif (Espic), dont CLCC </t>
  </si>
  <si>
    <t xml:space="preserve">Autres établissements privés </t>
  </si>
  <si>
    <t>Salarié</t>
  </si>
  <si>
    <t>Fonctionnaire
(PU-PH et MCU-PH), personnel temporaire (PHU), personnel 
non titulaire 
(CCU-AH et AHU)</t>
  </si>
  <si>
    <r>
      <t>Article L. 952-21 du Code de l’éducation. Article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du décret n° 2021-1645 
du 13 décembre 2021 relatif au personnel enseignant et hospitalier des centres hospitaliers et universitaires</t>
    </r>
  </si>
  <si>
    <t xml:space="preserve"> Praticien hospitalier, nouveau statut de praticien contractuel</t>
  </si>
  <si>
    <t>Articles R. 6152-1 et suivants, 
R. 6152-334 et suivants 
du Code de la santé publique</t>
  </si>
  <si>
    <t>Assistant 
des hôpitaux</t>
  </si>
  <si>
    <t>Articles R. 6152-501 
et suivants du Code 
de la santé publique</t>
  </si>
  <si>
    <t xml:space="preserve"> Praticien associé et praticien associé contractuel 
temporaire </t>
  </si>
  <si>
    <t xml:space="preserve">Possibilité de mise à disposition d’un praticien associé  </t>
  </si>
  <si>
    <t>Salarié de droit privé</t>
  </si>
  <si>
    <t>Profession libérale</t>
  </si>
  <si>
    <t>Possible (article L. 6146-2
du Code de la santé publique)</t>
  </si>
  <si>
    <t>En formation (interne)</t>
  </si>
  <si>
    <t xml:space="preserve">Article R. 6153-8 du Code de la santé publique </t>
  </si>
  <si>
    <t>Article R. 6153-9 du Code de la santé publique</t>
  </si>
  <si>
    <t>Peu fréquent</t>
  </si>
  <si>
    <t>Situation majoritaire</t>
  </si>
  <si>
    <t>Situation impossible</t>
  </si>
  <si>
    <t>CLCC : centre de lutte contre le cancer ; PU-PH : professeur des universités-praticien hospitalier ; MCU-PH : maître de conférences des universités-praticien hospitalier ; PHU : praticien hospitalier universitaire ; CCU-AH : chef de clinique des universités-assistant des hôpitaux ; AHU : assistant hospitalier universitaire ; PH : praticien hospitalier.</t>
  </si>
  <si>
    <t>MS-OSP 
(anciennement dotation Migac MCO)</t>
  </si>
  <si>
    <t>ODMCO + MS-OSP 
(anciennement dotation Migac MCO)</t>
  </si>
  <si>
    <t>Autres activités financées par dotation (Odam : MCO, PSY, USLD)</t>
  </si>
  <si>
    <t>Ondam hospitalier</t>
  </si>
  <si>
    <t>Ifaq MCO</t>
  </si>
  <si>
    <t>Part des tarifs liée à l'activité</t>
  </si>
  <si>
    <t>Dotations PSY diverses (recherche, qualité du codage, nouvelles activités, transformation, qualité) et  activités spécifiques</t>
  </si>
  <si>
    <t>En millions d'euros</t>
  </si>
  <si>
    <t>Tableau 2. Les dépenses hospitalières dans l’Ondam depuis 2009</t>
  </si>
  <si>
    <t xml:space="preserve">Schéma 1 - La décomposition de l’Ondam hospitalier en 2024 </t>
  </si>
  <si>
    <t>Détachement de PH 
(article R. 6152-51 du Code de la santé publique)</t>
  </si>
  <si>
    <t xml:space="preserve">Affectation dans le cadre d’une convention d’association 
(article L. 6142-5 du Code de la santé publique) </t>
  </si>
  <si>
    <t xml:space="preserve">Affectation dans le cadre d’une convention d’association 
(article L. 6142-5 du Code de 
la santé publique) </t>
  </si>
  <si>
    <t>Migac MCO</t>
  </si>
  <si>
    <t>ACE, dotation pédiatrique, plateaux techniques, Ifaq, Migac, activité d'expertise
et DMI</t>
  </si>
  <si>
    <t>Produits de santé en sus : médicaments et DMI</t>
  </si>
  <si>
    <t>Articles R. 6152-901 
et R. 6152-934 à R. 6152-963 
du Code de la santé publique</t>
  </si>
  <si>
    <t xml:space="preserve">Article L. 162-5 du Code de la 
Sécurité sociale </t>
  </si>
  <si>
    <t>Part des tarifs SMR</t>
  </si>
  <si>
    <t>Article L. 6161-9 du Code de la santé publique et articles L. 162-22-6 b et c du Code de la Sécurité sociale</t>
  </si>
  <si>
    <r>
      <t xml:space="preserve">Ondam : objectif national des dépenses d’assurance maladie ; ODMCO : objectif national des dépenses de MCO ; MCO : médecine, chirurgie, obstétrique et odontologie ; MIG : mission d'intérêt général ; AC : aide à la contraception ; Migac : missions d’intérêt général et d’aide à la contractualisation ;  ODSMR : objectif national des dépenses de soins médicaux et de réadaptation; SMR : soins médicaux et de réadaptation; Odam : objectif des dépenses d’assurance maladie (ne recouvre plus que les dotations MCO, psychiatrie et USLD) ; PSY : psychiatrie ; USLD : unité de soins de longue durée ; Dot pop : dotation populationnelle ; DAF : dotation annuelle de financement ; DFA : dotation file active (modalité de financement de la psychiatrie) ; ACE : actes et consultations externes (MCO et SMR) ; Ifaq : incitation financière pour l’amélioration de la qualité (modalité de financement du MCO et du SMR) ; DMI : dispositifs médicaux implantables.
</t>
    </r>
    <r>
      <rPr>
        <b/>
        <sz val="8"/>
        <rFont val="Arial"/>
        <family val="2"/>
      </rPr>
      <t xml:space="preserve">Note &gt; </t>
    </r>
    <r>
      <rPr>
        <sz val="8"/>
        <rFont val="Arial"/>
        <family val="2"/>
      </rPr>
      <t xml:space="preserve">Dans ce décompte, il s'agit des objectifs initiaux pour 2024 hors Fonds de modernisation des établissements de santé publics et privés.
</t>
    </r>
    <r>
      <rPr>
        <b/>
        <sz val="8"/>
        <rFont val="Arial"/>
        <family val="2"/>
      </rPr>
      <t>Source &gt;</t>
    </r>
    <r>
      <rPr>
        <sz val="8"/>
        <rFont val="Arial"/>
        <family val="2"/>
      </rPr>
      <t xml:space="preserve"> DGOS.</t>
    </r>
  </si>
  <si>
    <r>
      <t>Ondam : objectif national des dépenses d’assurance maladie ; FMESPP : Fonds de modernisation des établissements de santé publics et privés ; SMR : soins médicaux et de réadaptation ; ODSMR : objectif national des dépenses de SMR ; ODPSY : objectif national des dépenses de psychiatrie ; Odam : objectif des dépenses d’assurance maladie ; ODMCO : objectif national des dépenses de médecine, chirurgie, obstétrique et odontologie ; Migac : mission d’intérêt général et d’aide à la contractualisation</t>
    </r>
    <r>
      <rPr>
        <sz val="8"/>
        <rFont val="Arial"/>
        <family val="2"/>
      </rPr>
      <t>. MS-OSP : dotation missions spécifiques (MS) et objectifs de santé publique (OSP).</t>
    </r>
    <r>
      <rPr>
        <sz val="8"/>
        <color theme="1"/>
        <rFont val="Arial"/>
        <family val="2"/>
      </rPr>
      <t xml:space="preserve">
1. À compter de 2012, année de création du Fonds d’intervention régional (FIR), les dépenses de l’enveloppe Migac ne comprennent plus les crédits venus abonder le FIR, lequel est devenu un sous-objectif à part entière au sein de l’Ondam à compter de 2014.
</t>
    </r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Données hors FMESPP.
</t>
    </r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Dépenses constatées : ATIH, analyse de l’activité hospitalière ; objectifs initiaux 2018-2025 : DGOS.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</si>
</sst>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26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b/>
      <sz val="8"/>
      <color rgb="FF221E1F"/>
      <name val="Arial"/>
      <family val="2"/>
    </font>
    <font>
      <vertAlign val="superscript"/>
      <sz val="8"/>
      <name val="Arial"/>
      <family val="2"/>
    </font>
    <font>
      <sz val="8"/>
      <color rgb="FF221E1F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Cambria Math"/>
      <family val="1"/>
    </font>
    <font>
      <b/>
      <sz val="10"/>
      <color rgb="FF000000"/>
      <name val="Arial"/>
      <family val="2"/>
    </font>
    <font>
      <b/>
      <sz val="8"/>
      <color rgb="FF000000"/>
      <name val="Cambria Math"/>
      <family val="1"/>
    </font>
    <font>
      <sz val="9"/>
      <color theme="1"/>
      <name val="Times New Roman"/>
      <family val="1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 wrapText="1" indent="4"/>
    </xf>
    <xf numFmtId="3" fontId="1" fillId="0" borderId="0" xfId="0" applyNumberFormat="1" applyFont="1"/>
    <xf numFmtId="164" fontId="1" fillId="0" borderId="3" xfId="0" applyNumberFormat="1" applyFont="1" applyBorder="1" applyAlignment="1">
      <alignment horizontal="right" vertical="center" wrapText="1" indent="4"/>
    </xf>
    <xf numFmtId="0" fontId="1" fillId="0" borderId="0" xfId="0" applyFont="1" applyAlignment="1">
      <alignment vertical="top" wrapText="1"/>
    </xf>
    <xf numFmtId="3" fontId="1" fillId="0" borderId="0" xfId="0" quotePrefix="1" applyNumberFormat="1" applyFont="1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vertical="center" wrapText="1" indent="4"/>
    </xf>
    <xf numFmtId="164" fontId="3" fillId="0" borderId="3" xfId="0" applyNumberFormat="1" applyFont="1" applyBorder="1" applyAlignment="1">
      <alignment horizontal="right" vertical="center" wrapText="1" indent="4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/>
    <xf numFmtId="0" fontId="3" fillId="0" borderId="0" xfId="0" applyFont="1" applyAlignment="1">
      <alignment vertical="top" wrapText="1"/>
    </xf>
    <xf numFmtId="0" fontId="10" fillId="0" borderId="0" xfId="0" quotePrefix="1" applyFont="1"/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right" vertical="center" wrapText="1" indent="4"/>
    </xf>
    <xf numFmtId="164" fontId="3" fillId="0" borderId="9" xfId="0" applyNumberFormat="1" applyFont="1" applyBorder="1" applyAlignment="1">
      <alignment horizontal="right" vertical="center" wrapText="1" indent="4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1" fillId="3" borderId="4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1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16" xfId="1" xr:uid="{8F32E96D-01DE-4E6F-8C7E-660E8E944BBF}"/>
  </cellStyles>
  <dxfs count="0"/>
  <tableStyles count="0" defaultTableStyle="TableStyleMedium2" defaultPivotStyle="PivotStyleLight16"/>
  <colors>
    <mruColors>
      <color rgb="FFD9D9D9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5CB3-5480-464D-81EC-31B6CAEFD286}">
  <dimension ref="B1:F17"/>
  <sheetViews>
    <sheetView showGridLines="0" zoomScaleNormal="100" workbookViewId="0">
      <selection activeCell="C22" sqref="C22"/>
    </sheetView>
  </sheetViews>
  <sheetFormatPr baseColWidth="10" defaultColWidth="10.6640625" defaultRowHeight="10.199999999999999" x14ac:dyDescent="0.3"/>
  <cols>
    <col min="1" max="1" width="3.6640625" style="1" customWidth="1"/>
    <col min="2" max="2" width="6.6640625" style="1" customWidth="1"/>
    <col min="3" max="3" width="16.6640625" style="1" customWidth="1"/>
    <col min="4" max="6" width="26.33203125" style="1" customWidth="1"/>
    <col min="7" max="16384" width="10.6640625" style="1"/>
  </cols>
  <sheetData>
    <row r="1" spans="2:6" x14ac:dyDescent="0.3">
      <c r="C1" s="32"/>
    </row>
    <row r="2" spans="2:6" ht="12" customHeight="1" x14ac:dyDescent="0.3">
      <c r="B2" s="33" t="s">
        <v>24</v>
      </c>
    </row>
    <row r="3" spans="2:6" ht="12" customHeight="1" x14ac:dyDescent="0.3">
      <c r="B3" s="33"/>
    </row>
    <row r="4" spans="2:6" ht="20.25" customHeight="1" x14ac:dyDescent="0.3">
      <c r="B4" s="50" t="s">
        <v>25</v>
      </c>
      <c r="C4" s="50"/>
      <c r="D4" s="50" t="s">
        <v>26</v>
      </c>
      <c r="E4" s="51"/>
      <c r="F4" s="51"/>
    </row>
    <row r="5" spans="2:6" ht="32.25" customHeight="1" x14ac:dyDescent="0.3">
      <c r="B5" s="50"/>
      <c r="C5" s="50"/>
      <c r="D5" s="34" t="s">
        <v>27</v>
      </c>
      <c r="E5" s="34" t="s">
        <v>28</v>
      </c>
      <c r="F5" s="34" t="s">
        <v>29</v>
      </c>
    </row>
    <row r="6" spans="2:6" ht="81" customHeight="1" x14ac:dyDescent="0.3">
      <c r="B6" s="52" t="s">
        <v>30</v>
      </c>
      <c r="C6" s="35" t="s">
        <v>31</v>
      </c>
      <c r="D6" s="36" t="s">
        <v>32</v>
      </c>
      <c r="E6" s="37" t="s">
        <v>61</v>
      </c>
      <c r="F6" s="37" t="s">
        <v>60</v>
      </c>
    </row>
    <row r="7" spans="2:6" ht="69.75" customHeight="1" x14ac:dyDescent="0.3">
      <c r="B7" s="53"/>
      <c r="C7" s="35" t="s">
        <v>33</v>
      </c>
      <c r="D7" s="36" t="s">
        <v>34</v>
      </c>
      <c r="E7" s="38" t="s">
        <v>59</v>
      </c>
      <c r="F7" s="38" t="s">
        <v>59</v>
      </c>
    </row>
    <row r="8" spans="2:6" ht="48" customHeight="1" x14ac:dyDescent="0.3">
      <c r="B8" s="53"/>
      <c r="C8" s="35" t="s">
        <v>35</v>
      </c>
      <c r="D8" s="36" t="s">
        <v>36</v>
      </c>
      <c r="E8" s="38"/>
      <c r="F8" s="38"/>
    </row>
    <row r="9" spans="2:6" ht="48" customHeight="1" x14ac:dyDescent="0.3">
      <c r="B9" s="54"/>
      <c r="C9" s="35" t="s">
        <v>37</v>
      </c>
      <c r="D9" s="36" t="s">
        <v>65</v>
      </c>
      <c r="E9" s="37" t="s">
        <v>38</v>
      </c>
      <c r="F9" s="37"/>
    </row>
    <row r="10" spans="2:6" ht="16.5" customHeight="1" x14ac:dyDescent="0.3">
      <c r="B10" s="51" t="s">
        <v>39</v>
      </c>
      <c r="C10" s="51"/>
      <c r="D10" s="46"/>
      <c r="E10" s="36"/>
      <c r="F10" s="37"/>
    </row>
    <row r="11" spans="2:6" ht="45.75" customHeight="1" x14ac:dyDescent="0.3">
      <c r="B11" s="51" t="s">
        <v>40</v>
      </c>
      <c r="C11" s="51"/>
      <c r="D11" s="37" t="s">
        <v>41</v>
      </c>
      <c r="E11" s="37" t="s">
        <v>68</v>
      </c>
      <c r="F11" s="36" t="s">
        <v>66</v>
      </c>
    </row>
    <row r="12" spans="2:6" ht="28.5" customHeight="1" x14ac:dyDescent="0.3">
      <c r="B12" s="51" t="s">
        <v>42</v>
      </c>
      <c r="C12" s="51"/>
      <c r="D12" s="39" t="s">
        <v>43</v>
      </c>
      <c r="E12" s="38" t="s">
        <v>44</v>
      </c>
      <c r="F12" s="38" t="s">
        <v>44</v>
      </c>
    </row>
    <row r="14" spans="2:6" x14ac:dyDescent="0.3">
      <c r="C14" s="40" t="s">
        <v>45</v>
      </c>
      <c r="D14" s="41" t="s">
        <v>46</v>
      </c>
      <c r="E14" s="42" t="s">
        <v>47</v>
      </c>
    </row>
    <row r="16" spans="2:6" ht="34.799999999999997" customHeight="1" x14ac:dyDescent="0.3">
      <c r="B16" s="48" t="s">
        <v>48</v>
      </c>
      <c r="C16" s="49"/>
      <c r="D16" s="49"/>
      <c r="E16" s="49"/>
      <c r="F16" s="49"/>
    </row>
    <row r="17" spans="2:6" x14ac:dyDescent="0.3">
      <c r="B17" s="49"/>
      <c r="C17" s="49"/>
      <c r="D17" s="49"/>
      <c r="E17" s="49"/>
      <c r="F17" s="49"/>
    </row>
  </sheetData>
  <mergeCells count="7">
    <mergeCell ref="B16:F17"/>
    <mergeCell ref="B4:C5"/>
    <mergeCell ref="D4:F4"/>
    <mergeCell ref="B6:B9"/>
    <mergeCell ref="B10:C10"/>
    <mergeCell ref="B11:C11"/>
    <mergeCell ref="B12:C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6ECB-66C4-4BB0-A54B-1D60460E54EF}">
  <dimension ref="B1:Q34"/>
  <sheetViews>
    <sheetView showGridLines="0" topLeftCell="A13" zoomScaleNormal="100" workbookViewId="0">
      <selection activeCell="B23" sqref="B23:L23"/>
    </sheetView>
  </sheetViews>
  <sheetFormatPr baseColWidth="10" defaultColWidth="10.6640625" defaultRowHeight="10.199999999999999" x14ac:dyDescent="0.2"/>
  <cols>
    <col min="1" max="1" width="2.6640625" style="3" customWidth="1"/>
    <col min="2" max="2" width="5.109375" style="3" customWidth="1"/>
    <col min="3" max="3" width="14.44140625" style="3" customWidth="1"/>
    <col min="4" max="4" width="13.77734375" style="3" customWidth="1"/>
    <col min="5" max="12" width="15.109375" style="3" customWidth="1"/>
    <col min="13" max="16384" width="10.6640625" style="3"/>
  </cols>
  <sheetData>
    <row r="1" spans="2:17" x14ac:dyDescent="0.2">
      <c r="G1" s="5"/>
      <c r="H1" s="5"/>
      <c r="I1" s="5"/>
      <c r="J1" s="5"/>
    </row>
    <row r="2" spans="2:17" s="5" customFormat="1" x14ac:dyDescent="0.2">
      <c r="B2" s="4" t="s">
        <v>57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7" x14ac:dyDescent="0.2">
      <c r="B3" s="6"/>
      <c r="C3" s="6"/>
      <c r="D3" s="6"/>
      <c r="E3" s="6"/>
      <c r="F3" s="6"/>
      <c r="G3" s="6"/>
      <c r="H3" s="6"/>
      <c r="L3" s="7" t="s">
        <v>0</v>
      </c>
    </row>
    <row r="4" spans="2:17" ht="37.200000000000003" customHeight="1" x14ac:dyDescent="0.2">
      <c r="B4" s="13"/>
      <c r="C4" s="59" t="s">
        <v>1</v>
      </c>
      <c r="D4" s="59"/>
      <c r="E4" s="59" t="s">
        <v>6</v>
      </c>
      <c r="F4" s="59"/>
      <c r="G4" s="59" t="s">
        <v>50</v>
      </c>
      <c r="H4" s="59"/>
      <c r="I4" s="59" t="s">
        <v>22</v>
      </c>
      <c r="J4" s="59"/>
      <c r="K4" s="59" t="s">
        <v>49</v>
      </c>
      <c r="L4" s="59"/>
      <c r="M4" s="14"/>
    </row>
    <row r="5" spans="2:17" ht="30" customHeight="1" x14ac:dyDescent="0.2">
      <c r="B5" s="13"/>
      <c r="C5" s="2" t="s">
        <v>2</v>
      </c>
      <c r="D5" s="2" t="s">
        <v>3</v>
      </c>
      <c r="E5" s="2" t="s">
        <v>2</v>
      </c>
      <c r="F5" s="2" t="s">
        <v>3</v>
      </c>
      <c r="G5" s="2" t="s">
        <v>2</v>
      </c>
      <c r="H5" s="2" t="s">
        <v>3</v>
      </c>
      <c r="I5" s="2" t="s">
        <v>2</v>
      </c>
      <c r="J5" s="2" t="s">
        <v>3</v>
      </c>
      <c r="K5" s="2" t="s">
        <v>2</v>
      </c>
      <c r="L5" s="2" t="s">
        <v>3</v>
      </c>
    </row>
    <row r="6" spans="2:17" ht="15" customHeight="1" x14ac:dyDescent="0.2">
      <c r="B6" s="15">
        <v>2009</v>
      </c>
      <c r="C6" s="8" t="s">
        <v>4</v>
      </c>
      <c r="D6" s="10">
        <v>69.105999999999995</v>
      </c>
      <c r="E6" s="8" t="s">
        <v>4</v>
      </c>
      <c r="F6" s="10">
        <v>17.701000000000001</v>
      </c>
      <c r="G6" s="8" t="s">
        <v>4</v>
      </c>
      <c r="H6" s="10">
        <v>51.405000000000001</v>
      </c>
      <c r="I6" s="8" t="s">
        <v>4</v>
      </c>
      <c r="J6" s="10">
        <v>43.726999999999997</v>
      </c>
      <c r="K6" s="8" t="s">
        <v>4</v>
      </c>
      <c r="L6" s="10">
        <v>7.6779999999999999</v>
      </c>
      <c r="O6" s="16"/>
      <c r="P6" s="16"/>
      <c r="Q6" s="16"/>
    </row>
    <row r="7" spans="2:17" ht="15" customHeight="1" x14ac:dyDescent="0.2">
      <c r="B7" s="17">
        <v>2010</v>
      </c>
      <c r="C7" s="8" t="s">
        <v>4</v>
      </c>
      <c r="D7" s="10">
        <v>70.334000000000003</v>
      </c>
      <c r="E7" s="8" t="s">
        <v>4</v>
      </c>
      <c r="F7" s="10">
        <v>17.667999999999999</v>
      </c>
      <c r="G7" s="8" t="s">
        <v>4</v>
      </c>
      <c r="H7" s="10">
        <v>52.664999999999999</v>
      </c>
      <c r="I7" s="8" t="s">
        <v>4</v>
      </c>
      <c r="J7" s="10">
        <v>44.866</v>
      </c>
      <c r="K7" s="8" t="s">
        <v>4</v>
      </c>
      <c r="L7" s="10">
        <v>7.7990000000000004</v>
      </c>
      <c r="O7" s="9"/>
      <c r="P7" s="9"/>
      <c r="Q7" s="9"/>
    </row>
    <row r="8" spans="2:17" ht="15" customHeight="1" x14ac:dyDescent="0.2">
      <c r="B8" s="17">
        <v>2011</v>
      </c>
      <c r="C8" s="8" t="s">
        <v>4</v>
      </c>
      <c r="D8" s="10">
        <v>72.013999999999996</v>
      </c>
      <c r="E8" s="8" t="s">
        <v>4</v>
      </c>
      <c r="F8" s="10">
        <v>18.12</v>
      </c>
      <c r="G8" s="8" t="s">
        <v>4</v>
      </c>
      <c r="H8" s="10">
        <v>53.893999999999998</v>
      </c>
      <c r="I8" s="8" t="s">
        <v>4</v>
      </c>
      <c r="J8" s="10">
        <v>45.774000000000001</v>
      </c>
      <c r="K8" s="8" t="s">
        <v>4</v>
      </c>
      <c r="L8" s="10">
        <v>8.1199999999999992</v>
      </c>
    </row>
    <row r="9" spans="2:17" ht="15" customHeight="1" x14ac:dyDescent="0.2">
      <c r="B9" s="17" t="s">
        <v>5</v>
      </c>
      <c r="C9" s="8" t="s">
        <v>4</v>
      </c>
      <c r="D9" s="10">
        <v>73.295000000000002</v>
      </c>
      <c r="E9" s="8" t="s">
        <v>4</v>
      </c>
      <c r="F9" s="10">
        <v>18.48</v>
      </c>
      <c r="G9" s="8" t="s">
        <v>4</v>
      </c>
      <c r="H9" s="10">
        <v>54.814999999999998</v>
      </c>
      <c r="I9" s="8" t="s">
        <v>4</v>
      </c>
      <c r="J9" s="10">
        <v>47.143999999999998</v>
      </c>
      <c r="K9" s="8" t="s">
        <v>4</v>
      </c>
      <c r="L9" s="10">
        <v>7.6710000000000003</v>
      </c>
    </row>
    <row r="10" spans="2:17" ht="15" customHeight="1" x14ac:dyDescent="0.2">
      <c r="B10" s="17">
        <v>2013</v>
      </c>
      <c r="C10" s="8" t="s">
        <v>4</v>
      </c>
      <c r="D10" s="10">
        <v>73.103999999999999</v>
      </c>
      <c r="E10" s="8" t="s">
        <v>4</v>
      </c>
      <c r="F10" s="10">
        <v>18.798999999999999</v>
      </c>
      <c r="G10" s="8" t="s">
        <v>4</v>
      </c>
      <c r="H10" s="10">
        <v>54.305</v>
      </c>
      <c r="I10" s="8" t="s">
        <v>4</v>
      </c>
      <c r="J10" s="10">
        <v>48.185000000000002</v>
      </c>
      <c r="K10" s="8" t="s">
        <v>4</v>
      </c>
      <c r="L10" s="10">
        <v>6.12</v>
      </c>
    </row>
    <row r="11" spans="2:17" ht="15" customHeight="1" x14ac:dyDescent="0.2">
      <c r="B11" s="17">
        <v>2014</v>
      </c>
      <c r="C11" s="8" t="s">
        <v>4</v>
      </c>
      <c r="D11" s="10">
        <v>74.495999999999995</v>
      </c>
      <c r="E11" s="8" t="s">
        <v>4</v>
      </c>
      <c r="F11" s="10">
        <v>19.076000000000001</v>
      </c>
      <c r="G11" s="8" t="s">
        <v>4</v>
      </c>
      <c r="H11" s="10">
        <v>55.42</v>
      </c>
      <c r="I11" s="8" t="s">
        <v>4</v>
      </c>
      <c r="J11" s="10">
        <v>49.524999999999999</v>
      </c>
      <c r="K11" s="8" t="s">
        <v>4</v>
      </c>
      <c r="L11" s="10">
        <v>5.8949999999999996</v>
      </c>
    </row>
    <row r="12" spans="2:17" ht="15" customHeight="1" x14ac:dyDescent="0.2">
      <c r="B12" s="17">
        <v>2015</v>
      </c>
      <c r="C12" s="8" t="s">
        <v>4</v>
      </c>
      <c r="D12" s="10">
        <v>75.959999999999994</v>
      </c>
      <c r="E12" s="8" t="s">
        <v>4</v>
      </c>
      <c r="F12" s="10">
        <v>19.169</v>
      </c>
      <c r="G12" s="8" t="s">
        <v>4</v>
      </c>
      <c r="H12" s="10">
        <v>56.790999999999997</v>
      </c>
      <c r="I12" s="8" t="s">
        <v>4</v>
      </c>
      <c r="J12" s="10">
        <v>50.609000000000002</v>
      </c>
      <c r="K12" s="8" t="s">
        <v>4</v>
      </c>
      <c r="L12" s="10">
        <v>6.1820000000000004</v>
      </c>
    </row>
    <row r="13" spans="2:17" ht="15" customHeight="1" x14ac:dyDescent="0.2">
      <c r="B13" s="17">
        <v>2016</v>
      </c>
      <c r="C13" s="8" t="s">
        <v>4</v>
      </c>
      <c r="D13" s="10">
        <v>77.35890379038554</v>
      </c>
      <c r="E13" s="8" t="s">
        <v>4</v>
      </c>
      <c r="F13" s="10">
        <v>18.993100497117997</v>
      </c>
      <c r="G13" s="8" t="s">
        <v>4</v>
      </c>
      <c r="H13" s="10">
        <v>58.36580329326754</v>
      </c>
      <c r="I13" s="8" t="s">
        <v>4</v>
      </c>
      <c r="J13" s="10">
        <v>51.87371755483754</v>
      </c>
      <c r="K13" s="8" t="s">
        <v>4</v>
      </c>
      <c r="L13" s="10">
        <v>6.4920857384300001</v>
      </c>
    </row>
    <row r="14" spans="2:17" ht="15" customHeight="1" x14ac:dyDescent="0.2">
      <c r="B14" s="17">
        <v>2017</v>
      </c>
      <c r="C14" s="8" t="s">
        <v>4</v>
      </c>
      <c r="D14" s="10">
        <f>(F14+H14)</f>
        <v>78.338201999999995</v>
      </c>
      <c r="E14" s="8" t="s">
        <v>4</v>
      </c>
      <c r="F14" s="10">
        <v>19.36</v>
      </c>
      <c r="G14" s="8" t="s">
        <v>4</v>
      </c>
      <c r="H14" s="10">
        <f>(J14+L14)</f>
        <v>58.978202000000003</v>
      </c>
      <c r="I14" s="8" t="s">
        <v>4</v>
      </c>
      <c r="J14" s="10">
        <v>52.262</v>
      </c>
      <c r="K14" s="8" t="s">
        <v>4</v>
      </c>
      <c r="L14" s="10">
        <v>6.716202</v>
      </c>
    </row>
    <row r="15" spans="2:17" s="28" customFormat="1" ht="15" customHeight="1" x14ac:dyDescent="0.2">
      <c r="B15" s="27">
        <v>2018</v>
      </c>
      <c r="C15" s="10">
        <v>80.02640888325449</v>
      </c>
      <c r="D15" s="10">
        <v>79.688919999999996</v>
      </c>
      <c r="E15" s="10">
        <v>19.549160444850394</v>
      </c>
      <c r="F15" s="10">
        <v>19.485979999999998</v>
      </c>
      <c r="G15" s="10">
        <v>60.477248438404096</v>
      </c>
      <c r="H15" s="10">
        <v>60.202940000000005</v>
      </c>
      <c r="I15" s="10">
        <v>53.761290947086849</v>
      </c>
      <c r="J15" s="10">
        <v>53.122210000000003</v>
      </c>
      <c r="K15" s="10">
        <v>6.7159574913172504</v>
      </c>
      <c r="L15" s="10">
        <v>7.0807200000000003</v>
      </c>
      <c r="M15" s="3"/>
    </row>
    <row r="16" spans="2:17" s="28" customFormat="1" ht="15" customHeight="1" x14ac:dyDescent="0.2">
      <c r="B16" s="27">
        <v>2019</v>
      </c>
      <c r="C16" s="10">
        <v>81.698004255574091</v>
      </c>
      <c r="D16" s="10">
        <v>81.675619999999995</v>
      </c>
      <c r="E16" s="10">
        <v>19.896653965707877</v>
      </c>
      <c r="F16" s="10">
        <v>19.85125</v>
      </c>
      <c r="G16" s="10">
        <v>61.801350289866221</v>
      </c>
      <c r="H16" s="10">
        <v>61.824370000000002</v>
      </c>
      <c r="I16" s="10">
        <v>54.788879897379374</v>
      </c>
      <c r="J16" s="10">
        <v>54.603169999999999</v>
      </c>
      <c r="K16" s="10">
        <v>7.0124703924868435</v>
      </c>
      <c r="L16" s="10">
        <v>7.2211999999999996</v>
      </c>
      <c r="M16" s="3"/>
    </row>
    <row r="17" spans="2:12" s="28" customFormat="1" ht="15" customHeight="1" x14ac:dyDescent="0.2">
      <c r="B17" s="27">
        <v>2020</v>
      </c>
      <c r="C17" s="10">
        <v>83.687008695240721</v>
      </c>
      <c r="D17" s="10">
        <v>89.239039383732617</v>
      </c>
      <c r="E17" s="10">
        <v>20.29708128524322</v>
      </c>
      <c r="F17" s="10">
        <v>20.791336559140003</v>
      </c>
      <c r="G17" s="10">
        <v>63.389927409997497</v>
      </c>
      <c r="H17" s="10">
        <v>68.447702824592611</v>
      </c>
      <c r="I17" s="10">
        <v>56.054500615447601</v>
      </c>
      <c r="J17" s="10">
        <v>55.607391975329733</v>
      </c>
      <c r="K17" s="10">
        <v>7.3354267945498988</v>
      </c>
      <c r="L17" s="10">
        <v>12.840310849262872</v>
      </c>
    </row>
    <row r="18" spans="2:12" s="28" customFormat="1" ht="15" customHeight="1" x14ac:dyDescent="0.2">
      <c r="B18" s="27">
        <v>2021</v>
      </c>
      <c r="C18" s="10">
        <v>91.884237146437741</v>
      </c>
      <c r="D18" s="10">
        <v>95.607478472171564</v>
      </c>
      <c r="E18" s="10">
        <v>22.368798592809799</v>
      </c>
      <c r="F18" s="10">
        <v>22.589316779349595</v>
      </c>
      <c r="G18" s="10">
        <v>69.515438553627931</v>
      </c>
      <c r="H18" s="10">
        <v>73.018161692821991</v>
      </c>
      <c r="I18" s="10">
        <v>60.796803708060416</v>
      </c>
      <c r="J18" s="10">
        <v>60.960025012140129</v>
      </c>
      <c r="K18" s="10">
        <v>8.7186348455675109</v>
      </c>
      <c r="L18" s="10">
        <v>12.058136680681864</v>
      </c>
    </row>
    <row r="19" spans="2:12" ht="15" customHeight="1" x14ac:dyDescent="0.2">
      <c r="B19" s="17">
        <v>2022</v>
      </c>
      <c r="C19" s="10">
        <v>95.20528890269</v>
      </c>
      <c r="D19" s="10">
        <v>98.382000000000005</v>
      </c>
      <c r="E19" s="10">
        <v>23.19958890269</v>
      </c>
      <c r="F19" s="18">
        <v>23.925000000000001</v>
      </c>
      <c r="G19" s="10">
        <v>72.006</v>
      </c>
      <c r="H19" s="10">
        <v>74.456999999999994</v>
      </c>
      <c r="I19" s="10">
        <v>63.24784596288</v>
      </c>
      <c r="J19" s="10">
        <v>62.768000000000001</v>
      </c>
      <c r="K19" s="10">
        <v>8.7578682631400007</v>
      </c>
      <c r="L19" s="10">
        <v>11.689</v>
      </c>
    </row>
    <row r="20" spans="2:12" ht="15" customHeight="1" x14ac:dyDescent="0.2">
      <c r="B20" s="17">
        <v>2023</v>
      </c>
      <c r="C20" s="19">
        <v>101.188</v>
      </c>
      <c r="D20" s="19">
        <v>102.87</v>
      </c>
      <c r="E20" s="19">
        <v>24.806999999999999</v>
      </c>
      <c r="F20" s="19">
        <v>25.196000000000002</v>
      </c>
      <c r="G20" s="19">
        <v>76.380600000000001</v>
      </c>
      <c r="H20" s="19">
        <v>77.67</v>
      </c>
      <c r="I20" s="19">
        <v>66.972700000000003</v>
      </c>
      <c r="J20" s="19">
        <v>66.3</v>
      </c>
      <c r="K20" s="19">
        <v>9.4078999999999997</v>
      </c>
      <c r="L20" s="19">
        <v>11.4</v>
      </c>
    </row>
    <row r="21" spans="2:12" ht="15" customHeight="1" x14ac:dyDescent="0.2">
      <c r="B21" s="17">
        <v>2024</v>
      </c>
      <c r="C21" s="19">
        <v>105.26467999593</v>
      </c>
      <c r="D21" s="19">
        <v>105.42036147171</v>
      </c>
      <c r="E21" s="19">
        <v>25.974171640000002</v>
      </c>
      <c r="F21" s="19">
        <v>25.875284971500001</v>
      </c>
      <c r="G21" s="19">
        <v>79.290508000000003</v>
      </c>
      <c r="H21" s="19">
        <v>79.545076500210001</v>
      </c>
      <c r="I21" s="19">
        <v>70.211073999999996</v>
      </c>
      <c r="J21" s="19">
        <v>70.357203217700004</v>
      </c>
      <c r="K21" s="19">
        <v>9.0794339999999991</v>
      </c>
      <c r="L21" s="19">
        <v>9.1878732825099991</v>
      </c>
    </row>
    <row r="22" spans="2:12" ht="15" customHeight="1" x14ac:dyDescent="0.2">
      <c r="B22" s="43">
        <v>2025</v>
      </c>
      <c r="C22" s="44">
        <v>109.622</v>
      </c>
      <c r="D22" s="44" t="s">
        <v>4</v>
      </c>
      <c r="E22" s="45">
        <v>26.905999999999999</v>
      </c>
      <c r="F22" s="45" t="s">
        <v>4</v>
      </c>
      <c r="G22" s="45">
        <v>82.715999999999994</v>
      </c>
      <c r="H22" s="44" t="s">
        <v>4</v>
      </c>
      <c r="I22" s="45">
        <v>72.144000000000005</v>
      </c>
      <c r="J22" s="44" t="s">
        <v>4</v>
      </c>
      <c r="K22" s="44">
        <v>10.571999999999999</v>
      </c>
      <c r="L22" s="44" t="s">
        <v>4</v>
      </c>
    </row>
    <row r="23" spans="2:12" ht="88.95" customHeight="1" x14ac:dyDescent="0.2">
      <c r="B23" s="60" t="s">
        <v>70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2:12" x14ac:dyDescent="0.2"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11"/>
    </row>
    <row r="25" spans="2:12" x14ac:dyDescent="0.2"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11"/>
    </row>
    <row r="26" spans="2:12" x14ac:dyDescent="0.2"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11"/>
    </row>
    <row r="28" spans="2:12" x14ac:dyDescent="0.2"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2" x14ac:dyDescent="0.2"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2:12" x14ac:dyDescent="0.2">
      <c r="C30" s="12"/>
      <c r="D30" s="9"/>
      <c r="E30" s="12"/>
      <c r="F30" s="9"/>
      <c r="G30" s="12"/>
      <c r="H30" s="9"/>
      <c r="I30" s="12"/>
      <c r="J30" s="9"/>
      <c r="K30" s="12"/>
      <c r="L30" s="9"/>
    </row>
    <row r="32" spans="2:12" x14ac:dyDescent="0.2">
      <c r="C32" s="9"/>
      <c r="D32" s="9"/>
    </row>
    <row r="34" spans="3:4" x14ac:dyDescent="0.2">
      <c r="C34" s="9"/>
      <c r="D34" s="9"/>
    </row>
  </sheetData>
  <mergeCells count="9">
    <mergeCell ref="B24:K24"/>
    <mergeCell ref="B25:K25"/>
    <mergeCell ref="B26:K26"/>
    <mergeCell ref="C4:D4"/>
    <mergeCell ref="E4:F4"/>
    <mergeCell ref="G4:H4"/>
    <mergeCell ref="I4:J4"/>
    <mergeCell ref="K4:L4"/>
    <mergeCell ref="B23:L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6DD0-CA1A-4728-964E-C23A49D88DA6}">
  <dimension ref="B1:AL25"/>
  <sheetViews>
    <sheetView showGridLines="0" tabSelected="1" topLeftCell="D1" zoomScale="70" zoomScaleNormal="70" zoomScaleSheetLayoutView="100" workbookViewId="0">
      <selection activeCell="S18" sqref="S18"/>
    </sheetView>
  </sheetViews>
  <sheetFormatPr baseColWidth="10" defaultColWidth="10.6640625" defaultRowHeight="10.199999999999999" x14ac:dyDescent="0.2"/>
  <cols>
    <col min="1" max="1" width="3.6640625" style="3" customWidth="1"/>
    <col min="2" max="2" width="11.44140625" style="3" customWidth="1"/>
    <col min="3" max="3" width="9.109375" style="3" bestFit="1" customWidth="1"/>
    <col min="4" max="4" width="12.6640625" style="3" customWidth="1"/>
    <col min="5" max="5" width="3.6640625" style="3" customWidth="1"/>
    <col min="6" max="6" width="13.33203125" style="3" customWidth="1"/>
    <col min="7" max="7" width="3.6640625" style="3" customWidth="1"/>
    <col min="8" max="8" width="12.6640625" style="3" customWidth="1"/>
    <col min="9" max="9" width="4.44140625" style="3" customWidth="1"/>
    <col min="10" max="10" width="13.77734375" style="3" customWidth="1"/>
    <col min="11" max="12" width="12.6640625" style="3" customWidth="1"/>
    <col min="13" max="13" width="6.44140625" style="3" customWidth="1"/>
    <col min="14" max="16" width="12.6640625" style="3" customWidth="1"/>
    <col min="17" max="17" width="7.109375" style="3" customWidth="1"/>
    <col min="18" max="18" width="17.6640625" style="3" customWidth="1"/>
    <col min="19" max="19" width="16.44140625" style="3" customWidth="1"/>
    <col min="20" max="20" width="9.6640625" style="3" customWidth="1"/>
    <col min="21" max="21" width="3.6640625" style="3" customWidth="1"/>
    <col min="22" max="22" width="16.33203125" style="3" customWidth="1"/>
    <col min="23" max="23" width="3.6640625" style="3" customWidth="1"/>
    <col min="24" max="24" width="16.44140625" style="3" customWidth="1"/>
    <col min="25" max="25" width="9.6640625" style="3" customWidth="1"/>
    <col min="26" max="26" width="21.6640625" style="3" customWidth="1"/>
    <col min="27" max="27" width="17.109375" style="3" customWidth="1"/>
    <col min="28" max="28" width="22.109375" style="3" customWidth="1"/>
    <col min="29" max="29" width="5" style="3" customWidth="1"/>
    <col min="30" max="30" width="13.44140625" style="3" customWidth="1"/>
    <col min="31" max="31" width="7.33203125" style="3" customWidth="1"/>
    <col min="32" max="32" width="27" style="3" customWidth="1"/>
    <col min="33" max="33" width="11.6640625" style="3" customWidth="1"/>
    <col min="34" max="34" width="19.44140625" style="3" customWidth="1"/>
    <col min="35" max="35" width="9.6640625" style="3" customWidth="1"/>
    <col min="36" max="36" width="17.33203125" style="3" customWidth="1"/>
    <col min="37" max="37" width="7.33203125" style="3" customWidth="1"/>
    <col min="38" max="38" width="19.33203125" style="3" customWidth="1"/>
    <col min="39" max="16384" width="10.6640625" style="3"/>
  </cols>
  <sheetData>
    <row r="1" spans="2:38" x14ac:dyDescent="0.2">
      <c r="T1" s="20"/>
      <c r="Y1" s="20"/>
      <c r="Z1" s="20"/>
      <c r="AA1" s="20"/>
      <c r="AB1" s="20"/>
    </row>
    <row r="2" spans="2:38" ht="12" customHeight="1" x14ac:dyDescent="0.2">
      <c r="B2" s="5" t="s">
        <v>58</v>
      </c>
    </row>
    <row r="3" spans="2:38" x14ac:dyDescent="0.2">
      <c r="F3" s="21"/>
    </row>
    <row r="4" spans="2:38" s="1" customFormat="1" x14ac:dyDescent="0.3">
      <c r="F4" s="1" t="s">
        <v>56</v>
      </c>
      <c r="AC4" s="22"/>
    </row>
    <row r="5" spans="2:38" s="24" customFormat="1" ht="70.95" customHeight="1" x14ac:dyDescent="0.3">
      <c r="F5" s="61" t="s">
        <v>52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2:38" s="24" customFormat="1" ht="46.2" customHeight="1" x14ac:dyDescent="0.3">
      <c r="F6" s="62">
        <v>105264.72383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2:38" s="24" customFormat="1" ht="30" customHeight="1" x14ac:dyDescent="0.3">
      <c r="F7" s="63"/>
      <c r="G7" s="63" t="s">
        <v>11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2:38" s="24" customFormat="1" ht="54.45" customHeight="1" x14ac:dyDescent="0.3">
      <c r="E8" s="31"/>
      <c r="F8" s="61" t="s">
        <v>23</v>
      </c>
      <c r="G8" s="61"/>
      <c r="H8" s="61"/>
      <c r="I8" s="61"/>
      <c r="J8" s="61"/>
      <c r="K8" s="61"/>
      <c r="L8" s="61"/>
      <c r="M8" s="61"/>
      <c r="N8" s="61"/>
      <c r="O8" s="63"/>
      <c r="P8" s="61" t="s">
        <v>62</v>
      </c>
      <c r="Q8" s="61"/>
      <c r="R8" s="61"/>
      <c r="S8" s="63"/>
      <c r="T8" s="64" t="s">
        <v>21</v>
      </c>
      <c r="U8" s="65"/>
      <c r="V8" s="65"/>
      <c r="W8" s="65"/>
      <c r="X8" s="65"/>
      <c r="Y8" s="65"/>
      <c r="Z8" s="66"/>
      <c r="AA8" s="63"/>
      <c r="AB8" s="61" t="s">
        <v>9</v>
      </c>
      <c r="AC8" s="61"/>
      <c r="AD8" s="61"/>
      <c r="AE8" s="61"/>
      <c r="AF8" s="61"/>
      <c r="AG8" s="63"/>
      <c r="AH8" s="61" t="s">
        <v>51</v>
      </c>
      <c r="AI8" s="61"/>
      <c r="AJ8" s="61"/>
      <c r="AK8" s="63"/>
      <c r="AL8" s="67" t="s">
        <v>10</v>
      </c>
    </row>
    <row r="9" spans="2:38" s="24" customFormat="1" ht="30.45" customHeight="1" x14ac:dyDescent="0.3">
      <c r="D9" s="31"/>
      <c r="E9" s="31"/>
      <c r="F9" s="68">
        <v>70211.125379999998</v>
      </c>
      <c r="G9" s="69"/>
      <c r="H9" s="69"/>
      <c r="I9" s="69"/>
      <c r="J9" s="69"/>
      <c r="K9" s="69"/>
      <c r="L9" s="69"/>
      <c r="M9" s="69"/>
      <c r="N9" s="70"/>
      <c r="O9" s="63"/>
      <c r="P9" s="71">
        <v>9079.426809999999</v>
      </c>
      <c r="Q9" s="72"/>
      <c r="R9" s="73"/>
      <c r="S9" s="63"/>
      <c r="T9" s="68">
        <v>11191.820890000001</v>
      </c>
      <c r="U9" s="69"/>
      <c r="V9" s="69"/>
      <c r="W9" s="69"/>
      <c r="X9" s="69"/>
      <c r="Y9" s="69"/>
      <c r="Z9" s="70"/>
      <c r="AA9" s="1"/>
      <c r="AB9" s="71">
        <v>12771.308040000004</v>
      </c>
      <c r="AC9" s="72"/>
      <c r="AD9" s="72"/>
      <c r="AE9" s="72"/>
      <c r="AF9" s="73"/>
      <c r="AG9" s="63"/>
      <c r="AH9" s="71">
        <v>1777.0427299999999</v>
      </c>
      <c r="AI9" s="72"/>
      <c r="AJ9" s="73"/>
      <c r="AK9" s="1"/>
      <c r="AL9" s="74">
        <v>234</v>
      </c>
    </row>
    <row r="10" spans="2:38" s="14" customFormat="1" ht="30" customHeight="1" x14ac:dyDescent="0.3">
      <c r="F10" s="14" t="s">
        <v>11</v>
      </c>
      <c r="H10" s="14" t="s">
        <v>11</v>
      </c>
      <c r="J10" s="14" t="s">
        <v>11</v>
      </c>
      <c r="L10" s="14" t="s">
        <v>11</v>
      </c>
      <c r="N10" s="14" t="s">
        <v>11</v>
      </c>
      <c r="O10" s="63"/>
      <c r="P10" s="14" t="s">
        <v>11</v>
      </c>
      <c r="R10" s="14" t="s">
        <v>11</v>
      </c>
      <c r="U10" s="14" t="s">
        <v>7</v>
      </c>
      <c r="X10" s="14" t="s">
        <v>11</v>
      </c>
      <c r="Z10" s="14" t="s">
        <v>8</v>
      </c>
      <c r="AB10" s="14" t="s">
        <v>7</v>
      </c>
      <c r="AD10" s="14" t="s">
        <v>11</v>
      </c>
      <c r="AF10" s="14" t="s">
        <v>8</v>
      </c>
      <c r="AH10" s="14" t="s">
        <v>11</v>
      </c>
      <c r="AJ10" s="14" t="s">
        <v>11</v>
      </c>
    </row>
    <row r="11" spans="2:38" s="25" customFormat="1" ht="117" customHeight="1" x14ac:dyDescent="0.3">
      <c r="F11" s="75" t="s">
        <v>54</v>
      </c>
      <c r="G11" s="1"/>
      <c r="H11" s="75" t="s">
        <v>16</v>
      </c>
      <c r="I11" s="1"/>
      <c r="J11" s="75" t="s">
        <v>12</v>
      </c>
      <c r="K11" s="1"/>
      <c r="L11" s="75" t="s">
        <v>19</v>
      </c>
      <c r="M11" s="1"/>
      <c r="N11" s="75" t="s">
        <v>53</v>
      </c>
      <c r="O11" s="1"/>
      <c r="P11" s="76" t="s">
        <v>18</v>
      </c>
      <c r="Q11" s="1"/>
      <c r="R11" s="76" t="s">
        <v>13</v>
      </c>
      <c r="S11" s="1"/>
      <c r="T11" s="79" t="s">
        <v>67</v>
      </c>
      <c r="U11" s="80"/>
      <c r="V11" s="79" t="s">
        <v>64</v>
      </c>
      <c r="W11" s="1"/>
      <c r="X11" s="75" t="s">
        <v>17</v>
      </c>
      <c r="Y11" s="1"/>
      <c r="Z11" s="76" t="s">
        <v>63</v>
      </c>
      <c r="AA11" s="1"/>
      <c r="AB11" s="75" t="s">
        <v>17</v>
      </c>
      <c r="AC11" s="1"/>
      <c r="AD11" s="75" t="s">
        <v>20</v>
      </c>
      <c r="AE11" s="1"/>
      <c r="AF11" s="75" t="s">
        <v>55</v>
      </c>
      <c r="AG11" s="1"/>
      <c r="AH11" s="75" t="s">
        <v>14</v>
      </c>
      <c r="AI11" s="1"/>
      <c r="AJ11" s="75" t="s">
        <v>15</v>
      </c>
      <c r="AK11" s="1"/>
      <c r="AL11" s="1"/>
    </row>
    <row r="12" spans="2:38" s="25" customFormat="1" ht="25.95" customHeight="1" x14ac:dyDescent="0.3">
      <c r="F12" s="77">
        <v>58600.339670000001</v>
      </c>
      <c r="G12" s="1"/>
      <c r="H12" s="77">
        <v>235.30272000000002</v>
      </c>
      <c r="I12" s="1"/>
      <c r="J12" s="77">
        <v>7417.3765199999998</v>
      </c>
      <c r="K12" s="1"/>
      <c r="L12" s="77">
        <v>3463.20876</v>
      </c>
      <c r="M12" s="1"/>
      <c r="N12" s="77">
        <v>494.89771000000002</v>
      </c>
      <c r="O12" s="1"/>
      <c r="P12" s="77">
        <v>5436.1683400000002</v>
      </c>
      <c r="Q12" s="1"/>
      <c r="R12" s="77">
        <v>3643.2584699999998</v>
      </c>
      <c r="S12" s="1"/>
      <c r="T12" s="101">
        <v>5581</v>
      </c>
      <c r="U12" s="102"/>
      <c r="V12" s="101">
        <v>43</v>
      </c>
      <c r="W12" s="1"/>
      <c r="X12" s="77">
        <v>4161.5099099999998</v>
      </c>
      <c r="Y12" s="1"/>
      <c r="Z12" s="77">
        <v>1406.5959800000001</v>
      </c>
      <c r="AA12" s="1"/>
      <c r="AB12" s="77">
        <v>9247.6239899999982</v>
      </c>
      <c r="AC12" s="78"/>
      <c r="AD12" s="77">
        <v>2472.6965699999996</v>
      </c>
      <c r="AE12" s="1"/>
      <c r="AF12" s="77">
        <v>1050.9874800000002</v>
      </c>
      <c r="AG12" s="1"/>
      <c r="AH12" s="77">
        <v>395.51297000000005</v>
      </c>
      <c r="AI12" s="1"/>
      <c r="AJ12" s="77">
        <v>1381.5297599999999</v>
      </c>
      <c r="AK12" s="1"/>
      <c r="AL12" s="1"/>
    </row>
    <row r="13" spans="2:38" s="1" customFormat="1" x14ac:dyDescent="0.2">
      <c r="AA13" s="3"/>
      <c r="AB13" s="3"/>
      <c r="AC13" s="3"/>
    </row>
    <row r="14" spans="2:38" ht="54" customHeight="1" x14ac:dyDescent="0.2">
      <c r="C14" s="29"/>
      <c r="D14" s="29"/>
      <c r="E14" s="29"/>
      <c r="F14" s="47" t="s">
        <v>69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38" ht="26.25" customHeight="1" x14ac:dyDescent="0.2">
      <c r="C15" s="26"/>
      <c r="D15" s="2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D15" s="23"/>
    </row>
    <row r="16" spans="2:38" ht="45" customHeight="1" x14ac:dyDescent="0.55000000000000004">
      <c r="B16" s="6"/>
      <c r="J16" s="30"/>
      <c r="K16" s="20"/>
      <c r="L16" s="20"/>
      <c r="M16" s="20"/>
      <c r="N16" s="20"/>
      <c r="O16" s="20"/>
      <c r="P16" s="20"/>
      <c r="Q16" s="20"/>
      <c r="R16" s="20"/>
      <c r="S16" s="20"/>
      <c r="T16" s="81"/>
      <c r="U16" s="81"/>
      <c r="V16" s="81"/>
      <c r="W16" s="82"/>
      <c r="X16" s="82"/>
      <c r="Y16" s="82"/>
      <c r="Z16" s="82"/>
    </row>
    <row r="17" spans="20:26" ht="20.55" customHeight="1" x14ac:dyDescent="0.2">
      <c r="T17" s="83"/>
      <c r="U17" s="84"/>
      <c r="V17" s="84"/>
      <c r="W17" s="84"/>
      <c r="X17" s="84"/>
      <c r="Y17" s="84"/>
      <c r="Z17" s="84"/>
    </row>
    <row r="18" spans="20:26" ht="16.2" customHeight="1" x14ac:dyDescent="0.2">
      <c r="T18" s="85"/>
      <c r="U18" s="84"/>
      <c r="V18" s="84"/>
      <c r="W18" s="84"/>
      <c r="X18" s="84"/>
      <c r="Y18" s="84"/>
      <c r="Z18" s="84"/>
    </row>
    <row r="19" spans="20:26" ht="79.2" x14ac:dyDescent="0.2">
      <c r="T19" s="86"/>
      <c r="U19" s="87"/>
      <c r="V19" s="86"/>
      <c r="W19" s="86"/>
      <c r="X19" s="88"/>
      <c r="Y19" s="86"/>
      <c r="Z19" s="87"/>
    </row>
    <row r="20" spans="20:26" ht="61.2" x14ac:dyDescent="0.2">
      <c r="T20" s="86"/>
      <c r="U20" s="89"/>
      <c r="V20" s="90"/>
      <c r="W20" s="86"/>
      <c r="X20" s="91"/>
      <c r="Y20" s="86"/>
      <c r="Z20" s="89"/>
    </row>
    <row r="21" spans="20:26" ht="15.6" x14ac:dyDescent="0.2">
      <c r="T21" s="92"/>
      <c r="U21" s="93"/>
      <c r="V21" s="94"/>
      <c r="W21" s="86"/>
      <c r="X21" s="95"/>
      <c r="Y21" s="86"/>
      <c r="Z21" s="94"/>
    </row>
    <row r="22" spans="20:26" ht="13.8" customHeight="1" x14ac:dyDescent="0.2">
      <c r="T22" s="96"/>
      <c r="U22" s="97"/>
      <c r="V22" s="98"/>
      <c r="W22" s="86"/>
      <c r="X22" s="95"/>
      <c r="Y22" s="86"/>
      <c r="Z22" s="95"/>
    </row>
    <row r="23" spans="20:26" ht="15.6" x14ac:dyDescent="0.2">
      <c r="T23" s="96"/>
      <c r="U23" s="97"/>
      <c r="V23" s="96"/>
      <c r="W23" s="86"/>
      <c r="X23" s="95"/>
      <c r="Y23" s="86"/>
      <c r="Z23" s="95"/>
    </row>
    <row r="24" spans="20:26" ht="13.2" x14ac:dyDescent="0.2">
      <c r="T24" s="99"/>
      <c r="U24" s="97"/>
      <c r="V24" s="98"/>
      <c r="W24" s="86"/>
      <c r="X24" s="100"/>
      <c r="Y24" s="86"/>
      <c r="Z24" s="100"/>
    </row>
    <row r="25" spans="20:26" x14ac:dyDescent="0.2">
      <c r="T25" s="82"/>
      <c r="U25" s="82"/>
      <c r="V25" s="82"/>
      <c r="W25" s="82"/>
      <c r="X25" s="82"/>
      <c r="Y25" s="82"/>
      <c r="Z25" s="82"/>
    </row>
  </sheetData>
  <mergeCells count="15">
    <mergeCell ref="F9:N9"/>
    <mergeCell ref="P9:R9"/>
    <mergeCell ref="T9:Z9"/>
    <mergeCell ref="AB9:AF9"/>
    <mergeCell ref="AH9:AJ9"/>
    <mergeCell ref="F5:AL5"/>
    <mergeCell ref="F6:AL6"/>
    <mergeCell ref="F8:N8"/>
    <mergeCell ref="P8:R8"/>
    <mergeCell ref="T8:Z8"/>
    <mergeCell ref="AB8:AF8"/>
    <mergeCell ref="AH8:AJ8"/>
    <mergeCell ref="T17:Z17"/>
    <mergeCell ref="T18:Z18"/>
    <mergeCell ref="F14:AK14"/>
  </mergeCells>
  <pageMargins left="0.11811023622047245" right="0.11811023622047245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ES2026_Annexe 2_Tableau1</vt:lpstr>
      <vt:lpstr>ES2025_Annexe2_Tableau2</vt:lpstr>
      <vt:lpstr>ES2024_annexe2_schéma 1</vt:lpstr>
      <vt:lpstr>'ES2024_annexe2_schéma 1'!_ftnref1</vt:lpstr>
      <vt:lpstr>'ES2024_annexe2_schéma 1'!Zone_d_impression</vt:lpstr>
    </vt:vector>
  </TitlesOfParts>
  <Company>BPT/DNUM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BOISGUERIN, Benedicte (DREES)</dc:creator>
  <cp:lastModifiedBy>Mathilde Deprez</cp:lastModifiedBy>
  <dcterms:created xsi:type="dcterms:W3CDTF">2024-04-04T16:39:03Z</dcterms:created>
  <dcterms:modified xsi:type="dcterms:W3CDTF">2026-06-30T07:35:41Z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2026-04-28T15:14:16Z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e3b1e1a4-694a-4064-8b16-b3789e04a2a7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