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User\Desktop\ES 2026\Fichiers EXCEL\"/>
    </mc:Choice>
  </mc:AlternateContent>
  <xr:revisionPtr revIDLastSave="0" documentId="13_ncr:1_{040202B0-D189-4CD6-BF23-33FE89D6EAB5}" xr6:coauthVersionLast="47" xr6:coauthVersionMax="47" xr10:uidLastSave="{00000000-0000-0000-0000-000000000000}"/>
  <bookViews>
    <workbookView xWindow="3072" yWindow="1920" windowWidth="22080" windowHeight="14640" firstSheet="4" activeTab="6" xr2:uid="{5A7F94C3-DF36-4784-9257-ECC16A89DB6C}"/>
  </bookViews>
  <sheets>
    <sheet name="ES2026_F03_tableau 1" sheetId="21" r:id="rId1"/>
    <sheet name="ES2026_F03_graphique 1" sheetId="4" r:id="rId2"/>
    <sheet name="ES2026_F03_carte 1 " sheetId="25" r:id="rId3"/>
    <sheet name="ES2026 F03_graphique 2" sheetId="6" r:id="rId4"/>
    <sheet name="ES2026_F03_Tableau compl A" sheetId="20" r:id="rId5"/>
    <sheet name="ES2026_F03_Tableau compl B  " sheetId="19" r:id="rId6"/>
    <sheet name="ES2026_F03_Tableau compl C" sheetId="17" r:id="rId7"/>
    <sheet name="ES2026_F03_Tableau compl  D" sheetId="18" r:id="rId8"/>
    <sheet name="ES2025_F03_Tableau compl E" sheetId="26" r:id="rId9"/>
  </sheets>
  <definedNames>
    <definedName name="_xlnm._FilterDatabase" localSheetId="2" hidden="1">'ES2026_F03_carte 1 '!$B$4:$F$105</definedName>
    <definedName name="total_patient_etab0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21" l="1"/>
  <c r="D20" i="19" l="1"/>
  <c r="G16" i="19"/>
  <c r="G7" i="6"/>
</calcChain>
</file>

<file path=xl/sharedStrings.xml><?xml version="1.0" encoding="utf-8"?>
<sst xmlns="http://schemas.openxmlformats.org/spreadsheetml/2006/main" count="331" uniqueCount="184">
  <si>
    <t>MCO</t>
  </si>
  <si>
    <t>SMR</t>
  </si>
  <si>
    <t>SLD</t>
  </si>
  <si>
    <t>Tableau 1. Nombre de journées et de séjours par discipline d’équipement et type d’activité selon le statut de l’établissement en 2024</t>
  </si>
  <si>
    <t>Établissements publics</t>
  </si>
  <si>
    <t>Établissements privés 
à  but non lucratif</t>
  </si>
  <si>
    <t>Établissements privés à but lucratif</t>
  </si>
  <si>
    <t>Ensemble des établissements</t>
  </si>
  <si>
    <t>Évolution 
2023-2024
(en %)</t>
  </si>
  <si>
    <t>Journées d'hospitalisation partielle</t>
  </si>
  <si>
    <r>
      <t>MCO</t>
    </r>
    <r>
      <rPr>
        <vertAlign val="superscript"/>
        <sz val="8"/>
        <color theme="1"/>
        <rFont val="Arial"/>
        <family val="2"/>
      </rPr>
      <t>1</t>
    </r>
  </si>
  <si>
    <t>Séjours d'hospitalisation complète</t>
  </si>
  <si>
    <t>Journées d'hospitalisation complète</t>
  </si>
  <si>
    <t>Établissements privés 
à but lucratif</t>
  </si>
  <si>
    <r>
      <t>MCO</t>
    </r>
    <r>
      <rPr>
        <vertAlign val="superscript"/>
        <sz val="8"/>
        <rFont val="Arial"/>
        <family val="2"/>
      </rPr>
      <t>1</t>
    </r>
  </si>
  <si>
    <r>
      <t>Psychiatrie</t>
    </r>
    <r>
      <rPr>
        <vertAlign val="superscript"/>
        <sz val="8"/>
        <rFont val="Arial"/>
        <family val="2"/>
      </rPr>
      <t>2 3</t>
    </r>
  </si>
  <si>
    <t xml:space="preserve">Total des journées </t>
  </si>
  <si>
    <r>
      <t>Psychiatrie</t>
    </r>
    <r>
      <rPr>
        <vertAlign val="superscript"/>
        <sz val="8"/>
        <rFont val="Arial"/>
        <family val="2"/>
      </rPr>
      <t>2, 4</t>
    </r>
  </si>
  <si>
    <r>
      <t>SMR</t>
    </r>
    <r>
      <rPr>
        <vertAlign val="superscript"/>
        <sz val="8"/>
        <rFont val="Arial"/>
        <family val="2"/>
      </rPr>
      <t>5</t>
    </r>
  </si>
  <si>
    <t>Total des séjours</t>
  </si>
  <si>
    <r>
      <t>Complément : nouveau-nés restés auprès de leur mère (MCO)</t>
    </r>
    <r>
      <rPr>
        <b/>
        <vertAlign val="superscript"/>
        <sz val="8"/>
        <rFont val="Arial"/>
        <family val="2"/>
      </rPr>
      <t>6</t>
    </r>
  </si>
  <si>
    <t>Graphique 1. Évolution du taux d’occupation des lits d’hospitalisation complète depuis 2013</t>
  </si>
  <si>
    <t>En %</t>
  </si>
  <si>
    <r>
      <t>Psychiatrie</t>
    </r>
    <r>
      <rPr>
        <vertAlign val="superscript"/>
        <sz val="8"/>
        <color theme="1"/>
        <rFont val="Arial"/>
        <family val="2"/>
      </rPr>
      <t xml:space="preserve"> 2 3</t>
    </r>
  </si>
  <si>
    <r>
      <t>SMR</t>
    </r>
    <r>
      <rPr>
        <vertAlign val="superscript"/>
        <sz val="8"/>
        <color theme="1"/>
        <rFont val="Arial"/>
        <family val="2"/>
      </rPr>
      <t>4</t>
    </r>
  </si>
  <si>
    <t xml:space="preserve">Ensemble </t>
  </si>
  <si>
    <t>Établissements privés
à but non lucratif</t>
  </si>
  <si>
    <t>Établissements privés
à but lucratif</t>
  </si>
  <si>
    <r>
      <t>Psychiatrie</t>
    </r>
    <r>
      <rPr>
        <vertAlign val="superscript"/>
        <sz val="8"/>
        <color theme="1"/>
        <rFont val="Arial"/>
        <family val="2"/>
      </rPr>
      <t>2</t>
    </r>
  </si>
  <si>
    <t>SLD (journées)</t>
  </si>
  <si>
    <t>Graphique 2 . Répartition des séjours d’hospitalisation complète et des journées d’hospitalisation partielle selon la discipline et le statut de l’établissement en 2024</t>
  </si>
  <si>
    <t>Département</t>
  </si>
  <si>
    <t>Ain</t>
  </si>
  <si>
    <t>Aisne</t>
  </si>
  <si>
    <t>Allier</t>
  </si>
  <si>
    <t>Alpes-de-Haute-Provence</t>
  </si>
  <si>
    <t>Hautes-Alpes</t>
  </si>
  <si>
    <t>Alpes maritimes</t>
  </si>
  <si>
    <t>Ardèche</t>
  </si>
  <si>
    <t>Ardennes</t>
  </si>
  <si>
    <t>Grand Est</t>
  </si>
  <si>
    <t>Ariège</t>
  </si>
  <si>
    <t>Occitanie</t>
  </si>
  <si>
    <t>Aube</t>
  </si>
  <si>
    <t>Aude</t>
  </si>
  <si>
    <t>Aveyron</t>
  </si>
  <si>
    <t>Bouches-du-Rhône</t>
  </si>
  <si>
    <t>Calvados</t>
  </si>
  <si>
    <t>Normandie</t>
  </si>
  <si>
    <t>Cantal</t>
  </si>
  <si>
    <t>Charente</t>
  </si>
  <si>
    <t>Charente-Maritime</t>
  </si>
  <si>
    <t>Cher</t>
  </si>
  <si>
    <t>Correze</t>
  </si>
  <si>
    <t>Côte-d'Or</t>
  </si>
  <si>
    <t>Côtes-d'Armor</t>
  </si>
  <si>
    <t>Bretagne</t>
  </si>
  <si>
    <t>Creuse</t>
  </si>
  <si>
    <t>Dordogne</t>
  </si>
  <si>
    <t>Doubs</t>
  </si>
  <si>
    <t>Drôme</t>
  </si>
  <si>
    <t>Eure</t>
  </si>
  <si>
    <t>Eure-et-Loir</t>
  </si>
  <si>
    <t>Finistère</t>
  </si>
  <si>
    <t>Corse du Sud</t>
  </si>
  <si>
    <t>Corse</t>
  </si>
  <si>
    <t>Haute-Corse</t>
  </si>
  <si>
    <t>Gard</t>
  </si>
  <si>
    <t>Haute-Garonne</t>
  </si>
  <si>
    <t>Gers</t>
  </si>
  <si>
    <t>Gironde</t>
  </si>
  <si>
    <t>Hérault</t>
  </si>
  <si>
    <t>Ille-et-Vilaine</t>
  </si>
  <si>
    <t>Indre</t>
  </si>
  <si>
    <t>Indre-et-Loire</t>
  </si>
  <si>
    <t>Isère</t>
  </si>
  <si>
    <t>Jura</t>
  </si>
  <si>
    <t>Landes</t>
  </si>
  <si>
    <t>Loir-et-Cher</t>
  </si>
  <si>
    <t>Loire</t>
  </si>
  <si>
    <t>Haute-Loire</t>
  </si>
  <si>
    <t>Loire-Atlantique</t>
  </si>
  <si>
    <t>Pays de la Loire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</si>
  <si>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</si>
  <si>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</si>
  <si>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</si>
  <si>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</si>
  <si>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</si>
  <si>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</si>
  <si>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</si>
  <si>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</si>
  <si>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</si>
  <si>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</si>
  <si>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</si>
  <si>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</si>
  <si>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</si>
  <si>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</si>
  <si>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</si>
  <si>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</si>
  <si>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</si>
  <si>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</si>
  <si>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</si>
  <si>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</si>
  <si>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</si>
  <si>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</si>
  <si>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</si>
  <si>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</si>
  <si>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</si>
  <si>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</si>
  <si>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</si>
  <si>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</si>
  <si>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</si>
  <si>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</si>
  <si>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</si>
  <si>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</si>
  <si>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</si>
  <si>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</si>
  <si>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</si>
  <si>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</si>
  <si>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</si>
  <si>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</si>
  <si>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</si>
  <si>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</si>
  <si>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</si>
  <si>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</si>
  <si>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</si>
  <si>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</si>
  <si>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</si>
  <si>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 de Belfort</t>
  </si>
  <si>
    <t>Essonne</t>
  </si>
  <si>
    <t>Hauts-de-Seine</t>
  </si>
  <si>
    <t>Seine-St-Denis</t>
  </si>
  <si>
    <t>Val-de-Marne</t>
  </si>
  <si>
    <t>Val-D'Oise</t>
  </si>
  <si>
    <t>02A</t>
  </si>
  <si>
    <t>02B</t>
  </si>
  <si>
    <t>Tableau complémentaire A. Nombre de journées d'hospitalisation partielle en 2013 et depuis 2019</t>
  </si>
  <si>
    <t>Psychiatrie</t>
  </si>
  <si>
    <t>Total</t>
  </si>
  <si>
    <t>Tableau complémentaire B. Nombre de journées d'hospitalisation partielle par discipline selon le statut de l'établissement depuis 2019</t>
  </si>
  <si>
    <t>Établissements privés à but non lucratif</t>
  </si>
  <si>
    <t>Tableau complémentaire C. Nombre de séjours et de journées d'hospitalisation complète en 2013 et depuis 2019</t>
  </si>
  <si>
    <t>Nombre de séjours</t>
  </si>
  <si>
    <t>Nombre de journées</t>
  </si>
  <si>
    <t>Total sans SLD</t>
  </si>
  <si>
    <t>Tableau complémentaire D. Nombre de séjours et de journées d'hospitalisation complète par discipline selon le statut de l'établissement en 2013 et depuis 2019</t>
  </si>
  <si>
    <t>Établissements privés à  but non lucratif</t>
  </si>
  <si>
    <t>Établissements privés  à  but  lucratif</t>
  </si>
  <si>
    <t>Région</t>
  </si>
  <si>
    <t>Auvergne-Rhône-Alpes</t>
  </si>
  <si>
    <t>Hauts-de-France</t>
  </si>
  <si>
    <t>Nouvelle-Aquitaine</t>
  </si>
  <si>
    <t>Centre-Val de Loire</t>
  </si>
  <si>
    <t>Bourgogne-Franche-Comté</t>
  </si>
  <si>
    <t>Guadeloupe</t>
  </si>
  <si>
    <t>Martinique</t>
  </si>
  <si>
    <t>Guyane</t>
  </si>
  <si>
    <t>La Réunion</t>
  </si>
  <si>
    <t>Mayotte</t>
  </si>
  <si>
    <t>Nombre de séjours de MCO en hospitalisation complète pour 100 habitants du département</t>
  </si>
  <si>
    <t>Nombre de séjours de MCO en hospitalisation complète pour 100 habitants de la région</t>
  </si>
  <si>
    <t>Provence-Alpes-Côte d’Azur</t>
  </si>
  <si>
    <t>Île-de-France</t>
  </si>
  <si>
    <t>Code 
département</t>
  </si>
  <si>
    <r>
      <t>Psychiatrie</t>
    </r>
    <r>
      <rPr>
        <b/>
        <vertAlign val="superscript"/>
        <sz val="8"/>
        <color theme="1"/>
        <rFont val="Arial"/>
        <family val="2"/>
      </rPr>
      <t>1</t>
    </r>
  </si>
  <si>
    <r>
      <t xml:space="preserve">MCO : médecine, chirurgie, obstétrique et odontologie ; SMR : soins médicaux et de réadaptation.   
1. Disciplines de psychiatrie de l'adulte, de l'enfant et de l'adolescent, et pénitentiaire.                                                                                                                   
</t>
    </r>
    <r>
      <rPr>
        <b/>
        <sz val="8"/>
        <color theme="1"/>
        <rFont val="Arial"/>
        <family val="2"/>
      </rPr>
      <t xml:space="preserve">Champ &gt; </t>
    </r>
    <r>
      <rPr>
        <sz val="8"/>
        <color theme="1"/>
        <rFont val="Arial"/>
        <family val="2"/>
      </rPr>
      <t xml:space="preserve">France (incluant Saint-Martin et Saint-Barthélemy), y compris le SSA.                             
</t>
    </r>
    <r>
      <rPr>
        <b/>
        <sz val="8"/>
        <color theme="1"/>
        <rFont val="Arial"/>
        <family val="2"/>
      </rPr>
      <t>Sources &gt;</t>
    </r>
    <r>
      <rPr>
        <sz val="8"/>
        <color theme="1"/>
        <rFont val="Arial"/>
        <family val="2"/>
      </rPr>
      <t xml:space="preserve"> ATIH, PMSI-MCO et PMSI-SMR 2013 et 2019-2024, traitements Drees, pour l’activité de MCO et de SMR ; Drees, SAE 2013 et 2019-2024, traitements Drees, pour l’activité de psychiatrie.</t>
    </r>
  </si>
  <si>
    <r>
      <t xml:space="preserve">MCO : médecine, chirurgie, obstétrique et odontologie ; SMR : soins médicaux et de réadaptation.  
1. Disciplines de psychiatrie de l'adulte, de l'enfant et de l'adolescent, et pénitentiaire.                                                                                                                             
</t>
    </r>
    <r>
      <rPr>
        <b/>
        <sz val="8"/>
        <color theme="1"/>
        <rFont val="Arial"/>
        <family val="2"/>
      </rPr>
      <t>Champ &gt;</t>
    </r>
    <r>
      <rPr>
        <sz val="8"/>
        <color theme="1"/>
        <rFont val="Arial"/>
        <family val="2"/>
      </rPr>
      <t xml:space="preserve"> France (incluant Saint-Martin et Saint-Barthélemy), y compris le SSA.                             
</t>
    </r>
    <r>
      <rPr>
        <b/>
        <sz val="8"/>
        <color theme="1"/>
        <rFont val="Arial"/>
        <family val="2"/>
      </rPr>
      <t xml:space="preserve">Sources &gt; </t>
    </r>
    <r>
      <rPr>
        <sz val="8"/>
        <color theme="1"/>
        <rFont val="Arial"/>
        <family val="2"/>
      </rPr>
      <t>ATIH, PMSI-MCO et PMSI-SMR 2013 et 2019-2024, traitements Drees, pour l’activité de MCO et de SMR ; Drees, SAE 2013 et 2019-2024, traitements Drees, pour l’activité de psychiatrie.</t>
    </r>
  </si>
  <si>
    <r>
      <t>Psychiatrie</t>
    </r>
    <r>
      <rPr>
        <vertAlign val="superscript"/>
        <sz val="8"/>
        <rFont val="Arial"/>
        <family val="2"/>
      </rPr>
      <t>1</t>
    </r>
  </si>
  <si>
    <r>
      <t xml:space="preserve">MCO : médecine, chirurgie, obstétrique et odontologie ; SMR : soins médicaux et de réadaptation ; SLD : soins de longue durée. 
1. Disciplines de psychiatrie de l'adulte, de l'enfant et de l'adolescent, et pénitentiaire.                                                                                                                                                                        
</t>
    </r>
    <r>
      <rPr>
        <b/>
        <sz val="8"/>
        <color theme="1"/>
        <rFont val="Arial"/>
        <family val="2"/>
      </rPr>
      <t>Champ &gt;</t>
    </r>
    <r>
      <rPr>
        <sz val="8"/>
        <color theme="1"/>
        <rFont val="Arial"/>
        <family val="2"/>
      </rPr>
      <t xml:space="preserve"> France (incluant Saint-Martin et Saint-Barthélemy), y compris le SSA.                                                                        
</t>
    </r>
    <r>
      <rPr>
        <b/>
        <sz val="8"/>
        <color theme="1"/>
        <rFont val="Arial"/>
        <family val="2"/>
      </rPr>
      <t>Sources &gt;</t>
    </r>
    <r>
      <rPr>
        <sz val="8"/>
        <color theme="1"/>
        <rFont val="Arial"/>
        <family val="2"/>
      </rPr>
      <t xml:space="preserve"> ATIH, PMSI-MCO et PMSI-SMR 2019-2024, traitements Drees, pour l’activité de MCO et de SMR ; Drees, SAE 2019-2024, traitements Drees, pour l’activité de psychiatrie et de SLD.</t>
    </r>
  </si>
  <si>
    <r>
      <t xml:space="preserve">MCO : médecine, chirurgie, obstétrique et odontologie ; SMR : soins médicaux et de réadaptation ; SLD : soins de longue durée.
1. Y compris les bébés mort-nés, non compris les nouveau-nés restés auprès de leur mère.
2. Disciplines de psychiatrie de l'adulte, de l'enfant et de l'adolescent, et pénitentiaire.
3. Le nombre de journées est exprimé en équivalent-journée, où une demi-journée compte pour 0,5. 
4. Hospitalisation à temps </t>
    </r>
    <r>
      <rPr>
        <sz val="8"/>
        <color theme="1"/>
        <rFont val="Arial"/>
        <family val="2"/>
      </rPr>
      <t>plein : le</t>
    </r>
    <r>
      <rPr>
        <sz val="8"/>
        <rFont val="Arial"/>
        <family val="2"/>
      </rPr>
      <t xml:space="preserve">s autres formes de prises en charge à temps complet (accueil familial thérapeutique, appartement thérapeutique…) ne sont pas comptabilisées dans ce tableau.
5. Y compris les maisons d’enfants à caractère sanitaire (MECS) temporaires.
6. Désormais, l’activité d’hospitalisation complète en MCO liée aux nouveau-nés restés auprès de leur mère (bébés ne nécessitant pas de parcours de soins spécifique) est publiée pour information, en complément des agrégats traditionnels de l’activité de MCO.
</t>
    </r>
    <r>
      <rPr>
        <b/>
        <sz val="8"/>
        <rFont val="Arial"/>
        <family val="2"/>
      </rPr>
      <t xml:space="preserve">Champ &gt; </t>
    </r>
    <r>
      <rPr>
        <sz val="8"/>
        <rFont val="Arial"/>
        <family val="2"/>
      </rPr>
      <t xml:space="preserve">France (incluant Saint-Martin et Saint-Barthélemy), y compris le SSA.
</t>
    </r>
    <r>
      <rPr>
        <b/>
        <sz val="8"/>
        <rFont val="Arial"/>
        <family val="2"/>
      </rPr>
      <t>Sources &gt;</t>
    </r>
    <r>
      <rPr>
        <sz val="8"/>
        <rFont val="Arial"/>
        <family val="2"/>
      </rPr>
      <t xml:space="preserve"> ATIH, PMSI-MCO et PMSI-SMR 2023-2024, traitements Drees, pour l’activité de MCO et de SMR ; Drees, SAE 2023-2024, traitements Drees, pour l’activité de psychiatrie et de SLD.</t>
    </r>
  </si>
  <si>
    <t>HC</t>
  </si>
  <si>
    <t>HP</t>
  </si>
  <si>
    <r>
      <t>HC</t>
    </r>
    <r>
      <rPr>
        <vertAlign val="superscript"/>
        <sz val="8"/>
        <color theme="1"/>
        <rFont val="Arial"/>
        <family val="2"/>
      </rPr>
      <t>3</t>
    </r>
  </si>
  <si>
    <r>
      <t>HP</t>
    </r>
    <r>
      <rPr>
        <vertAlign val="superscript"/>
        <sz val="8"/>
        <color theme="1"/>
        <rFont val="Arial"/>
        <family val="2"/>
      </rPr>
      <t>4</t>
    </r>
  </si>
  <si>
    <r>
      <t>HC</t>
    </r>
    <r>
      <rPr>
        <vertAlign val="superscript"/>
        <sz val="8"/>
        <color theme="1"/>
        <rFont val="Arial"/>
        <family val="2"/>
      </rPr>
      <t>5</t>
    </r>
  </si>
  <si>
    <r>
      <rPr>
        <b/>
        <sz val="8"/>
        <color theme="1"/>
        <rFont val="Arial"/>
        <family val="2"/>
      </rPr>
      <t>Note &gt;</t>
    </r>
    <r>
      <rPr>
        <sz val="8"/>
        <color theme="1"/>
        <rFont val="Arial"/>
        <family val="2"/>
      </rPr>
      <t xml:space="preserve"> Le taux d’occupation est calculé avec la capacité en lits au 31 décembre multipliée par 365.                                                                                                                                                                            
</t>
    </r>
    <r>
      <rPr>
        <b/>
        <sz val="8"/>
        <color theme="1"/>
        <rFont val="Arial"/>
        <family val="2"/>
      </rPr>
      <t>Champ &gt;</t>
    </r>
    <r>
      <rPr>
        <sz val="8"/>
        <color theme="1"/>
        <rFont val="Arial"/>
        <family val="2"/>
      </rPr>
      <t xml:space="preserve"> France (incluant Saint-Martin et Saint-Barthélemy), y compris le SSA.</t>
    </r>
    <r>
      <rPr>
        <sz val="8"/>
        <rFont val="Arial"/>
        <family val="2"/>
      </rPr>
      <t xml:space="preserve"> Disciplines de psychiatrie de l'adulte, de l'enfant et de l'adolescent, et pénitentiaire</t>
    </r>
    <r>
      <rPr>
        <sz val="8"/>
        <color theme="1"/>
        <rFont val="Arial"/>
        <family val="2"/>
      </rPr>
      <t xml:space="preserve">. Hospitalisation à temps plein : les autres formes de prises en charge à temps complet (en accueil familial thérapeutique, appartement thérapeutique…) ne sont pas comptabilisées dans ce tableau.                                                                                                   
</t>
    </r>
    <r>
      <rPr>
        <b/>
        <sz val="8"/>
        <color theme="1"/>
        <rFont val="Arial"/>
        <family val="2"/>
      </rPr>
      <t xml:space="preserve">Sources &gt; </t>
    </r>
    <r>
      <rPr>
        <sz val="8"/>
        <color theme="1"/>
        <rFont val="Arial"/>
        <family val="2"/>
      </rPr>
      <t>Drees, SAE 2013-2024, traitements Drees, pour les capacités et l’activité de psychiatrie.</t>
    </r>
  </si>
  <si>
    <r>
      <t xml:space="preserve">SMR : soins médicaux et de réadaptation, y compris les maisons d’enfants à caractère sanitaire (MECS) temporaires. 
</t>
    </r>
    <r>
      <rPr>
        <b/>
        <sz val="8"/>
        <color theme="1"/>
        <rFont val="Arial"/>
        <family val="2"/>
      </rPr>
      <t>Note &gt;</t>
    </r>
    <r>
      <rPr>
        <sz val="8"/>
        <color theme="1"/>
        <rFont val="Arial"/>
        <family val="2"/>
      </rPr>
      <t xml:space="preserve"> Le taux d’occupation est calculé avec la capacité en lits au 31 décembre multipliée par 365.                                                                                                                                                                             
</t>
    </r>
    <r>
      <rPr>
        <b/>
        <sz val="8"/>
        <color theme="1"/>
        <rFont val="Arial"/>
        <family val="2"/>
      </rPr>
      <t>Champ &gt;</t>
    </r>
    <r>
      <rPr>
        <sz val="8"/>
        <color theme="1"/>
        <rFont val="Arial"/>
        <family val="2"/>
      </rPr>
      <t xml:space="preserve"> France (incluant Saint-Martin et Saint-Barthélemy), y compris le SSA.                                                                                                                                                                                                                                                                                                         </t>
    </r>
    <r>
      <rPr>
        <b/>
        <sz val="8"/>
        <color theme="1"/>
        <rFont val="Arial"/>
        <family val="2"/>
      </rPr>
      <t xml:space="preserve">Sources &gt; </t>
    </r>
    <r>
      <rPr>
        <sz val="8"/>
        <color theme="1"/>
        <rFont val="Arial"/>
        <family val="2"/>
      </rPr>
      <t xml:space="preserve"> ATIH, PMSI-SMR 2013-2024, traitements Drees, pour l’activité de SMR ; Drees, SAE 2013-2024, traitements Drees, pour les capacités.</t>
    </r>
  </si>
  <si>
    <t>Carte 1. Nombre de séjours de MCO en hospitalisation complète pour 100 habitants par département et région en 2024</t>
  </si>
  <si>
    <t xml:space="preserve">Tableau complémentaire E. Évolution du taux d’occupation des lits d’hospitalisation complète par discipline et par statut depuis 2013 </t>
  </si>
  <si>
    <r>
      <t xml:space="preserve">MCO : médecine, chirurgie, obstétrique et odontologie.                                                                                                                                                                                                                       
</t>
    </r>
    <r>
      <rPr>
        <b/>
        <sz val="8"/>
        <color theme="1"/>
        <rFont val="Arial"/>
        <family val="2"/>
      </rPr>
      <t>Note &gt;</t>
    </r>
    <r>
      <rPr>
        <sz val="8"/>
        <color theme="1"/>
        <rFont val="Arial"/>
        <family val="2"/>
      </rPr>
      <t xml:space="preserve"> Les journées d’hospitalisation comptabilisées pour le calcul du taux d’occupation comportent les journées des bébés mort-nés, mais pas celles des nouveau-nés restés auprès de leur mère. Le taux d’occupation en MCO est calculé avec le nombre de journées-lits exploitables.                                                                                                                                                                                                   
</t>
    </r>
    <r>
      <rPr>
        <b/>
        <sz val="8"/>
        <color theme="1"/>
        <rFont val="Arial"/>
        <family val="2"/>
      </rPr>
      <t>Champ &gt;</t>
    </r>
    <r>
      <rPr>
        <sz val="8"/>
        <color theme="1"/>
        <rFont val="Arial"/>
        <family val="2"/>
      </rPr>
      <t xml:space="preserve"> France (incluant Saint-Martin et Saint-Barthélemy), y compris le SSA.                                                                                                                                                                                                                                             </t>
    </r>
    <r>
      <rPr>
        <b/>
        <sz val="8"/>
        <color theme="1"/>
        <rFont val="Arial"/>
        <family val="2"/>
      </rPr>
      <t xml:space="preserve">Sources &gt; </t>
    </r>
    <r>
      <rPr>
        <sz val="8"/>
        <color theme="1"/>
        <rFont val="Arial"/>
        <family val="2"/>
      </rPr>
      <t>ATIH, PMSI-MCO 2013-2024, traitements Drees ; Drees, SAE 2013-2024, traitements Drees, pour le nombre de journées-lits exploitables.</t>
    </r>
  </si>
  <si>
    <r>
      <t xml:space="preserve">MCO : médecine, chirurgie, obstétrique et odontologie, y compris les bébés mort-nés, non compris les nouveau-nés restés auprès de leur mère. 
</t>
    </r>
    <r>
      <rPr>
        <b/>
        <sz val="8"/>
        <rFont val="Arial"/>
        <family val="2"/>
      </rPr>
      <t xml:space="preserve">Champ &gt; </t>
    </r>
    <r>
      <rPr>
        <sz val="8"/>
        <rFont val="Arial"/>
        <family val="2"/>
      </rPr>
      <t xml:space="preserve">France (incluant Saint-Martin et Saint-Barthélemy), y compris le SSA.
</t>
    </r>
    <r>
      <rPr>
        <b/>
        <sz val="8"/>
        <rFont val="Arial"/>
        <family val="2"/>
      </rPr>
      <t xml:space="preserve">Sources &gt; </t>
    </r>
    <r>
      <rPr>
        <sz val="8"/>
        <rFont val="Arial"/>
        <family val="2"/>
      </rPr>
      <t>ATIH, PMSI-MCO 2024, traitements Drees ; Insee, estimation de la population au 1</t>
    </r>
    <r>
      <rPr>
        <vertAlign val="superscript"/>
        <sz val="8"/>
        <rFont val="Arial"/>
        <family val="2"/>
      </rPr>
      <t>er</t>
    </r>
    <r>
      <rPr>
        <sz val="8"/>
        <rFont val="Arial"/>
        <family val="2"/>
      </rPr>
      <t xml:space="preserve"> janvier 2024.</t>
    </r>
  </si>
  <si>
    <r>
      <t xml:space="preserve">HC : hospitalisation complète ; HP : hospitalisation partielle ; MCO : médecine, chirurgie, obstétrique et odontologie ; SMR : soins médicaux et de réadaptation ; SLD : soins de longue durée.
1. Y compris les bébés mort-nés, non compris les nouveau-nés restés auprès de leur mère. 
2. Disciplines de psychiatrie de l'adulte, de l'enfant et de l'adolescent, et pénitentiaire. 
3. Hospitalisation à temps plein : les autres formes de prises en charge à temps complet (accueil familial thérapeutique, appartement thérapeutique…) ne sont pas comptabilisées dans ce graphique. 
4. Le nombre de journées est exprimé en équivalent-journée, où une demi-journée compte pour 0,5. 
5. Y compris les maisons d’enfants à caractère sanitaire (MECS) temporaires.
</t>
    </r>
    <r>
      <rPr>
        <b/>
        <sz val="8"/>
        <color theme="1"/>
        <rFont val="Arial"/>
        <family val="2"/>
      </rPr>
      <t xml:space="preserve">Note &gt; </t>
    </r>
    <r>
      <rPr>
        <sz val="8"/>
        <color theme="1"/>
        <rFont val="Arial"/>
        <family val="2"/>
      </rPr>
      <t xml:space="preserve">On parle de séjours pour l’hospitalisation complète et de journées pour l’hospitalisation partielle. Les SLD ne sont réalisés qu’à temps complet.
</t>
    </r>
    <r>
      <rPr>
        <b/>
        <sz val="8"/>
        <color theme="1"/>
        <rFont val="Arial"/>
        <family val="2"/>
      </rPr>
      <t xml:space="preserve">Champ &gt; </t>
    </r>
    <r>
      <rPr>
        <sz val="8"/>
        <color theme="1"/>
        <rFont val="Arial"/>
        <family val="2"/>
      </rPr>
      <t xml:space="preserve">France (incluant Saint-Martin et Saint-Barthélemy), y compris le SSA.
</t>
    </r>
    <r>
      <rPr>
        <b/>
        <sz val="8"/>
        <color theme="1"/>
        <rFont val="Arial"/>
        <family val="2"/>
      </rPr>
      <t>Sources &gt;</t>
    </r>
    <r>
      <rPr>
        <sz val="8"/>
        <color theme="1"/>
        <rFont val="Arial"/>
        <family val="2"/>
      </rPr>
      <t xml:space="preserve"> ATIH, PMSI-MCO et PMSI-SMR 2024, traitements Drees, pour l’activité de court séjour et de SMR ; Drees, SAE 2024, traitements Drees, pour l’activité de psychiatrie et de SLD.</t>
    </r>
  </si>
  <si>
    <r>
      <t xml:space="preserve">MCO : médecine, chirurgie, obstétrique et odontologie ; SMR : soins médicaux et de réadaptation ; SLD : soins de longue durée.  
1. Disciplines de psychiatrie de l'adulte, de l'enfant et de l'adolescent, et pénitentiaire.                                                                                                                                                                                                                     
</t>
    </r>
    <r>
      <rPr>
        <b/>
        <sz val="8"/>
        <color theme="1"/>
        <rFont val="Arial"/>
        <family val="2"/>
      </rPr>
      <t xml:space="preserve">Champ &gt; </t>
    </r>
    <r>
      <rPr>
        <sz val="8"/>
        <color theme="1"/>
        <rFont val="Arial"/>
        <family val="2"/>
      </rPr>
      <t xml:space="preserve">France (incluant Saint-Martin et Saint-Barthélemy), y compris le SSA.                                                                        
</t>
    </r>
    <r>
      <rPr>
        <b/>
        <sz val="8"/>
        <color theme="1"/>
        <rFont val="Arial"/>
        <family val="2"/>
      </rPr>
      <t>Sources &gt;</t>
    </r>
    <r>
      <rPr>
        <sz val="8"/>
        <color theme="1"/>
        <rFont val="Arial"/>
        <family val="2"/>
      </rPr>
      <t xml:space="preserve"> ATIH, PMSI-MCO et PMSI-SMR 2013 et 2019-2024, traitements Drees, pour l’activité de MCO et de SMR ;  Drees, SAE 2013 et 2019-2024, traitements Drees, pour l’activité de psychiatrie et de SLD.</t>
    </r>
  </si>
  <si>
    <r>
      <t>MCO : médecine, chirurgie, obstétrique et odontologie ; SMR : soins médicaux et de réadaptation ; SLD : soins de longue durée.
1. Les journées d’hospitalisation comptabilisées pour le calcul du taux d’occupation en MCO comportent les journées des bébés mort-nés, mais pas celles des nouveau-nés restés auprès de leur mère. Le taux d’occupation en MCO est calculé avec le nombre de journées-lits exploitables. Pour les autres disciplines, il est calculé avec les capacités en lits au 31 décembre multipliées par 365.
2. Disciplines de psychiatrie de l'adulte, de l'enfant et de l'adolescent, et pénitentiaire.
3. Hospitalisation à temp</t>
    </r>
    <r>
      <rPr>
        <sz val="8"/>
        <color theme="1"/>
        <rFont val="Arial"/>
        <family val="2"/>
      </rPr>
      <t>s plein</t>
    </r>
    <r>
      <rPr>
        <sz val="8"/>
        <rFont val="Arial"/>
        <family val="2"/>
      </rPr>
      <t xml:space="preserve"> : les autres formes de prises en charge à temps complet (accueil familial thérapeutique, appartement thérapeutique…) ne sont pas comptabilisées dans ce graphique.
4. Y compris les maisons d’enfants à caractère sanitaire (MECS) temporaires. 
</t>
    </r>
    <r>
      <rPr>
        <b/>
        <sz val="8"/>
        <rFont val="Arial"/>
        <family val="2"/>
      </rPr>
      <t xml:space="preserve">Champ &gt; </t>
    </r>
    <r>
      <rPr>
        <sz val="8"/>
        <rFont val="Arial"/>
        <family val="2"/>
      </rPr>
      <t xml:space="preserve">France (incluant Saint-Martin et Saint-Barthélemy), y compris le SSA.
</t>
    </r>
    <r>
      <rPr>
        <b/>
        <sz val="8"/>
        <rFont val="Arial"/>
        <family val="2"/>
      </rPr>
      <t>Sources &gt;</t>
    </r>
    <r>
      <rPr>
        <sz val="8"/>
        <rFont val="Arial"/>
        <family val="2"/>
      </rPr>
      <t xml:space="preserve"> ATIH, PMSI-MCO et PMSI-SMR 2013-2024, traitements Drees, pour l’activité de MCO et de SMR ; Drees, SAE 2013-2024, traitements Drees, pour les capacités et l’activité de psychiatrie et de SLD.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</si>
</sst>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
  </numFmts>
  <fonts count="20"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0"/>
      <name val="Arial"/>
      <family val="2"/>
    </font>
    <font>
      <b/>
      <sz val="8"/>
      <name val="Arial"/>
      <family val="2"/>
    </font>
    <font>
      <sz val="8"/>
      <color theme="1"/>
      <name val="Arial"/>
      <family val="2"/>
    </font>
    <font>
      <b/>
      <sz val="8"/>
      <color theme="1"/>
      <name val="Arial"/>
      <family val="2"/>
    </font>
    <font>
      <b/>
      <sz val="8"/>
      <color rgb="FFFF0000"/>
      <name val="Arial"/>
      <family val="2"/>
    </font>
    <font>
      <sz val="8"/>
      <color rgb="FFFF0000"/>
      <name val="Arial"/>
      <family val="2"/>
    </font>
    <font>
      <vertAlign val="superscript"/>
      <sz val="8"/>
      <color theme="1"/>
      <name val="Arial"/>
      <family val="2"/>
    </font>
    <font>
      <sz val="8"/>
      <name val="Arial"/>
      <family val="2"/>
    </font>
    <font>
      <i/>
      <sz val="8"/>
      <name val="Arial"/>
      <family val="2"/>
    </font>
    <font>
      <vertAlign val="superscript"/>
      <sz val="8"/>
      <name val="Arial"/>
      <family val="2"/>
    </font>
    <font>
      <b/>
      <vertAlign val="superscript"/>
      <sz val="8"/>
      <name val="Arial"/>
      <family val="2"/>
    </font>
    <font>
      <b/>
      <sz val="11"/>
      <color rgb="FFFF0000"/>
      <name val="Aptos Narrow"/>
      <family val="2"/>
      <scheme val="minor"/>
    </font>
    <font>
      <sz val="11"/>
      <color theme="1"/>
      <name val="Arial"/>
      <family val="2"/>
    </font>
    <font>
      <b/>
      <sz val="11"/>
      <color theme="1"/>
      <name val="Arial"/>
      <family val="2"/>
    </font>
    <font>
      <sz val="9"/>
      <color rgb="FFFF0000"/>
      <name val="Segoe UI"/>
      <family val="2"/>
    </font>
    <font>
      <b/>
      <vertAlign val="superscript"/>
      <sz val="8"/>
      <color theme="1"/>
      <name val="Arial"/>
      <family val="2"/>
    </font>
  </fonts>
  <fills count="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s>
  <borders count="15">
    <border>
      <left/>
      <right/>
      <top/>
      <bottom/>
      <diagonal/>
    </border>
    <border>
      <left style="hair">
        <color auto="1"/>
      </left>
      <right/>
      <top/>
      <bottom/>
      <diagonal/>
    </border>
    <border>
      <left style="hair">
        <color auto="1"/>
      </left>
      <right/>
      <top style="hair">
        <color auto="1"/>
      </top>
      <bottom/>
      <diagonal/>
    </border>
    <border>
      <left style="hair">
        <color auto="1"/>
      </left>
      <right style="hair">
        <color auto="1"/>
      </right>
      <top style="hair">
        <color auto="1"/>
      </top>
      <bottom/>
      <diagonal/>
    </border>
    <border>
      <left/>
      <right style="hair">
        <color auto="1"/>
      </right>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indexed="64"/>
      </left>
      <right/>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dotted">
        <color auto="1"/>
      </bottom>
      <diagonal/>
    </border>
    <border>
      <left style="hair">
        <color auto="1"/>
      </left>
      <right style="hair">
        <color auto="1"/>
      </right>
      <top style="dotted">
        <color auto="1"/>
      </top>
      <bottom style="hair">
        <color auto="1"/>
      </bottom>
      <diagonal/>
    </border>
    <border>
      <left/>
      <right/>
      <top style="hair">
        <color auto="1"/>
      </top>
      <bottom/>
      <diagonal/>
    </border>
  </borders>
  <cellStyleXfs count="8">
    <xf numFmtId="0" fontId="0" fillId="0" borderId="0"/>
    <xf numFmtId="9" fontId="1"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1" fillId="0" borderId="0"/>
  </cellStyleXfs>
  <cellXfs count="234">
    <xf numFmtId="0" fontId="0" fillId="0" borderId="0" xfId="0"/>
    <xf numFmtId="0" fontId="6" fillId="0" borderId="0" xfId="0" applyFont="1"/>
    <xf numFmtId="3" fontId="6" fillId="0" borderId="0" xfId="0" applyNumberFormat="1" applyFont="1"/>
    <xf numFmtId="0" fontId="7" fillId="0" borderId="0" xfId="2" applyFont="1" applyAlignment="1">
      <alignment vertical="center"/>
    </xf>
    <xf numFmtId="0" fontId="6" fillId="0" borderId="0" xfId="2" applyFont="1" applyAlignment="1">
      <alignment vertical="center"/>
    </xf>
    <xf numFmtId="3" fontId="6" fillId="0" borderId="0" xfId="0" applyNumberFormat="1" applyFont="1" applyAlignment="1">
      <alignment vertical="center"/>
    </xf>
    <xf numFmtId="0" fontId="6" fillId="0" borderId="1" xfId="0" applyFont="1" applyBorder="1" applyAlignment="1">
      <alignment horizontal="center" vertical="center" wrapText="1"/>
    </xf>
    <xf numFmtId="0" fontId="5" fillId="0" borderId="2" xfId="0" applyFont="1" applyBorder="1" applyAlignment="1">
      <alignment vertical="center"/>
    </xf>
    <xf numFmtId="0" fontId="11" fillId="0" borderId="1" xfId="0" applyFont="1" applyBorder="1" applyAlignment="1">
      <alignment vertical="center"/>
    </xf>
    <xf numFmtId="0" fontId="5" fillId="0" borderId="1" xfId="0" applyFont="1" applyBorder="1" applyAlignment="1">
      <alignment vertical="center" wrapText="1"/>
    </xf>
    <xf numFmtId="0" fontId="5" fillId="0" borderId="2" xfId="0" applyFont="1" applyBorder="1" applyAlignment="1">
      <alignment horizontal="left" vertical="center"/>
    </xf>
    <xf numFmtId="166" fontId="6" fillId="0" borderId="0" xfId="0" applyNumberFormat="1" applyFont="1"/>
    <xf numFmtId="0" fontId="11" fillId="0" borderId="1" xfId="0" applyFont="1" applyBorder="1" applyAlignment="1">
      <alignment horizontal="left" vertical="center"/>
    </xf>
    <xf numFmtId="0" fontId="5" fillId="0" borderId="1" xfId="0" applyFont="1" applyBorder="1" applyAlignment="1">
      <alignment vertical="center"/>
    </xf>
    <xf numFmtId="0" fontId="11" fillId="0" borderId="1" xfId="0" applyFont="1" applyBorder="1" applyAlignment="1">
      <alignment vertical="center" wrapText="1"/>
    </xf>
    <xf numFmtId="3" fontId="9" fillId="0" borderId="0" xfId="0" applyNumberFormat="1" applyFont="1" applyAlignment="1">
      <alignment vertical="center"/>
    </xf>
    <xf numFmtId="0" fontId="11" fillId="0" borderId="7" xfId="0" applyFont="1" applyBorder="1" applyAlignment="1">
      <alignment vertical="center" wrapText="1"/>
    </xf>
    <xf numFmtId="0" fontId="6" fillId="0" borderId="0" xfId="0" applyFont="1" applyAlignment="1">
      <alignment vertical="center"/>
    </xf>
    <xf numFmtId="3" fontId="11" fillId="3" borderId="0" xfId="0" applyNumberFormat="1" applyFont="1" applyFill="1" applyAlignment="1">
      <alignment horizontal="right" wrapText="1"/>
    </xf>
    <xf numFmtId="3" fontId="6" fillId="0" borderId="0" xfId="0" applyNumberFormat="1" applyFont="1" applyAlignment="1">
      <alignment horizontal="right" wrapText="1"/>
    </xf>
    <xf numFmtId="3" fontId="11" fillId="0" borderId="5" xfId="0" applyNumberFormat="1" applyFont="1" applyBorder="1" applyAlignment="1">
      <alignment horizontal="center" vertical="center"/>
    </xf>
    <xf numFmtId="3" fontId="11" fillId="3" borderId="5" xfId="0" applyNumberFormat="1" applyFont="1" applyFill="1" applyBorder="1" applyAlignment="1">
      <alignment horizontal="center" vertical="center" wrapText="1"/>
    </xf>
    <xf numFmtId="3" fontId="6" fillId="0" borderId="3" xfId="0" applyNumberFormat="1" applyFont="1" applyBorder="1" applyAlignment="1">
      <alignment horizontal="center" vertical="center"/>
    </xf>
    <xf numFmtId="0" fontId="5" fillId="0" borderId="2" xfId="0" applyFont="1" applyBorder="1" applyAlignment="1">
      <alignment vertical="top" wrapText="1"/>
    </xf>
    <xf numFmtId="0" fontId="7" fillId="0" borderId="0" xfId="0" applyFont="1" applyAlignment="1">
      <alignment vertical="top"/>
    </xf>
    <xf numFmtId="0" fontId="11" fillId="0" borderId="0" xfId="0" applyFont="1" applyAlignment="1">
      <alignment horizontal="right"/>
    </xf>
    <xf numFmtId="0" fontId="7" fillId="0" borderId="11" xfId="0" applyFont="1" applyBorder="1" applyAlignment="1">
      <alignment horizontal="center"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1" xfId="0" applyFont="1" applyBorder="1"/>
    <xf numFmtId="0" fontId="6" fillId="0" borderId="7" xfId="0" applyFont="1" applyBorder="1"/>
    <xf numFmtId="0" fontId="7" fillId="0" borderId="3" xfId="0" applyFont="1" applyBorder="1" applyAlignment="1">
      <alignment horizontal="center" vertical="center" wrapText="1"/>
    </xf>
    <xf numFmtId="0" fontId="7" fillId="0" borderId="11" xfId="0" applyFont="1" applyBorder="1"/>
    <xf numFmtId="166" fontId="7" fillId="0" borderId="11" xfId="0" applyNumberFormat="1" applyFont="1" applyBorder="1"/>
    <xf numFmtId="3" fontId="11" fillId="0" borderId="0" xfId="0" applyNumberFormat="1" applyFont="1" applyAlignment="1">
      <alignment vertical="center"/>
    </xf>
    <xf numFmtId="3" fontId="11" fillId="0" borderId="0" xfId="0" applyNumberFormat="1" applyFont="1"/>
    <xf numFmtId="3" fontId="12" fillId="0" borderId="0" xfId="0" applyNumberFormat="1" applyFont="1" applyAlignment="1">
      <alignment horizontal="right" wrapText="1"/>
    </xf>
    <xf numFmtId="0" fontId="7" fillId="0" borderId="0" xfId="0" applyFont="1" applyAlignment="1">
      <alignment vertical="center"/>
    </xf>
    <xf numFmtId="0" fontId="6" fillId="0" borderId="0" xfId="0" applyFont="1" applyAlignment="1">
      <alignment horizontal="right" vertical="center"/>
    </xf>
    <xf numFmtId="0" fontId="7" fillId="0" borderId="3" xfId="5" applyFont="1" applyBorder="1" applyAlignment="1">
      <alignment horizontal="center" vertical="center" wrapText="1"/>
    </xf>
    <xf numFmtId="0" fontId="7" fillId="0" borderId="2" xfId="0" applyFont="1" applyBorder="1" applyAlignment="1">
      <alignment vertical="center"/>
    </xf>
    <xf numFmtId="0" fontId="7" fillId="2" borderId="7" xfId="6" applyFont="1" applyFill="1" applyBorder="1" applyAlignment="1">
      <alignment horizontal="left" vertical="center"/>
    </xf>
    <xf numFmtId="0" fontId="7" fillId="0" borderId="7" xfId="6" applyFont="1" applyBorder="1" applyAlignment="1">
      <alignment horizontal="left" vertical="center"/>
    </xf>
    <xf numFmtId="0" fontId="7" fillId="2" borderId="6" xfId="6" applyFont="1" applyFill="1" applyBorder="1" applyAlignment="1">
      <alignment horizontal="left" vertical="center" wrapText="1"/>
    </xf>
    <xf numFmtId="0" fontId="7" fillId="0" borderId="8" xfId="0" applyFont="1" applyBorder="1" applyAlignment="1">
      <alignment vertical="center"/>
    </xf>
    <xf numFmtId="3" fontId="11" fillId="0" borderId="3" xfId="0" applyNumberFormat="1" applyFont="1" applyBorder="1"/>
    <xf numFmtId="3" fontId="11" fillId="0" borderId="6" xfId="0" applyNumberFormat="1" applyFont="1" applyBorder="1" applyAlignment="1">
      <alignment wrapText="1"/>
    </xf>
    <xf numFmtId="3" fontId="5" fillId="0" borderId="3" xfId="0" applyNumberFormat="1" applyFont="1" applyBorder="1"/>
    <xf numFmtId="3" fontId="5" fillId="0" borderId="6" xfId="0" applyNumberFormat="1" applyFont="1" applyBorder="1" applyAlignment="1">
      <alignment wrapText="1"/>
    </xf>
    <xf numFmtId="0" fontId="7" fillId="0" borderId="11" xfId="0" applyFont="1" applyBorder="1" applyAlignment="1">
      <alignment horizontal="center" vertical="center" wrapText="1"/>
    </xf>
    <xf numFmtId="0" fontId="6" fillId="0" borderId="11" xfId="0" applyFont="1" applyBorder="1" applyAlignment="1">
      <alignment horizontal="left"/>
    </xf>
    <xf numFmtId="0" fontId="11" fillId="0" borderId="11" xfId="0" applyFont="1" applyBorder="1" applyAlignment="1">
      <alignment horizontal="left"/>
    </xf>
    <xf numFmtId="0" fontId="6" fillId="0" borderId="0" xfId="0" applyFont="1" applyAlignment="1">
      <alignment vertical="top"/>
    </xf>
    <xf numFmtId="0" fontId="5" fillId="0" borderId="0" xfId="0" applyFont="1" applyAlignment="1">
      <alignment vertical="top"/>
    </xf>
    <xf numFmtId="0" fontId="7" fillId="0" borderId="11" xfId="0" applyFont="1" applyBorder="1" applyAlignment="1">
      <alignment horizontal="center"/>
    </xf>
    <xf numFmtId="0" fontId="6" fillId="0" borderId="8" xfId="0" applyFont="1" applyBorder="1" applyAlignment="1">
      <alignment horizontal="left" vertical="center" indent="1"/>
    </xf>
    <xf numFmtId="3" fontId="6" fillId="0" borderId="0" xfId="0" applyNumberFormat="1" applyFont="1" applyAlignment="1">
      <alignment horizontal="right" vertical="center" indent="3"/>
    </xf>
    <xf numFmtId="3" fontId="6" fillId="0" borderId="11" xfId="0" applyNumberFormat="1" applyFont="1" applyBorder="1" applyAlignment="1">
      <alignment horizontal="center"/>
    </xf>
    <xf numFmtId="3" fontId="6" fillId="4" borderId="11" xfId="0" applyNumberFormat="1" applyFont="1" applyFill="1" applyBorder="1" applyAlignment="1">
      <alignment horizontal="center"/>
    </xf>
    <xf numFmtId="0" fontId="6" fillId="0" borderId="0" xfId="0" applyFont="1" applyAlignment="1">
      <alignment horizontal="center" vertical="center"/>
    </xf>
    <xf numFmtId="0" fontId="4" fillId="0" borderId="0" xfId="0" applyFont="1" applyAlignment="1">
      <alignment horizontal="center" vertical="center" wrapText="1"/>
    </xf>
    <xf numFmtId="0" fontId="16" fillId="0" borderId="0" xfId="0" applyFont="1" applyAlignment="1">
      <alignment horizontal="center"/>
    </xf>
    <xf numFmtId="3" fontId="9" fillId="0" borderId="0" xfId="0" applyNumberFormat="1" applyFont="1"/>
    <xf numFmtId="9" fontId="16" fillId="0" borderId="0" xfId="1" applyFont="1" applyFill="1" applyBorder="1" applyAlignment="1">
      <alignment horizontal="center"/>
    </xf>
    <xf numFmtId="3" fontId="16" fillId="0" borderId="0" xfId="1" applyNumberFormat="1" applyFont="1" applyFill="1" applyBorder="1" applyAlignment="1">
      <alignment horizontal="center"/>
    </xf>
    <xf numFmtId="3" fontId="0" fillId="0" borderId="0" xfId="0" applyNumberFormat="1"/>
    <xf numFmtId="3" fontId="3" fillId="0" borderId="0" xfId="0" applyNumberFormat="1" applyFont="1"/>
    <xf numFmtId="3" fontId="2" fillId="0" borderId="0" xfId="0" applyNumberFormat="1" applyFont="1"/>
    <xf numFmtId="3" fontId="6" fillId="0" borderId="0" xfId="0" applyNumberFormat="1" applyFont="1" applyAlignment="1">
      <alignment horizontal="center"/>
    </xf>
    <xf numFmtId="0" fontId="16" fillId="0" borderId="0" xfId="0" applyFont="1"/>
    <xf numFmtId="3" fontId="16" fillId="0" borderId="0" xfId="0" applyNumberFormat="1" applyFont="1"/>
    <xf numFmtId="3" fontId="17" fillId="0" borderId="0" xfId="0" applyNumberFormat="1" applyFont="1"/>
    <xf numFmtId="0" fontId="6" fillId="0" borderId="5" xfId="0" applyFont="1" applyBorder="1" applyAlignment="1">
      <alignment horizontal="center"/>
    </xf>
    <xf numFmtId="3" fontId="6" fillId="0" borderId="0" xfId="0" applyNumberFormat="1" applyFont="1" applyAlignment="1">
      <alignment horizontal="center" vertical="center" wrapText="1"/>
    </xf>
    <xf numFmtId="3" fontId="6" fillId="0" borderId="0" xfId="0" applyNumberFormat="1" applyFont="1" applyAlignment="1">
      <alignment horizontal="right" indent="3"/>
    </xf>
    <xf numFmtId="3" fontId="6" fillId="4" borderId="0" xfId="0" applyNumberFormat="1" applyFont="1" applyFill="1" applyAlignment="1">
      <alignment horizontal="center"/>
    </xf>
    <xf numFmtId="3" fontId="7" fillId="4" borderId="0" xfId="0" applyNumberFormat="1" applyFont="1" applyFill="1" applyAlignment="1">
      <alignment horizontal="center" vertical="center" wrapText="1"/>
    </xf>
    <xf numFmtId="0" fontId="7" fillId="0" borderId="0" xfId="0" applyFont="1" applyAlignment="1">
      <alignment horizontal="center"/>
    </xf>
    <xf numFmtId="0" fontId="7" fillId="0" borderId="10" xfId="0" applyFont="1" applyBorder="1" applyAlignment="1">
      <alignment vertical="center"/>
    </xf>
    <xf numFmtId="0" fontId="8" fillId="0" borderId="4" xfId="0" applyFont="1" applyBorder="1" applyAlignment="1">
      <alignment vertical="center"/>
    </xf>
    <xf numFmtId="3" fontId="11" fillId="0" borderId="0" xfId="0" applyNumberFormat="1" applyFont="1" applyAlignment="1">
      <alignment horizontal="center" vertical="center"/>
    </xf>
    <xf numFmtId="3" fontId="11" fillId="0" borderId="0" xfId="3" applyNumberFormat="1" applyFont="1" applyFill="1" applyBorder="1" applyAlignment="1">
      <alignment horizontal="right" vertical="center" wrapText="1" indent="4"/>
    </xf>
    <xf numFmtId="0" fontId="11" fillId="0" borderId="0" xfId="0" applyFont="1" applyAlignment="1">
      <alignment horizontal="center" vertical="center" wrapText="1"/>
    </xf>
    <xf numFmtId="0" fontId="7" fillId="0" borderId="0" xfId="0" applyFont="1" applyAlignment="1">
      <alignment horizontal="center" vertical="center"/>
    </xf>
    <xf numFmtId="164" fontId="11" fillId="0" borderId="0" xfId="1" applyNumberFormat="1" applyFont="1" applyFill="1" applyBorder="1"/>
    <xf numFmtId="0" fontId="5" fillId="0" borderId="0" xfId="0" applyFont="1" applyAlignment="1">
      <alignment vertical="center" wrapText="1"/>
    </xf>
    <xf numFmtId="0" fontId="18" fillId="0" borderId="0" xfId="0" applyFont="1"/>
    <xf numFmtId="0" fontId="11" fillId="0" borderId="0" xfId="0" applyFont="1" applyAlignment="1">
      <alignment horizontal="left"/>
    </xf>
    <xf numFmtId="0" fontId="11" fillId="0" borderId="0" xfId="0" applyFont="1" applyAlignment="1">
      <alignment horizontal="left" vertical="center" wrapText="1" indent="1"/>
    </xf>
    <xf numFmtId="0" fontId="5" fillId="0" borderId="0" xfId="0" applyFont="1" applyAlignment="1">
      <alignment horizontal="center" vertical="center" wrapText="1"/>
    </xf>
    <xf numFmtId="3" fontId="6" fillId="0" borderId="0" xfId="0" applyNumberFormat="1" applyFont="1" applyAlignment="1">
      <alignment horizontal="right" vertical="center" indent="4"/>
    </xf>
    <xf numFmtId="0" fontId="6" fillId="0" borderId="3" xfId="0" applyFont="1" applyBorder="1" applyAlignment="1">
      <alignment horizontal="center"/>
    </xf>
    <xf numFmtId="0" fontId="7" fillId="0" borderId="6" xfId="0" applyFont="1" applyBorder="1" applyAlignment="1">
      <alignment horizontal="center"/>
    </xf>
    <xf numFmtId="0" fontId="17" fillId="0" borderId="0" xfId="0" applyFont="1"/>
    <xf numFmtId="0" fontId="5" fillId="0" borderId="0" xfId="0" applyFont="1"/>
    <xf numFmtId="0" fontId="7" fillId="0" borderId="0" xfId="0" applyFont="1"/>
    <xf numFmtId="3" fontId="6" fillId="0" borderId="5" xfId="0" applyNumberFormat="1" applyFont="1" applyBorder="1" applyAlignment="1">
      <alignment horizontal="center" vertical="center"/>
    </xf>
    <xf numFmtId="3" fontId="6" fillId="0" borderId="5" xfId="0" applyNumberFormat="1" applyFont="1" applyBorder="1" applyAlignment="1">
      <alignment horizontal="center"/>
    </xf>
    <xf numFmtId="0" fontId="6" fillId="0" borderId="0" xfId="0" applyFont="1" applyAlignment="1">
      <alignment horizontal="center"/>
    </xf>
    <xf numFmtId="3" fontId="9" fillId="0" borderId="0" xfId="0" applyNumberFormat="1" applyFont="1" applyAlignment="1">
      <alignment horizontal="center" vertical="center"/>
    </xf>
    <xf numFmtId="3" fontId="7" fillId="0" borderId="6" xfId="0" applyNumberFormat="1" applyFont="1" applyBorder="1" applyAlignment="1">
      <alignment horizontal="center"/>
    </xf>
    <xf numFmtId="3" fontId="6" fillId="0" borderId="0" xfId="0" applyNumberFormat="1" applyFont="1" applyAlignment="1">
      <alignment horizontal="center" vertical="center"/>
    </xf>
    <xf numFmtId="0" fontId="6" fillId="0" borderId="0" xfId="0" applyFont="1" applyAlignment="1">
      <alignment horizontal="left" vertical="center" indent="1"/>
    </xf>
    <xf numFmtId="3" fontId="7" fillId="0" borderId="0" xfId="0" applyNumberFormat="1" applyFont="1" applyAlignment="1">
      <alignment horizontal="center"/>
    </xf>
    <xf numFmtId="3" fontId="7" fillId="4" borderId="0" xfId="0" applyNumberFormat="1" applyFont="1" applyFill="1" applyAlignment="1">
      <alignment horizontal="center"/>
    </xf>
    <xf numFmtId="3" fontId="7" fillId="0" borderId="0" xfId="0" applyNumberFormat="1" applyFont="1" applyAlignment="1">
      <alignment horizontal="center" vertical="center"/>
    </xf>
    <xf numFmtId="3" fontId="7" fillId="4" borderId="0" xfId="0" applyNumberFormat="1" applyFont="1" applyFill="1" applyAlignment="1">
      <alignment horizontal="center" vertical="center"/>
    </xf>
    <xf numFmtId="3" fontId="9" fillId="0" borderId="0" xfId="0" applyNumberFormat="1" applyFont="1" applyAlignment="1">
      <alignment horizontal="center"/>
    </xf>
    <xf numFmtId="0" fontId="15" fillId="0" borderId="0" xfId="0" applyFont="1"/>
    <xf numFmtId="3" fontId="7" fillId="0" borderId="0" xfId="0" applyNumberFormat="1" applyFont="1" applyAlignment="1">
      <alignment horizontal="right" vertical="center" indent="4"/>
    </xf>
    <xf numFmtId="3" fontId="8" fillId="0" borderId="0" xfId="0" applyNumberFormat="1" applyFont="1" applyAlignment="1">
      <alignment horizontal="center" vertical="center"/>
    </xf>
    <xf numFmtId="165" fontId="11" fillId="0" borderId="0" xfId="0" applyNumberFormat="1" applyFont="1" applyAlignment="1">
      <alignment vertical="center"/>
    </xf>
    <xf numFmtId="165" fontId="11" fillId="0" borderId="0" xfId="0" applyNumberFormat="1" applyFont="1"/>
    <xf numFmtId="165" fontId="0" fillId="0" borderId="0" xfId="0" applyNumberFormat="1"/>
    <xf numFmtId="3" fontId="11" fillId="0" borderId="5" xfId="0" applyNumberFormat="1" applyFont="1" applyBorder="1" applyAlignment="1">
      <alignment horizontal="center" vertical="center" wrapText="1"/>
    </xf>
    <xf numFmtId="0" fontId="6" fillId="0" borderId="0" xfId="0" applyFont="1" applyAlignment="1">
      <alignment horizontal="left"/>
    </xf>
    <xf numFmtId="3" fontId="7" fillId="0" borderId="11" xfId="0" applyNumberFormat="1" applyFont="1" applyBorder="1" applyAlignment="1">
      <alignment horizontal="center"/>
    </xf>
    <xf numFmtId="3" fontId="7" fillId="4" borderId="11" xfId="0" applyNumberFormat="1" applyFont="1" applyFill="1" applyBorder="1" applyAlignment="1">
      <alignment horizontal="center"/>
    </xf>
    <xf numFmtId="0" fontId="11" fillId="0" borderId="0" xfId="0" quotePrefix="1" applyFont="1"/>
    <xf numFmtId="0" fontId="11" fillId="0" borderId="10" xfId="0" applyFont="1" applyBorder="1"/>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3" fontId="5" fillId="0" borderId="3" xfId="0" applyNumberFormat="1" applyFont="1" applyBorder="1" applyAlignment="1">
      <alignment horizontal="center" vertical="center"/>
    </xf>
    <xf numFmtId="165" fontId="5" fillId="0" borderId="3" xfId="0" applyNumberFormat="1" applyFont="1" applyBorder="1" applyAlignment="1">
      <alignment horizontal="center" vertical="center"/>
    </xf>
    <xf numFmtId="166" fontId="11" fillId="0" borderId="5" xfId="0" applyNumberFormat="1" applyFont="1" applyBorder="1" applyAlignment="1">
      <alignment horizontal="center" vertical="center"/>
    </xf>
    <xf numFmtId="165" fontId="11" fillId="0" borderId="5" xfId="0" applyNumberFormat="1" applyFont="1" applyBorder="1" applyAlignment="1">
      <alignment horizontal="center" vertical="center"/>
    </xf>
    <xf numFmtId="166" fontId="11" fillId="4" borderId="5" xfId="0" applyNumberFormat="1" applyFont="1" applyFill="1" applyBorder="1" applyAlignment="1">
      <alignment horizontal="center" vertical="center"/>
    </xf>
    <xf numFmtId="165" fontId="11" fillId="4" borderId="5" xfId="0" applyNumberFormat="1" applyFont="1" applyFill="1" applyBorder="1" applyAlignment="1">
      <alignment horizontal="center" vertical="center"/>
    </xf>
    <xf numFmtId="3" fontId="5" fillId="4" borderId="6" xfId="0" applyNumberFormat="1" applyFont="1" applyFill="1" applyBorder="1" applyAlignment="1">
      <alignment horizontal="center" vertical="center"/>
    </xf>
    <xf numFmtId="166" fontId="5" fillId="4" borderId="6" xfId="0" applyNumberFormat="1" applyFont="1" applyFill="1" applyBorder="1" applyAlignment="1">
      <alignment horizontal="center" vertical="center"/>
    </xf>
    <xf numFmtId="165" fontId="5" fillId="4" borderId="6" xfId="0" applyNumberFormat="1" applyFont="1" applyFill="1" applyBorder="1" applyAlignment="1">
      <alignment horizontal="center" vertical="center"/>
    </xf>
    <xf numFmtId="3" fontId="11" fillId="4" borderId="3" xfId="0" applyNumberFormat="1" applyFont="1" applyFill="1" applyBorder="1" applyAlignment="1">
      <alignment horizontal="center" vertical="center"/>
    </xf>
    <xf numFmtId="166" fontId="11" fillId="4" borderId="3" xfId="0" applyNumberFormat="1" applyFont="1" applyFill="1" applyBorder="1" applyAlignment="1">
      <alignment horizontal="center" vertical="center"/>
    </xf>
    <xf numFmtId="165" fontId="11" fillId="4" borderId="3" xfId="0" applyNumberFormat="1" applyFont="1" applyFill="1" applyBorder="1" applyAlignment="1">
      <alignment horizontal="center" vertical="center"/>
    </xf>
    <xf numFmtId="165" fontId="5" fillId="4" borderId="3" xfId="0" applyNumberFormat="1" applyFont="1" applyFill="1" applyBorder="1" applyAlignment="1">
      <alignment horizontal="center" vertical="center"/>
    </xf>
    <xf numFmtId="3" fontId="11" fillId="0" borderId="3" xfId="0" applyNumberFormat="1" applyFont="1" applyBorder="1" applyAlignment="1">
      <alignment horizontal="center" vertical="center"/>
    </xf>
    <xf numFmtId="166" fontId="11" fillId="0" borderId="3" xfId="0" applyNumberFormat="1" applyFont="1" applyBorder="1" applyAlignment="1">
      <alignment horizontal="center" vertical="center"/>
    </xf>
    <xf numFmtId="166" fontId="5" fillId="0" borderId="3" xfId="0" applyNumberFormat="1" applyFont="1" applyBorder="1" applyAlignment="1">
      <alignment horizontal="center" vertical="center"/>
    </xf>
    <xf numFmtId="3" fontId="11" fillId="4" borderId="6" xfId="0" applyNumberFormat="1" applyFont="1" applyFill="1" applyBorder="1" applyAlignment="1">
      <alignment horizontal="center" vertical="center"/>
    </xf>
    <xf numFmtId="166" fontId="11" fillId="4" borderId="6" xfId="0" applyNumberFormat="1" applyFont="1" applyFill="1" applyBorder="1" applyAlignment="1">
      <alignment horizontal="center" vertical="center"/>
    </xf>
    <xf numFmtId="165" fontId="11" fillId="4" borderId="6" xfId="0" applyNumberFormat="1" applyFont="1" applyFill="1" applyBorder="1" applyAlignment="1">
      <alignment horizontal="center" vertical="center"/>
    </xf>
    <xf numFmtId="3" fontId="11" fillId="0" borderId="11" xfId="0" quotePrefix="1" applyNumberFormat="1" applyFont="1" applyBorder="1" applyAlignment="1">
      <alignment horizontal="right" indent="1"/>
    </xf>
    <xf numFmtId="0" fontId="6" fillId="0" borderId="11" xfId="0" applyFont="1" applyBorder="1" applyAlignment="1">
      <alignment horizontal="left" vertical="top"/>
    </xf>
    <xf numFmtId="166" fontId="6" fillId="0" borderId="11" xfId="0" applyNumberFormat="1" applyFont="1" applyBorder="1" applyAlignment="1">
      <alignment horizontal="center"/>
    </xf>
    <xf numFmtId="165" fontId="6" fillId="0" borderId="11" xfId="0" applyNumberFormat="1" applyFont="1" applyBorder="1" applyAlignment="1" applyProtection="1">
      <alignment horizontal="center"/>
      <protection locked="0"/>
    </xf>
    <xf numFmtId="0" fontId="6" fillId="0" borderId="11" xfId="0" quotePrefix="1" applyFont="1" applyBorder="1" applyAlignment="1">
      <alignment horizontal="right" indent="1"/>
    </xf>
    <xf numFmtId="0" fontId="11" fillId="0" borderId="11" xfId="0" quotePrefix="1" applyFont="1" applyBorder="1" applyAlignment="1">
      <alignment horizontal="right" indent="1"/>
    </xf>
    <xf numFmtId="0" fontId="6" fillId="0" borderId="11" xfId="0" applyFont="1" applyBorder="1" applyAlignment="1">
      <alignment horizontal="right" indent="1"/>
    </xf>
    <xf numFmtId="165" fontId="6" fillId="0" borderId="11" xfId="0" applyNumberFormat="1" applyFont="1" applyBorder="1" applyAlignment="1">
      <alignment horizontal="center"/>
    </xf>
    <xf numFmtId="3" fontId="11" fillId="0" borderId="5" xfId="0" applyNumberFormat="1" applyFont="1" applyBorder="1" applyAlignment="1">
      <alignment horizontal="center"/>
    </xf>
    <xf numFmtId="3" fontId="11" fillId="0" borderId="0" xfId="0" applyNumberFormat="1" applyFont="1" applyAlignment="1">
      <alignment horizontal="center" vertical="center" wrapText="1"/>
    </xf>
    <xf numFmtId="3" fontId="5" fillId="0" borderId="5" xfId="0" applyNumberFormat="1" applyFont="1" applyBorder="1" applyAlignment="1">
      <alignment horizontal="center" vertical="center"/>
    </xf>
    <xf numFmtId="3" fontId="5" fillId="0" borderId="6" xfId="0" applyNumberFormat="1" applyFont="1" applyBorder="1" applyAlignment="1">
      <alignment horizontal="center" vertical="center"/>
    </xf>
    <xf numFmtId="0" fontId="5" fillId="0" borderId="11" xfId="0" applyFont="1" applyBorder="1" applyAlignment="1">
      <alignment horizontal="center" vertical="center"/>
    </xf>
    <xf numFmtId="3" fontId="11" fillId="0" borderId="0" xfId="0" applyNumberFormat="1" applyFont="1" applyAlignment="1">
      <alignment horizontal="center"/>
    </xf>
    <xf numFmtId="0" fontId="11" fillId="0" borderId="3" xfId="0" applyFont="1" applyBorder="1" applyAlignment="1">
      <alignment horizontal="center" vertical="center"/>
    </xf>
    <xf numFmtId="3" fontId="11" fillId="0" borderId="3" xfId="0" applyNumberFormat="1" applyFont="1" applyBorder="1" applyAlignment="1">
      <alignment horizontal="right" vertical="center" indent="4"/>
    </xf>
    <xf numFmtId="3" fontId="5" fillId="0" borderId="3" xfId="0" applyNumberFormat="1" applyFont="1" applyBorder="1" applyAlignment="1">
      <alignment horizontal="right" vertical="center" indent="4"/>
    </xf>
    <xf numFmtId="0" fontId="11" fillId="0" borderId="5" xfId="0" applyFont="1" applyBorder="1" applyAlignment="1">
      <alignment horizontal="center" vertical="center"/>
    </xf>
    <xf numFmtId="3" fontId="11" fillId="0" borderId="5" xfId="0" applyNumberFormat="1" applyFont="1" applyBorder="1" applyAlignment="1">
      <alignment horizontal="right" vertical="center" indent="4"/>
    </xf>
    <xf numFmtId="3" fontId="5" fillId="0" borderId="5" xfId="0" applyNumberFormat="1" applyFont="1" applyBorder="1" applyAlignment="1">
      <alignment horizontal="right" vertical="center" indent="4"/>
    </xf>
    <xf numFmtId="0" fontId="5" fillId="0" borderId="6" xfId="0" applyFont="1" applyBorder="1" applyAlignment="1">
      <alignment horizontal="center" vertical="center"/>
    </xf>
    <xf numFmtId="3" fontId="5" fillId="0" borderId="6" xfId="0" applyNumberFormat="1" applyFont="1" applyBorder="1" applyAlignment="1">
      <alignment horizontal="right" vertical="center" indent="4"/>
    </xf>
    <xf numFmtId="0" fontId="5" fillId="0" borderId="5" xfId="0" applyFont="1" applyBorder="1" applyAlignment="1">
      <alignment horizontal="center" vertical="center"/>
    </xf>
    <xf numFmtId="3" fontId="5" fillId="0" borderId="3" xfId="0" applyNumberFormat="1" applyFont="1" applyBorder="1" applyAlignment="1">
      <alignment horizontal="center"/>
    </xf>
    <xf numFmtId="3" fontId="5" fillId="0" borderId="5" xfId="0" applyNumberFormat="1" applyFont="1" applyBorder="1" applyAlignment="1">
      <alignment horizontal="center"/>
    </xf>
    <xf numFmtId="0" fontId="5" fillId="0" borderId="11" xfId="0" applyFont="1" applyBorder="1" applyAlignment="1">
      <alignment horizontal="center" vertical="center" wrapText="1"/>
    </xf>
    <xf numFmtId="166" fontId="6" fillId="0" borderId="3" xfId="0" applyNumberFormat="1" applyFont="1" applyBorder="1"/>
    <xf numFmtId="166" fontId="6" fillId="0" borderId="5" xfId="0" applyNumberFormat="1" applyFont="1" applyBorder="1"/>
    <xf numFmtId="166" fontId="6" fillId="0" borderId="6" xfId="0" applyNumberFormat="1" applyFont="1" applyBorder="1"/>
    <xf numFmtId="0" fontId="0" fillId="0" borderId="0" xfId="0" applyAlignment="1">
      <alignment vertical="center"/>
    </xf>
    <xf numFmtId="3" fontId="7" fillId="0" borderId="11" xfId="4" applyNumberFormat="1" applyFont="1" applyBorder="1" applyAlignment="1">
      <alignment horizontal="center" vertical="center" wrapText="1"/>
    </xf>
    <xf numFmtId="3" fontId="7" fillId="2" borderId="11" xfId="4" applyNumberFormat="1" applyFont="1" applyFill="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3" fontId="6" fillId="4" borderId="5" xfId="0" applyNumberFormat="1" applyFont="1" applyFill="1" applyBorder="1" applyAlignment="1">
      <alignment horizontal="center" vertical="center"/>
    </xf>
    <xf numFmtId="0" fontId="7" fillId="0" borderId="0" xfId="7" applyFont="1" applyAlignment="1">
      <alignment vertical="top"/>
    </xf>
    <xf numFmtId="0" fontId="6" fillId="0" borderId="0" xfId="7" applyFont="1"/>
    <xf numFmtId="0" fontId="6" fillId="0" borderId="0" xfId="7" applyFont="1" applyAlignment="1">
      <alignment horizontal="right"/>
    </xf>
    <xf numFmtId="0" fontId="7" fillId="0" borderId="0" xfId="7" applyFont="1"/>
    <xf numFmtId="0" fontId="7" fillId="0" borderId="11" xfId="7" applyFont="1" applyBorder="1" applyAlignment="1">
      <alignment horizontal="center" vertical="center"/>
    </xf>
    <xf numFmtId="0" fontId="7" fillId="0" borderId="11" xfId="7" quotePrefix="1" applyFont="1" applyBorder="1" applyAlignment="1">
      <alignment horizontal="center" vertical="center"/>
    </xf>
    <xf numFmtId="166" fontId="6" fillId="0" borderId="11" xfId="7" applyNumberFormat="1" applyFont="1" applyBorder="1" applyAlignment="1">
      <alignment horizontal="center" vertical="center"/>
    </xf>
    <xf numFmtId="0" fontId="7" fillId="0" borderId="0" xfId="7" applyFont="1" applyAlignment="1">
      <alignment vertical="center"/>
    </xf>
    <xf numFmtId="0" fontId="6" fillId="0" borderId="10" xfId="7" applyFont="1" applyBorder="1"/>
    <xf numFmtId="0" fontId="6" fillId="0" borderId="0" xfId="7" applyFont="1" applyAlignment="1">
      <alignment vertical="top" wrapText="1"/>
    </xf>
    <xf numFmtId="0" fontId="6" fillId="0" borderId="0" xfId="7" applyFont="1" applyAlignment="1">
      <alignment vertical="center"/>
    </xf>
    <xf numFmtId="166" fontId="6" fillId="0" borderId="0" xfId="7" applyNumberFormat="1" applyFont="1"/>
    <xf numFmtId="166" fontId="0" fillId="0" borderId="0" xfId="0" applyNumberFormat="1"/>
    <xf numFmtId="0" fontId="7" fillId="0" borderId="0" xfId="7" applyFont="1" applyAlignment="1">
      <alignment horizontal="left" vertical="center"/>
    </xf>
    <xf numFmtId="0" fontId="6" fillId="0" borderId="0" xfId="7" applyFont="1" applyAlignment="1">
      <alignment horizontal="right" vertical="center"/>
    </xf>
    <xf numFmtId="0" fontId="7" fillId="0" borderId="3" xfId="7" applyFont="1" applyBorder="1" applyAlignment="1">
      <alignment horizontal="left" vertical="center" wrapText="1"/>
    </xf>
    <xf numFmtId="0" fontId="7" fillId="0" borderId="11" xfId="7" applyFont="1" applyBorder="1" applyAlignment="1">
      <alignment horizontal="left" vertical="center" wrapText="1"/>
    </xf>
    <xf numFmtId="0" fontId="7" fillId="0" borderId="8" xfId="7" applyFont="1" applyBorder="1" applyAlignment="1">
      <alignment horizontal="left" vertical="center" wrapText="1"/>
    </xf>
    <xf numFmtId="166" fontId="6" fillId="0" borderId="0" xfId="7" applyNumberFormat="1" applyFont="1" applyAlignment="1">
      <alignment vertical="center"/>
    </xf>
    <xf numFmtId="0" fontId="0" fillId="4" borderId="0" xfId="0" applyFill="1"/>
    <xf numFmtId="0" fontId="6" fillId="4" borderId="0" xfId="0" applyFont="1" applyFill="1" applyAlignment="1">
      <alignment vertical="center"/>
    </xf>
    <xf numFmtId="0" fontId="7" fillId="4" borderId="0" xfId="5" applyFont="1" applyFill="1" applyAlignment="1">
      <alignment horizontal="center" vertical="center" wrapText="1"/>
    </xf>
    <xf numFmtId="0" fontId="7" fillId="4" borderId="0" xfId="6" applyFont="1" applyFill="1" applyAlignment="1">
      <alignment horizontal="left" vertical="center" wrapText="1"/>
    </xf>
    <xf numFmtId="0" fontId="7" fillId="4" borderId="0" xfId="0" applyFont="1" applyFill="1" applyAlignment="1">
      <alignment vertical="center"/>
    </xf>
    <xf numFmtId="3" fontId="11" fillId="4" borderId="0" xfId="0" applyNumberFormat="1" applyFont="1" applyFill="1"/>
    <xf numFmtId="3" fontId="0" fillId="4" borderId="0" xfId="0" applyNumberFormat="1" applyFill="1"/>
    <xf numFmtId="0" fontId="7" fillId="4" borderId="0" xfId="6" applyFont="1" applyFill="1" applyAlignment="1">
      <alignment horizontal="left" vertical="center"/>
    </xf>
    <xf numFmtId="3" fontId="5" fillId="0" borderId="6" xfId="0" applyNumberFormat="1" applyFont="1" applyBorder="1" applyAlignment="1">
      <alignment horizontal="center"/>
    </xf>
    <xf numFmtId="3" fontId="7" fillId="0" borderId="6" xfId="0" applyNumberFormat="1" applyFont="1" applyBorder="1" applyAlignment="1">
      <alignment horizontal="center" vertical="center"/>
    </xf>
    <xf numFmtId="3" fontId="11" fillId="0" borderId="0" xfId="0" applyNumberFormat="1" applyFont="1" applyAlignment="1">
      <alignment horizontal="left" vertical="center" wrapText="1"/>
    </xf>
    <xf numFmtId="3" fontId="11" fillId="0" borderId="0" xfId="0" applyNumberFormat="1" applyFont="1" applyAlignment="1">
      <alignment horizontal="left" vertical="center"/>
    </xf>
    <xf numFmtId="0" fontId="0" fillId="0" borderId="0" xfId="0"/>
    <xf numFmtId="0" fontId="5"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vertical="center" wrapText="1"/>
    </xf>
    <xf numFmtId="0" fontId="7" fillId="2" borderId="12" xfId="6" applyFont="1" applyFill="1" applyBorder="1" applyAlignment="1">
      <alignment horizontal="left" vertical="center" wrapText="1"/>
    </xf>
    <xf numFmtId="0" fontId="7" fillId="2" borderId="13" xfId="6" applyFont="1" applyFill="1" applyBorder="1" applyAlignment="1">
      <alignment horizontal="left" vertical="center" wrapText="1"/>
    </xf>
    <xf numFmtId="0" fontId="7" fillId="2" borderId="11" xfId="6" applyFont="1" applyFill="1" applyBorder="1" applyAlignment="1">
      <alignment horizontal="left" vertical="center" wrapText="1"/>
    </xf>
    <xf numFmtId="0" fontId="6" fillId="0" borderId="0" xfId="0" applyFont="1" applyAlignment="1">
      <alignment horizontal="left" vertical="top" wrapText="1"/>
    </xf>
    <xf numFmtId="0" fontId="6" fillId="0" borderId="0" xfId="0" applyFont="1" applyAlignment="1">
      <alignment horizontal="left" vertical="top"/>
    </xf>
    <xf numFmtId="0" fontId="7" fillId="4" borderId="0" xfId="6" applyFont="1" applyFill="1" applyAlignment="1">
      <alignment horizontal="left" vertical="center" wrapText="1"/>
    </xf>
    <xf numFmtId="0" fontId="6" fillId="0" borderId="0" xfId="0" applyFont="1" applyAlignment="1">
      <alignment horizontal="left" vertical="center" wrapText="1"/>
    </xf>
    <xf numFmtId="0" fontId="6" fillId="0" borderId="0" xfId="0" applyFont="1" applyAlignment="1">
      <alignment vertical="top"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6" fillId="0" borderId="0" xfId="0" applyFont="1" applyAlignment="1">
      <alignment vertical="center" wrapText="1"/>
    </xf>
    <xf numFmtId="0" fontId="7" fillId="0" borderId="3" xfId="0" applyFont="1" applyBorder="1" applyAlignment="1">
      <alignment vertical="center" wrapText="1"/>
    </xf>
    <xf numFmtId="0" fontId="6" fillId="0" borderId="3" xfId="0" applyFont="1" applyBorder="1" applyAlignment="1">
      <alignment vertical="center" wrapText="1"/>
    </xf>
    <xf numFmtId="0" fontId="5" fillId="0" borderId="11" xfId="0" applyFont="1" applyBorder="1" applyAlignment="1">
      <alignment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6" fillId="0" borderId="0" xfId="7" applyFont="1" applyAlignment="1">
      <alignment vertical="center" wrapText="1"/>
    </xf>
    <xf numFmtId="0" fontId="6" fillId="0" borderId="14" xfId="7" applyFont="1" applyBorder="1" applyAlignment="1">
      <alignment vertical="center" wrapText="1"/>
    </xf>
    <xf numFmtId="0" fontId="0" fillId="0" borderId="14" xfId="0" applyBorder="1" applyAlignment="1">
      <alignment vertical="center"/>
    </xf>
  </cellXfs>
  <cellStyles count="8">
    <cellStyle name="Milliers 2" xfId="3" xr:uid="{FD0D6E47-3AB0-4493-8E2B-FDC2B5AE8A19}"/>
    <cellStyle name="Normal" xfId="0" builtinId="0"/>
    <cellStyle name="Normal 2" xfId="4" xr:uid="{E14CFDBE-BBA7-4AF6-ABAA-CAECA403D959}"/>
    <cellStyle name="Normal 2 2" xfId="7" xr:uid="{4D669DAB-0E09-43C0-8A6D-3B5DFEBA98CA}"/>
    <cellStyle name="Normal_Activité_09" xfId="5" xr:uid="{E0F9E70D-119C-41C5-A8F0-7D4E8D69197C}"/>
    <cellStyle name="Normal_Feuil1" xfId="6" xr:uid="{FC933A16-82DB-4D52-AF4E-03F418A3A122}"/>
    <cellStyle name="Normal_Fiche 1.4 Hôpital Activité_2" xfId="2" xr:uid="{73A37E40-BEC2-48C7-8E3E-72EADFC0E67C}"/>
    <cellStyle name="Pourcentage" xfId="1" builtinId="5"/>
  </cellStyles>
  <dxfs count="0"/>
  <tableStyles count="0" defaultTableStyle="TableStyleMedium2" defaultPivotStyle="PivotStyleLight16"/>
  <colors>
    <mruColors>
      <color rgb="FF7E5606"/>
      <color rgb="FFC9BA63"/>
      <color rgb="FF8FF7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BE917-50E7-4355-963E-1EFFE10138C6}">
  <dimension ref="A2:P25"/>
  <sheetViews>
    <sheetView showGridLines="0" topLeftCell="A10" zoomScaleNormal="100" workbookViewId="0">
      <selection activeCell="B25" sqref="B25:N25"/>
    </sheetView>
  </sheetViews>
  <sheetFormatPr baseColWidth="10" defaultRowHeight="14.4" x14ac:dyDescent="0.3"/>
  <cols>
    <col min="1" max="1" width="1.77734375" customWidth="1"/>
    <col min="2" max="2" width="35.6640625" customWidth="1"/>
    <col min="3" max="3" width="14.77734375" customWidth="1"/>
    <col min="9" max="9" width="13.6640625" customWidth="1"/>
  </cols>
  <sheetData>
    <row r="2" spans="1:16" x14ac:dyDescent="0.3">
      <c r="A2" s="1"/>
      <c r="B2" s="3" t="s">
        <v>3</v>
      </c>
      <c r="C2" s="1"/>
      <c r="D2" s="1"/>
      <c r="E2" s="1"/>
      <c r="F2" s="1"/>
      <c r="G2" s="1"/>
      <c r="H2" s="1"/>
      <c r="I2" s="1"/>
      <c r="J2" s="1"/>
      <c r="K2" s="1"/>
      <c r="L2" s="1"/>
      <c r="M2" s="1"/>
      <c r="N2" s="1"/>
    </row>
    <row r="3" spans="1:16" x14ac:dyDescent="0.3">
      <c r="A3" s="1"/>
      <c r="B3" s="4"/>
      <c r="C3" s="5"/>
      <c r="D3" s="5"/>
      <c r="E3" s="5"/>
      <c r="F3" s="5"/>
      <c r="G3" s="1"/>
      <c r="H3" s="1"/>
      <c r="I3" s="1"/>
      <c r="J3" s="1"/>
      <c r="K3" s="1"/>
      <c r="L3" s="1"/>
      <c r="M3" s="1"/>
      <c r="N3" s="1"/>
    </row>
    <row r="4" spans="1:16" ht="29.25" customHeight="1" x14ac:dyDescent="0.3">
      <c r="A4" s="1"/>
      <c r="B4" s="118"/>
      <c r="C4" s="210" t="s">
        <v>4</v>
      </c>
      <c r="D4" s="211"/>
      <c r="E4" s="210" t="s">
        <v>5</v>
      </c>
      <c r="F4" s="211"/>
      <c r="G4" s="210" t="s">
        <v>13</v>
      </c>
      <c r="H4" s="211"/>
      <c r="I4" s="210" t="s">
        <v>7</v>
      </c>
      <c r="J4" s="211"/>
      <c r="K4" s="6"/>
      <c r="L4" s="1"/>
      <c r="M4" s="1"/>
      <c r="N4" s="1"/>
    </row>
    <row r="5" spans="1:16" ht="30.6" x14ac:dyDescent="0.3">
      <c r="A5" s="1"/>
      <c r="B5" s="119"/>
      <c r="C5" s="120">
        <v>2024</v>
      </c>
      <c r="D5" s="121" t="s">
        <v>8</v>
      </c>
      <c r="E5" s="120">
        <v>2024</v>
      </c>
      <c r="F5" s="121" t="s">
        <v>8</v>
      </c>
      <c r="G5" s="120">
        <v>2024</v>
      </c>
      <c r="H5" s="121" t="s">
        <v>8</v>
      </c>
      <c r="I5" s="120">
        <v>2024</v>
      </c>
      <c r="J5" s="166" t="s">
        <v>8</v>
      </c>
      <c r="K5" s="1"/>
      <c r="L5" s="1"/>
      <c r="M5" s="1"/>
      <c r="N5" s="1"/>
    </row>
    <row r="6" spans="1:16" x14ac:dyDescent="0.3">
      <c r="A6" s="1"/>
      <c r="B6" s="7" t="s">
        <v>9</v>
      </c>
      <c r="C6" s="122"/>
      <c r="D6" s="123"/>
      <c r="E6" s="122"/>
      <c r="F6" s="123"/>
      <c r="G6" s="122"/>
      <c r="H6" s="123"/>
      <c r="I6" s="122"/>
      <c r="J6" s="123"/>
      <c r="K6" s="1"/>
      <c r="L6" s="1"/>
      <c r="M6" s="1"/>
      <c r="N6" s="1"/>
    </row>
    <row r="7" spans="1:16" x14ac:dyDescent="0.3">
      <c r="A7" s="1"/>
      <c r="B7" s="8" t="s">
        <v>14</v>
      </c>
      <c r="C7" s="20">
        <v>4432763</v>
      </c>
      <c r="D7" s="124">
        <v>8.7297779517678151</v>
      </c>
      <c r="E7" s="20">
        <v>1119317</v>
      </c>
      <c r="F7" s="125">
        <v>8.6606873293253237</v>
      </c>
      <c r="G7" s="20">
        <v>5025604</v>
      </c>
      <c r="H7" s="125">
        <v>3.3987029497287491</v>
      </c>
      <c r="I7" s="20">
        <v>10577684</v>
      </c>
      <c r="J7" s="125">
        <v>6.1230345633525696</v>
      </c>
      <c r="K7" s="1"/>
      <c r="L7" s="1"/>
    </row>
    <row r="8" spans="1:16" x14ac:dyDescent="0.3">
      <c r="A8" s="1"/>
      <c r="B8" s="8" t="s">
        <v>15</v>
      </c>
      <c r="C8" s="20">
        <v>2470452</v>
      </c>
      <c r="D8" s="126">
        <v>1.5531083130880807</v>
      </c>
      <c r="E8" s="20">
        <v>754688</v>
      </c>
      <c r="F8" s="127">
        <v>-3.3816326164828658</v>
      </c>
      <c r="G8" s="20">
        <v>829823</v>
      </c>
      <c r="H8" s="127">
        <v>3.4209732618454725</v>
      </c>
      <c r="I8" s="20">
        <v>4054963</v>
      </c>
      <c r="J8" s="127">
        <v>0.96652362737807973</v>
      </c>
      <c r="K8" s="1"/>
      <c r="L8" s="35"/>
      <c r="M8" s="80"/>
      <c r="N8" s="80"/>
    </row>
    <row r="9" spans="1:16" x14ac:dyDescent="0.3">
      <c r="A9" s="1"/>
      <c r="B9" s="8" t="s">
        <v>1</v>
      </c>
      <c r="C9" s="21">
        <v>1151878</v>
      </c>
      <c r="D9" s="126">
        <v>9.0699570396869156</v>
      </c>
      <c r="E9" s="21">
        <v>1834993</v>
      </c>
      <c r="F9" s="127">
        <v>6.1896966088031968</v>
      </c>
      <c r="G9" s="21">
        <v>2901872</v>
      </c>
      <c r="H9" s="127">
        <v>9.4420359681163468</v>
      </c>
      <c r="I9" s="114">
        <v>5888743</v>
      </c>
      <c r="J9" s="127">
        <v>8.3358000779669048</v>
      </c>
      <c r="K9" s="18"/>
      <c r="L9" s="36"/>
      <c r="M9" s="36"/>
      <c r="N9" s="36"/>
    </row>
    <row r="10" spans="1:16" x14ac:dyDescent="0.3">
      <c r="A10" s="1"/>
      <c r="B10" s="9" t="s">
        <v>16</v>
      </c>
      <c r="C10" s="128">
        <v>8055093</v>
      </c>
      <c r="D10" s="129">
        <v>6.4696588767375829</v>
      </c>
      <c r="E10" s="128">
        <v>3708998</v>
      </c>
      <c r="F10" s="130">
        <v>4.7965126956706516</v>
      </c>
      <c r="G10" s="128">
        <v>8757299</v>
      </c>
      <c r="H10" s="130">
        <v>5.3281321751362798</v>
      </c>
      <c r="I10" s="128">
        <v>20521390</v>
      </c>
      <c r="J10" s="130">
        <v>5.6759758389174575</v>
      </c>
      <c r="K10" s="1"/>
      <c r="L10" s="19"/>
      <c r="M10" s="19"/>
      <c r="N10" s="19"/>
    </row>
    <row r="11" spans="1:16" x14ac:dyDescent="0.3">
      <c r="A11" s="1"/>
      <c r="B11" s="10" t="s">
        <v>11</v>
      </c>
      <c r="C11" s="131"/>
      <c r="D11" s="132"/>
      <c r="E11" s="131"/>
      <c r="F11" s="133"/>
      <c r="G11" s="131"/>
      <c r="H11" s="133"/>
      <c r="I11" s="131"/>
      <c r="J11" s="134"/>
      <c r="K11" s="11"/>
      <c r="L11" s="1"/>
      <c r="M11" s="19"/>
      <c r="N11" s="19"/>
    </row>
    <row r="12" spans="1:16" x14ac:dyDescent="0.3">
      <c r="A12" s="1"/>
      <c r="B12" s="8" t="s">
        <v>14</v>
      </c>
      <c r="C12" s="20">
        <v>6544982</v>
      </c>
      <c r="D12" s="126">
        <v>2.2156573578062222</v>
      </c>
      <c r="E12" s="20">
        <v>821181</v>
      </c>
      <c r="F12" s="127">
        <v>3.170441210835917</v>
      </c>
      <c r="G12" s="20">
        <v>1974123</v>
      </c>
      <c r="H12" s="127">
        <v>-1.4795610274632276</v>
      </c>
      <c r="I12" s="20">
        <v>9340286</v>
      </c>
      <c r="J12" s="127">
        <v>1.4936605892950094</v>
      </c>
      <c r="K12" s="11"/>
      <c r="L12" s="34"/>
      <c r="M12" s="34"/>
      <c r="N12" s="35"/>
    </row>
    <row r="13" spans="1:16" x14ac:dyDescent="0.3">
      <c r="A13" s="1"/>
      <c r="B13" s="8" t="s">
        <v>17</v>
      </c>
      <c r="C13" s="20">
        <v>333981</v>
      </c>
      <c r="D13" s="126">
        <v>-2.247269938740093</v>
      </c>
      <c r="E13" s="20">
        <v>57775</v>
      </c>
      <c r="F13" s="127">
        <v>-0.76775102195046907</v>
      </c>
      <c r="G13" s="20">
        <v>123826</v>
      </c>
      <c r="H13" s="127">
        <v>-0.9415774021423462</v>
      </c>
      <c r="I13" s="20">
        <v>515582</v>
      </c>
      <c r="J13" s="127">
        <v>-1.7722010958611811</v>
      </c>
      <c r="K13" s="11"/>
      <c r="L13" s="34"/>
      <c r="M13" s="34"/>
      <c r="N13" s="35"/>
    </row>
    <row r="14" spans="1:16" x14ac:dyDescent="0.3">
      <c r="A14" s="1"/>
      <c r="B14" s="12" t="s">
        <v>18</v>
      </c>
      <c r="C14" s="20">
        <v>341948</v>
      </c>
      <c r="D14" s="124">
        <v>3.0398360754535059</v>
      </c>
      <c r="E14" s="20">
        <v>235730</v>
      </c>
      <c r="F14" s="125">
        <v>1.3552442621400207</v>
      </c>
      <c r="G14" s="20">
        <v>322657</v>
      </c>
      <c r="H14" s="125">
        <v>2.0388349514563142</v>
      </c>
      <c r="I14" s="20">
        <v>900335</v>
      </c>
      <c r="J14" s="125">
        <v>2.2355129404711072</v>
      </c>
      <c r="K14" s="1"/>
      <c r="L14" s="34"/>
      <c r="M14" s="34"/>
      <c r="N14" s="35"/>
    </row>
    <row r="15" spans="1:16" x14ac:dyDescent="0.3">
      <c r="A15" s="1"/>
      <c r="B15" s="13" t="s">
        <v>19</v>
      </c>
      <c r="C15" s="128">
        <v>7220911</v>
      </c>
      <c r="D15" s="129">
        <v>2.0388376953436982</v>
      </c>
      <c r="E15" s="128">
        <v>1114686</v>
      </c>
      <c r="F15" s="130">
        <v>2.570977947008779</v>
      </c>
      <c r="G15" s="128">
        <v>2420606</v>
      </c>
      <c r="H15" s="130">
        <v>-0.99702124718249463</v>
      </c>
      <c r="I15" s="128">
        <v>10756203</v>
      </c>
      <c r="J15" s="130">
        <v>1.3936557011315243</v>
      </c>
      <c r="K15" s="1"/>
      <c r="L15" s="34"/>
      <c r="M15" s="111"/>
      <c r="N15" s="112"/>
      <c r="O15" s="113"/>
      <c r="P15" s="113"/>
    </row>
    <row r="16" spans="1:16" x14ac:dyDescent="0.3">
      <c r="A16" s="1"/>
      <c r="B16" s="10" t="s">
        <v>12</v>
      </c>
      <c r="C16" s="131"/>
      <c r="D16" s="132"/>
      <c r="E16" s="131"/>
      <c r="F16" s="133"/>
      <c r="G16" s="131"/>
      <c r="H16" s="133"/>
      <c r="I16" s="131"/>
      <c r="J16" s="134"/>
      <c r="K16" s="1"/>
      <c r="L16" s="1"/>
      <c r="M16" s="34"/>
      <c r="N16" s="35"/>
    </row>
    <row r="17" spans="1:14" x14ac:dyDescent="0.3">
      <c r="A17" s="1"/>
      <c r="B17" s="8" t="s">
        <v>14</v>
      </c>
      <c r="C17" s="20">
        <v>39295700</v>
      </c>
      <c r="D17" s="126">
        <v>1.3389187073391984</v>
      </c>
      <c r="E17" s="20">
        <v>4325799</v>
      </c>
      <c r="F17" s="127">
        <v>2.2404605997865756</v>
      </c>
      <c r="G17" s="20">
        <v>7639226</v>
      </c>
      <c r="H17" s="127">
        <v>-2.8992592140652751</v>
      </c>
      <c r="I17" s="20">
        <v>51260725</v>
      </c>
      <c r="J17" s="127">
        <v>0.75850068046408037</v>
      </c>
      <c r="K17" s="1"/>
      <c r="L17" s="34"/>
      <c r="M17" s="34"/>
      <c r="N17" s="35"/>
    </row>
    <row r="18" spans="1:14" x14ac:dyDescent="0.3">
      <c r="A18" s="1"/>
      <c r="B18" s="8" t="s">
        <v>17</v>
      </c>
      <c r="C18" s="20">
        <v>9022995</v>
      </c>
      <c r="D18" s="126">
        <v>-2.35951823166205</v>
      </c>
      <c r="E18" s="20">
        <v>1807906</v>
      </c>
      <c r="F18" s="127">
        <v>0.41456486796020986</v>
      </c>
      <c r="G18" s="20">
        <v>4981143</v>
      </c>
      <c r="H18" s="127">
        <v>-0.89119753661707213</v>
      </c>
      <c r="I18" s="20">
        <f>SUM(C18,E18,G18)</f>
        <v>15812044</v>
      </c>
      <c r="J18" s="127">
        <v>-1.5893720302861403</v>
      </c>
      <c r="K18" s="1"/>
      <c r="L18" s="34"/>
      <c r="M18" s="34"/>
      <c r="N18" s="35"/>
    </row>
    <row r="19" spans="1:14" x14ac:dyDescent="0.3">
      <c r="A19" s="1"/>
      <c r="B19" s="12" t="s">
        <v>18</v>
      </c>
      <c r="C19" s="20">
        <v>11092994</v>
      </c>
      <c r="D19" s="126">
        <v>2.5064044590910717</v>
      </c>
      <c r="E19" s="20">
        <v>7669016</v>
      </c>
      <c r="F19" s="127">
        <v>2.3710276580069856</v>
      </c>
      <c r="G19" s="20">
        <v>11399124</v>
      </c>
      <c r="H19" s="127">
        <v>0.11212541465193127</v>
      </c>
      <c r="I19" s="20">
        <v>30161134</v>
      </c>
      <c r="J19" s="127">
        <v>1.5543254640556725</v>
      </c>
      <c r="K19" s="1"/>
      <c r="L19" s="19"/>
      <c r="M19" s="19"/>
      <c r="N19" s="19"/>
    </row>
    <row r="20" spans="1:14" x14ac:dyDescent="0.3">
      <c r="A20" s="1"/>
      <c r="B20" s="12" t="s">
        <v>2</v>
      </c>
      <c r="C20" s="20">
        <v>8239958</v>
      </c>
      <c r="D20" s="126">
        <v>-0.11587345053050147</v>
      </c>
      <c r="E20" s="20">
        <v>817507</v>
      </c>
      <c r="F20" s="127">
        <v>-0.19886807563090914</v>
      </c>
      <c r="G20" s="20">
        <v>244176</v>
      </c>
      <c r="H20" s="127">
        <v>4.6739228286171164</v>
      </c>
      <c r="I20" s="20">
        <v>9301641</v>
      </c>
      <c r="J20" s="127">
        <v>-3.0638816090333698E-3</v>
      </c>
      <c r="K20" s="1"/>
    </row>
    <row r="21" spans="1:14" x14ac:dyDescent="0.3">
      <c r="A21" s="1"/>
      <c r="B21" s="9" t="s">
        <v>16</v>
      </c>
      <c r="C21" s="128">
        <v>67651647</v>
      </c>
      <c r="D21" s="129">
        <v>0.85316590793873548</v>
      </c>
      <c r="E21" s="128">
        <v>14620228</v>
      </c>
      <c r="F21" s="130">
        <v>1.9514814416088822</v>
      </c>
      <c r="G21" s="128">
        <v>24263669</v>
      </c>
      <c r="H21" s="130">
        <v>-1.0611480884909374</v>
      </c>
      <c r="I21" s="128">
        <v>106535544</v>
      </c>
      <c r="J21" s="130">
        <v>0.56019487330725104</v>
      </c>
      <c r="K21" s="1"/>
      <c r="L21" s="19"/>
      <c r="M21" s="19"/>
      <c r="N21" s="19"/>
    </row>
    <row r="22" spans="1:14" ht="21.6" x14ac:dyDescent="0.3">
      <c r="A22" s="1"/>
      <c r="B22" s="23" t="s">
        <v>20</v>
      </c>
      <c r="C22" s="135"/>
      <c r="D22" s="136"/>
      <c r="E22" s="135"/>
      <c r="F22" s="136"/>
      <c r="G22" s="135"/>
      <c r="H22" s="136"/>
      <c r="I22" s="135"/>
      <c r="J22" s="137"/>
      <c r="K22" s="1"/>
    </row>
    <row r="23" spans="1:14" x14ac:dyDescent="0.3">
      <c r="A23" s="1"/>
      <c r="B23" s="14" t="s">
        <v>11</v>
      </c>
      <c r="C23" s="20">
        <v>412283</v>
      </c>
      <c r="D23" s="126">
        <v>-1.9480395934112438</v>
      </c>
      <c r="E23" s="20">
        <v>48086</v>
      </c>
      <c r="F23" s="127">
        <v>9.3669990216693755E-2</v>
      </c>
      <c r="G23" s="20">
        <v>96010</v>
      </c>
      <c r="H23" s="127">
        <v>-8.2139920842813741</v>
      </c>
      <c r="I23" s="20">
        <v>556379</v>
      </c>
      <c r="J23" s="127">
        <v>-2.9205205917814392</v>
      </c>
      <c r="K23" s="1"/>
    </row>
    <row r="24" spans="1:14" x14ac:dyDescent="0.3">
      <c r="A24" s="1"/>
      <c r="B24" s="16" t="s">
        <v>12</v>
      </c>
      <c r="C24" s="138">
        <v>1480050</v>
      </c>
      <c r="D24" s="139">
        <v>-0.8589478140471396</v>
      </c>
      <c r="E24" s="138">
        <v>169042</v>
      </c>
      <c r="F24" s="140">
        <v>0.38958108156259552</v>
      </c>
      <c r="G24" s="138">
        <v>336036</v>
      </c>
      <c r="H24" s="140">
        <v>-7.7543894324208607</v>
      </c>
      <c r="I24" s="138">
        <v>1985128</v>
      </c>
      <c r="J24" s="140">
        <v>-1.9952674418662109</v>
      </c>
      <c r="K24" s="1"/>
      <c r="L24" s="5"/>
      <c r="M24" s="15"/>
      <c r="N24" s="5"/>
    </row>
    <row r="25" spans="1:14" ht="121.5" customHeight="1" x14ac:dyDescent="0.3">
      <c r="A25" s="17"/>
      <c r="B25" s="212" t="s">
        <v>169</v>
      </c>
      <c r="C25" s="212"/>
      <c r="D25" s="212"/>
      <c r="E25" s="212"/>
      <c r="F25" s="212"/>
      <c r="G25" s="212"/>
      <c r="H25" s="212"/>
      <c r="I25" s="212"/>
      <c r="J25" s="212"/>
      <c r="K25" s="212"/>
      <c r="L25" s="212"/>
      <c r="M25" s="212"/>
      <c r="N25" s="212"/>
    </row>
  </sheetData>
  <mergeCells count="5">
    <mergeCell ref="C4:D4"/>
    <mergeCell ref="E4:F4"/>
    <mergeCell ref="G4:H4"/>
    <mergeCell ref="I4:J4"/>
    <mergeCell ref="B25:N25"/>
  </mergeCells>
  <pageMargins left="0.23622047244094491" right="0.23622047244094491" top="0.74803149606299213" bottom="0.74803149606299213"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9FD5F-5898-4058-A1B8-3A217470F982}">
  <sheetPr>
    <tabColor theme="0"/>
  </sheetPr>
  <dimension ref="C2:R10"/>
  <sheetViews>
    <sheetView showGridLines="0" topLeftCell="B1" workbookViewId="0">
      <selection activeCell="C9" sqref="C9"/>
    </sheetView>
  </sheetViews>
  <sheetFormatPr baseColWidth="10" defaultRowHeight="14.4" x14ac:dyDescent="0.3"/>
  <cols>
    <col min="1" max="1" width="5.77734375" customWidth="1"/>
    <col min="2" max="2" width="2.33203125" customWidth="1"/>
    <col min="3" max="3" width="16.44140625" customWidth="1"/>
  </cols>
  <sheetData>
    <row r="2" spans="3:18" x14ac:dyDescent="0.3">
      <c r="C2" s="24" t="s">
        <v>21</v>
      </c>
    </row>
    <row r="3" spans="3:18" x14ac:dyDescent="0.3">
      <c r="C3" s="24"/>
      <c r="O3" s="25" t="s">
        <v>22</v>
      </c>
    </row>
    <row r="4" spans="3:18" x14ac:dyDescent="0.3">
      <c r="C4" s="1"/>
      <c r="D4" s="32">
        <v>2013</v>
      </c>
      <c r="E4" s="32">
        <v>2014</v>
      </c>
      <c r="F4" s="32">
        <v>2015</v>
      </c>
      <c r="G4" s="32">
        <v>2016</v>
      </c>
      <c r="H4" s="32">
        <v>2017</v>
      </c>
      <c r="I4" s="32">
        <v>2018</v>
      </c>
      <c r="J4" s="32">
        <v>2019</v>
      </c>
      <c r="K4" s="32">
        <v>2020</v>
      </c>
      <c r="L4" s="32">
        <v>2021</v>
      </c>
      <c r="M4" s="32">
        <v>2022</v>
      </c>
      <c r="N4" s="32">
        <v>2023</v>
      </c>
      <c r="O4" s="32">
        <v>2024</v>
      </c>
    </row>
    <row r="5" spans="3:18" x14ac:dyDescent="0.3">
      <c r="C5" s="27" t="s">
        <v>10</v>
      </c>
      <c r="D5" s="167">
        <v>76.876622981834402</v>
      </c>
      <c r="E5" s="167">
        <v>76.875727701346648</v>
      </c>
      <c r="F5" s="167">
        <v>77.019697378167308</v>
      </c>
      <c r="G5" s="167">
        <v>77.060797003006158</v>
      </c>
      <c r="H5" s="167">
        <v>77.214323050056763</v>
      </c>
      <c r="I5" s="167">
        <v>77.564306297348139</v>
      </c>
      <c r="J5" s="167">
        <v>77.729421707911243</v>
      </c>
      <c r="K5" s="167">
        <v>72.317679762620642</v>
      </c>
      <c r="L5" s="167">
        <v>74.434548715847072</v>
      </c>
      <c r="M5" s="167">
        <v>76.248598509297011</v>
      </c>
      <c r="N5" s="167">
        <v>76.725784391101342</v>
      </c>
      <c r="O5" s="167">
        <v>77.754987397681447</v>
      </c>
      <c r="P5" s="190"/>
    </row>
    <row r="6" spans="3:18" x14ac:dyDescent="0.3">
      <c r="C6" s="28" t="s">
        <v>23</v>
      </c>
      <c r="D6" s="168">
        <v>88.641529182955068</v>
      </c>
      <c r="E6" s="168">
        <v>88.699823746102908</v>
      </c>
      <c r="F6" s="168">
        <v>88.882632943511481</v>
      </c>
      <c r="G6" s="168">
        <v>88.756869257489285</v>
      </c>
      <c r="H6" s="168">
        <v>88.45404825647654</v>
      </c>
      <c r="I6" s="168">
        <v>88.613157968049791</v>
      </c>
      <c r="J6" s="168">
        <v>88.496326146489608</v>
      </c>
      <c r="K6" s="168">
        <v>84.371996585072679</v>
      </c>
      <c r="L6" s="168">
        <v>84.436726320820355</v>
      </c>
      <c r="M6" s="168">
        <v>84.476724948705424</v>
      </c>
      <c r="N6" s="168">
        <v>86.007414849933866</v>
      </c>
      <c r="O6" s="168">
        <v>85.578452604947913</v>
      </c>
      <c r="P6" s="190"/>
    </row>
    <row r="7" spans="3:18" x14ac:dyDescent="0.3">
      <c r="C7" s="29" t="s">
        <v>24</v>
      </c>
      <c r="D7" s="168">
        <v>88.28731685308631</v>
      </c>
      <c r="E7" s="168">
        <v>87.9</v>
      </c>
      <c r="F7" s="168">
        <v>89.284196372564651</v>
      </c>
      <c r="G7" s="168">
        <v>88.313357540424192</v>
      </c>
      <c r="H7" s="168">
        <v>86.508967072751446</v>
      </c>
      <c r="I7" s="168">
        <v>86.269293881832439</v>
      </c>
      <c r="J7" s="168">
        <v>86.240733111372037</v>
      </c>
      <c r="K7" s="168">
        <v>78.349834512083433</v>
      </c>
      <c r="L7" s="168">
        <v>75.9714461974676</v>
      </c>
      <c r="M7" s="168">
        <v>77.909778569330342</v>
      </c>
      <c r="N7" s="168">
        <v>80.271204957004869</v>
      </c>
      <c r="O7" s="168">
        <v>81.596156684160761</v>
      </c>
      <c r="P7" s="190"/>
      <c r="R7" s="190"/>
    </row>
    <row r="8" spans="3:18" x14ac:dyDescent="0.3">
      <c r="C8" s="30" t="s">
        <v>2</v>
      </c>
      <c r="D8" s="169">
        <v>95.376052330527116</v>
      </c>
      <c r="E8" s="169">
        <v>95.926697285331926</v>
      </c>
      <c r="F8" s="169">
        <v>95.416107929499091</v>
      </c>
      <c r="G8" s="169">
        <v>95.680131983612142</v>
      </c>
      <c r="H8" s="169">
        <v>94.829735625163607</v>
      </c>
      <c r="I8" s="169">
        <v>94.669118133591425</v>
      </c>
      <c r="J8" s="169">
        <v>93.316567404444413</v>
      </c>
      <c r="K8" s="169">
        <v>90.767606710700903</v>
      </c>
      <c r="L8" s="169">
        <v>87.079247283328925</v>
      </c>
      <c r="M8" s="169">
        <v>86.946330021563</v>
      </c>
      <c r="N8" s="169">
        <v>87.24061607258416</v>
      </c>
      <c r="O8" s="169">
        <v>87.987943048736255</v>
      </c>
      <c r="P8" s="190"/>
    </row>
    <row r="9" spans="3:18" x14ac:dyDescent="0.3">
      <c r="C9" s="32" t="s">
        <v>25</v>
      </c>
      <c r="D9" s="33">
        <v>82.912156778524022</v>
      </c>
      <c r="E9" s="33">
        <v>82.92826660964198</v>
      </c>
      <c r="F9" s="33">
        <v>83.364786700224698</v>
      </c>
      <c r="G9" s="33">
        <v>83.161543369723134</v>
      </c>
      <c r="H9" s="33">
        <v>82.69454454514657</v>
      </c>
      <c r="I9" s="33">
        <v>82.834556780874635</v>
      </c>
      <c r="J9" s="33">
        <v>82.791805030256143</v>
      </c>
      <c r="K9" s="33">
        <v>77.168124296380739</v>
      </c>
      <c r="L9" s="33">
        <v>77.298814661974532</v>
      </c>
      <c r="M9" s="33">
        <v>78.741460291224854</v>
      </c>
      <c r="N9" s="33">
        <v>79.867011203103232</v>
      </c>
      <c r="O9" s="33">
        <v>80.746648053485174</v>
      </c>
      <c r="P9" s="190"/>
    </row>
    <row r="10" spans="3:18" s="170" customFormat="1" ht="138" customHeight="1" x14ac:dyDescent="0.3">
      <c r="C10" s="212" t="s">
        <v>183</v>
      </c>
      <c r="D10" s="212"/>
      <c r="E10" s="212"/>
      <c r="F10" s="212"/>
      <c r="G10" s="212"/>
      <c r="H10" s="212"/>
      <c r="I10" s="212"/>
      <c r="J10" s="212"/>
    </row>
  </sheetData>
  <mergeCells count="1">
    <mergeCell ref="C10:J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4900C-0453-42A2-B92A-351C3608E7D6}">
  <dimension ref="B2:F106"/>
  <sheetViews>
    <sheetView showGridLines="0" topLeftCell="A73" zoomScaleNormal="100" workbookViewId="0">
      <selection activeCell="A106" sqref="A106:XFD106"/>
    </sheetView>
  </sheetViews>
  <sheetFormatPr baseColWidth="10" defaultColWidth="10.77734375" defaultRowHeight="10.199999999999999" x14ac:dyDescent="0.2"/>
  <cols>
    <col min="1" max="1" width="3.109375" style="1" customWidth="1"/>
    <col min="2" max="2" width="10.77734375" style="1"/>
    <col min="3" max="3" width="22.44140625" style="115" customWidth="1"/>
    <col min="4" max="4" width="19.109375" style="115" customWidth="1"/>
    <col min="5" max="5" width="23.109375" style="115" bestFit="1" customWidth="1"/>
    <col min="6" max="6" width="20.77734375" style="1" customWidth="1"/>
    <col min="7" max="7" width="10.77734375" style="1"/>
    <col min="8" max="8" width="20.109375" style="1" customWidth="1"/>
    <col min="9" max="16384" width="10.77734375" style="1"/>
  </cols>
  <sheetData>
    <row r="2" spans="2:6" x14ac:dyDescent="0.2">
      <c r="B2" s="94" t="s">
        <v>177</v>
      </c>
    </row>
    <row r="4" spans="2:6" ht="40.799999999999997" x14ac:dyDescent="0.2">
      <c r="B4" s="171" t="s">
        <v>163</v>
      </c>
      <c r="C4" s="172" t="s">
        <v>31</v>
      </c>
      <c r="D4" s="49" t="s">
        <v>159</v>
      </c>
      <c r="E4" s="172" t="s">
        <v>148</v>
      </c>
      <c r="F4" s="49" t="s">
        <v>160</v>
      </c>
    </row>
    <row r="5" spans="2:6" x14ac:dyDescent="0.2">
      <c r="B5" s="141">
        <v>1</v>
      </c>
      <c r="C5" s="142" t="s">
        <v>32</v>
      </c>
      <c r="D5" s="143">
        <v>12.16387433715283</v>
      </c>
      <c r="E5" s="50" t="s">
        <v>149</v>
      </c>
      <c r="F5" s="144">
        <v>19.937833891568541</v>
      </c>
    </row>
    <row r="6" spans="2:6" x14ac:dyDescent="0.2">
      <c r="B6" s="141">
        <v>2</v>
      </c>
      <c r="C6" s="142" t="s">
        <v>33</v>
      </c>
      <c r="D6" s="143">
        <v>16.870827152225104</v>
      </c>
      <c r="E6" s="50" t="s">
        <v>150</v>
      </c>
      <c r="F6" s="144">
        <v>22.421527837952958</v>
      </c>
    </row>
    <row r="7" spans="2:6" x14ac:dyDescent="0.2">
      <c r="B7" s="141">
        <v>3</v>
      </c>
      <c r="C7" s="142" t="s">
        <v>34</v>
      </c>
      <c r="D7" s="143">
        <v>17.008557556566263</v>
      </c>
      <c r="E7" s="50" t="s">
        <v>149</v>
      </c>
      <c r="F7" s="144">
        <v>19.937833891568541</v>
      </c>
    </row>
    <row r="8" spans="2:6" x14ac:dyDescent="0.2">
      <c r="B8" s="141">
        <v>4</v>
      </c>
      <c r="C8" s="142" t="s">
        <v>35</v>
      </c>
      <c r="D8" s="143">
        <v>17.404566588681256</v>
      </c>
      <c r="E8" s="50" t="s">
        <v>161</v>
      </c>
      <c r="F8" s="144">
        <v>18.779004845787593</v>
      </c>
    </row>
    <row r="9" spans="2:6" x14ac:dyDescent="0.2">
      <c r="B9" s="141">
        <v>5</v>
      </c>
      <c r="C9" s="142" t="s">
        <v>36</v>
      </c>
      <c r="D9" s="143">
        <v>16.777574446847446</v>
      </c>
      <c r="E9" s="50" t="s">
        <v>161</v>
      </c>
      <c r="F9" s="144">
        <v>18.779004845787593</v>
      </c>
    </row>
    <row r="10" spans="2:6" x14ac:dyDescent="0.2">
      <c r="B10" s="141">
        <v>6</v>
      </c>
      <c r="C10" s="142" t="s">
        <v>37</v>
      </c>
      <c r="D10" s="143">
        <v>14.152576209832743</v>
      </c>
      <c r="E10" s="50" t="s">
        <v>161</v>
      </c>
      <c r="F10" s="144">
        <v>18.779004845787593</v>
      </c>
    </row>
    <row r="11" spans="2:6" x14ac:dyDescent="0.2">
      <c r="B11" s="141">
        <v>7</v>
      </c>
      <c r="C11" s="142" t="s">
        <v>38</v>
      </c>
      <c r="D11" s="143">
        <v>16.521161341072428</v>
      </c>
      <c r="E11" s="50" t="s">
        <v>149</v>
      </c>
      <c r="F11" s="144">
        <v>19.937833891568541</v>
      </c>
    </row>
    <row r="12" spans="2:6" x14ac:dyDescent="0.2">
      <c r="B12" s="141">
        <v>8</v>
      </c>
      <c r="C12" s="142" t="s">
        <v>39</v>
      </c>
      <c r="D12" s="143">
        <v>15.984130466025734</v>
      </c>
      <c r="E12" s="50" t="s">
        <v>40</v>
      </c>
      <c r="F12" s="144">
        <v>21.103601466765937</v>
      </c>
    </row>
    <row r="13" spans="2:6" x14ac:dyDescent="0.2">
      <c r="B13" s="141">
        <v>9</v>
      </c>
      <c r="C13" s="142" t="s">
        <v>41</v>
      </c>
      <c r="D13" s="143">
        <v>16.188091548303639</v>
      </c>
      <c r="E13" s="50" t="s">
        <v>42</v>
      </c>
      <c r="F13" s="144">
        <v>11.999320557691172</v>
      </c>
    </row>
    <row r="14" spans="2:6" x14ac:dyDescent="0.2">
      <c r="B14" s="141">
        <v>10</v>
      </c>
      <c r="C14" s="142" t="s">
        <v>43</v>
      </c>
      <c r="D14" s="143">
        <v>13.286498807075544</v>
      </c>
      <c r="E14" s="50" t="s">
        <v>40</v>
      </c>
      <c r="F14" s="144">
        <v>21.103601466765937</v>
      </c>
    </row>
    <row r="15" spans="2:6" x14ac:dyDescent="0.2">
      <c r="B15" s="141">
        <v>11</v>
      </c>
      <c r="C15" s="142" t="s">
        <v>44</v>
      </c>
      <c r="D15" s="143">
        <v>16.604011506482248</v>
      </c>
      <c r="E15" s="50" t="s">
        <v>42</v>
      </c>
      <c r="F15" s="144">
        <v>11.999320557691172</v>
      </c>
    </row>
    <row r="16" spans="2:6" x14ac:dyDescent="0.2">
      <c r="B16" s="141">
        <v>12</v>
      </c>
      <c r="C16" s="142" t="s">
        <v>45</v>
      </c>
      <c r="D16" s="143">
        <v>14.29308269814889</v>
      </c>
      <c r="E16" s="50" t="s">
        <v>42</v>
      </c>
      <c r="F16" s="144">
        <v>11.999320557691172</v>
      </c>
    </row>
    <row r="17" spans="2:6" x14ac:dyDescent="0.2">
      <c r="B17" s="141">
        <v>13</v>
      </c>
      <c r="C17" s="142" t="s">
        <v>46</v>
      </c>
      <c r="D17" s="143">
        <v>14.978739383392082</v>
      </c>
      <c r="E17" s="50" t="s">
        <v>161</v>
      </c>
      <c r="F17" s="144">
        <v>18.779004845787593</v>
      </c>
    </row>
    <row r="18" spans="2:6" x14ac:dyDescent="0.2">
      <c r="B18" s="141">
        <v>14</v>
      </c>
      <c r="C18" s="142" t="s">
        <v>47</v>
      </c>
      <c r="D18" s="143">
        <v>13.432655735496931</v>
      </c>
      <c r="E18" s="50" t="s">
        <v>48</v>
      </c>
      <c r="F18" s="144">
        <v>9.8521554275233054</v>
      </c>
    </row>
    <row r="19" spans="2:6" x14ac:dyDescent="0.2">
      <c r="B19" s="141">
        <v>15</v>
      </c>
      <c r="C19" s="142" t="s">
        <v>49</v>
      </c>
      <c r="D19" s="143">
        <v>16.263725578714151</v>
      </c>
      <c r="E19" s="50" t="s">
        <v>149</v>
      </c>
      <c r="F19" s="144">
        <v>19.937833891568541</v>
      </c>
    </row>
    <row r="20" spans="2:6" x14ac:dyDescent="0.2">
      <c r="B20" s="141">
        <v>16</v>
      </c>
      <c r="C20" s="142" t="s">
        <v>50</v>
      </c>
      <c r="D20" s="143">
        <v>13.665256639978226</v>
      </c>
      <c r="E20" s="50" t="s">
        <v>151</v>
      </c>
      <c r="F20" s="144">
        <v>8.989826483037783</v>
      </c>
    </row>
    <row r="21" spans="2:6" x14ac:dyDescent="0.2">
      <c r="B21" s="141">
        <v>17</v>
      </c>
      <c r="C21" s="142" t="s">
        <v>51</v>
      </c>
      <c r="D21" s="143">
        <v>13.232298914576635</v>
      </c>
      <c r="E21" s="50" t="s">
        <v>151</v>
      </c>
      <c r="F21" s="144">
        <v>8.989826483037783</v>
      </c>
    </row>
    <row r="22" spans="2:6" x14ac:dyDescent="0.2">
      <c r="B22" s="141">
        <v>18</v>
      </c>
      <c r="C22" s="142" t="s">
        <v>52</v>
      </c>
      <c r="D22" s="143">
        <v>15.19963412460613</v>
      </c>
      <c r="E22" s="50" t="s">
        <v>152</v>
      </c>
      <c r="F22" s="144">
        <v>7.7472504112527911</v>
      </c>
    </row>
    <row r="23" spans="2:6" x14ac:dyDescent="0.2">
      <c r="B23" s="145">
        <v>19</v>
      </c>
      <c r="C23" s="142" t="s">
        <v>53</v>
      </c>
      <c r="D23" s="143">
        <v>15.745454092872166</v>
      </c>
      <c r="E23" s="50" t="s">
        <v>151</v>
      </c>
      <c r="F23" s="144">
        <v>8.989826483037783</v>
      </c>
    </row>
    <row r="24" spans="2:6" x14ac:dyDescent="0.2">
      <c r="B24" s="145">
        <v>21</v>
      </c>
      <c r="C24" s="142" t="s">
        <v>54</v>
      </c>
      <c r="D24" s="143">
        <v>13.390874824149678</v>
      </c>
      <c r="E24" s="50" t="s">
        <v>153</v>
      </c>
      <c r="F24" s="144">
        <v>6.9817547619996851</v>
      </c>
    </row>
    <row r="25" spans="2:6" x14ac:dyDescent="0.2">
      <c r="B25" s="145">
        <v>22</v>
      </c>
      <c r="C25" s="142" t="s">
        <v>55</v>
      </c>
      <c r="D25" s="143">
        <v>15.84584674298285</v>
      </c>
      <c r="E25" s="50" t="s">
        <v>56</v>
      </c>
      <c r="F25" s="144">
        <v>11.098139669479373</v>
      </c>
    </row>
    <row r="26" spans="2:6" x14ac:dyDescent="0.2">
      <c r="B26" s="145">
        <v>23</v>
      </c>
      <c r="C26" s="142" t="s">
        <v>57</v>
      </c>
      <c r="D26" s="143">
        <v>18.795383255636622</v>
      </c>
      <c r="E26" s="50" t="s">
        <v>151</v>
      </c>
      <c r="F26" s="144">
        <v>8.989826483037783</v>
      </c>
    </row>
    <row r="27" spans="2:6" x14ac:dyDescent="0.2">
      <c r="B27" s="145">
        <v>24</v>
      </c>
      <c r="C27" s="142" t="s">
        <v>58</v>
      </c>
      <c r="D27" s="143">
        <v>15.321945374079185</v>
      </c>
      <c r="E27" s="50" t="s">
        <v>151</v>
      </c>
      <c r="F27" s="144">
        <v>8.989826483037783</v>
      </c>
    </row>
    <row r="28" spans="2:6" x14ac:dyDescent="0.2">
      <c r="B28" s="145">
        <v>25</v>
      </c>
      <c r="C28" s="142" t="s">
        <v>59</v>
      </c>
      <c r="D28" s="143">
        <v>11.797837023604083</v>
      </c>
      <c r="E28" s="50" t="s">
        <v>153</v>
      </c>
      <c r="F28" s="144">
        <v>6.9817547619996851</v>
      </c>
    </row>
    <row r="29" spans="2:6" x14ac:dyDescent="0.2">
      <c r="B29" s="145">
        <v>26</v>
      </c>
      <c r="C29" s="142" t="s">
        <v>60</v>
      </c>
      <c r="D29" s="143">
        <v>14.094084840322834</v>
      </c>
      <c r="E29" s="50" t="s">
        <v>149</v>
      </c>
      <c r="F29" s="144">
        <v>19.937833891568541</v>
      </c>
    </row>
    <row r="30" spans="2:6" x14ac:dyDescent="0.2">
      <c r="B30" s="145">
        <v>27</v>
      </c>
      <c r="C30" s="142" t="s">
        <v>61</v>
      </c>
      <c r="D30" s="143">
        <v>13.748298744593695</v>
      </c>
      <c r="E30" s="50" t="s">
        <v>48</v>
      </c>
      <c r="F30" s="144">
        <v>9.8521554275233054</v>
      </c>
    </row>
    <row r="31" spans="2:6" x14ac:dyDescent="0.2">
      <c r="B31" s="145">
        <v>28</v>
      </c>
      <c r="C31" s="142" t="s">
        <v>62</v>
      </c>
      <c r="D31" s="143">
        <v>14.461026431677389</v>
      </c>
      <c r="E31" s="50" t="s">
        <v>152</v>
      </c>
      <c r="F31" s="144">
        <v>7.7472504112527911</v>
      </c>
    </row>
    <row r="32" spans="2:6" x14ac:dyDescent="0.2">
      <c r="B32" s="145">
        <v>29</v>
      </c>
      <c r="C32" s="142" t="s">
        <v>63</v>
      </c>
      <c r="D32" s="143">
        <v>15.003824403857047</v>
      </c>
      <c r="E32" s="50" t="s">
        <v>56</v>
      </c>
      <c r="F32" s="144">
        <v>11.098139669479373</v>
      </c>
    </row>
    <row r="33" spans="2:6" x14ac:dyDescent="0.2">
      <c r="B33" s="146" t="s">
        <v>134</v>
      </c>
      <c r="C33" s="142" t="s">
        <v>64</v>
      </c>
      <c r="D33" s="143">
        <v>15.121842531134929</v>
      </c>
      <c r="E33" s="51" t="s">
        <v>65</v>
      </c>
      <c r="F33" s="144">
        <v>14.10711946783044</v>
      </c>
    </row>
    <row r="34" spans="2:6" x14ac:dyDescent="0.2">
      <c r="B34" s="146" t="s">
        <v>135</v>
      </c>
      <c r="C34" s="142" t="s">
        <v>66</v>
      </c>
      <c r="D34" s="143">
        <v>13.187986297368351</v>
      </c>
      <c r="E34" s="51" t="s">
        <v>65</v>
      </c>
      <c r="F34" s="144">
        <v>14.10711946783044</v>
      </c>
    </row>
    <row r="35" spans="2:6" x14ac:dyDescent="0.2">
      <c r="B35" s="145">
        <v>30</v>
      </c>
      <c r="C35" s="142" t="s">
        <v>67</v>
      </c>
      <c r="D35" s="143">
        <v>13.761431252745499</v>
      </c>
      <c r="E35" s="50" t="s">
        <v>42</v>
      </c>
      <c r="F35" s="144">
        <v>11.999320557691172</v>
      </c>
    </row>
    <row r="36" spans="2:6" x14ac:dyDescent="0.2">
      <c r="B36" s="145">
        <v>31</v>
      </c>
      <c r="C36" s="142" t="s">
        <v>68</v>
      </c>
      <c r="D36" s="143">
        <v>12.148343786644864</v>
      </c>
      <c r="E36" s="50" t="s">
        <v>42</v>
      </c>
      <c r="F36" s="144">
        <v>11.999320557691172</v>
      </c>
    </row>
    <row r="37" spans="2:6" x14ac:dyDescent="0.2">
      <c r="B37" s="145">
        <v>32</v>
      </c>
      <c r="C37" s="142" t="s">
        <v>69</v>
      </c>
      <c r="D37" s="143">
        <v>16.152587706769847</v>
      </c>
      <c r="E37" s="50" t="s">
        <v>42</v>
      </c>
      <c r="F37" s="144">
        <v>11.999320557691172</v>
      </c>
    </row>
    <row r="38" spans="2:6" x14ac:dyDescent="0.2">
      <c r="B38" s="145">
        <v>33</v>
      </c>
      <c r="C38" s="142" t="s">
        <v>70</v>
      </c>
      <c r="D38" s="143">
        <v>12.769814010719577</v>
      </c>
      <c r="E38" s="50" t="s">
        <v>151</v>
      </c>
      <c r="F38" s="144">
        <v>8.989826483037783</v>
      </c>
    </row>
    <row r="39" spans="2:6" x14ac:dyDescent="0.2">
      <c r="B39" s="145">
        <v>34</v>
      </c>
      <c r="C39" s="142" t="s">
        <v>71</v>
      </c>
      <c r="D39" s="143">
        <v>13.65410334884927</v>
      </c>
      <c r="E39" s="50" t="s">
        <v>42</v>
      </c>
      <c r="F39" s="144">
        <v>11.999320557691172</v>
      </c>
    </row>
    <row r="40" spans="2:6" x14ac:dyDescent="0.2">
      <c r="B40" s="145">
        <v>35</v>
      </c>
      <c r="C40" s="142" t="s">
        <v>72</v>
      </c>
      <c r="D40" s="143">
        <v>11.913983329114574</v>
      </c>
      <c r="E40" s="50" t="s">
        <v>56</v>
      </c>
      <c r="F40" s="144">
        <v>11.098139669479373</v>
      </c>
    </row>
    <row r="41" spans="2:6" x14ac:dyDescent="0.2">
      <c r="B41" s="145">
        <v>36</v>
      </c>
      <c r="C41" s="142" t="s">
        <v>73</v>
      </c>
      <c r="D41" s="143">
        <v>14.709302325581394</v>
      </c>
      <c r="E41" s="50" t="s">
        <v>152</v>
      </c>
      <c r="F41" s="144">
        <v>7.7472504112527911</v>
      </c>
    </row>
    <row r="42" spans="2:6" x14ac:dyDescent="0.2">
      <c r="B42" s="145">
        <v>37</v>
      </c>
      <c r="C42" s="142" t="s">
        <v>74</v>
      </c>
      <c r="D42" s="143">
        <v>13.31621358363588</v>
      </c>
      <c r="E42" s="50" t="s">
        <v>152</v>
      </c>
      <c r="F42" s="144">
        <v>7.7472504112527911</v>
      </c>
    </row>
    <row r="43" spans="2:6" x14ac:dyDescent="0.2">
      <c r="B43" s="145">
        <v>38</v>
      </c>
      <c r="C43" s="142" t="s">
        <v>75</v>
      </c>
      <c r="D43" s="143">
        <v>12.684749165673647</v>
      </c>
      <c r="E43" s="50" t="s">
        <v>149</v>
      </c>
      <c r="F43" s="144">
        <v>19.937833891568541</v>
      </c>
    </row>
    <row r="44" spans="2:6" x14ac:dyDescent="0.2">
      <c r="B44" s="145">
        <v>39</v>
      </c>
      <c r="C44" s="142" t="s">
        <v>76</v>
      </c>
      <c r="D44" s="143">
        <v>14.973911828190753</v>
      </c>
      <c r="E44" s="50" t="s">
        <v>153</v>
      </c>
      <c r="F44" s="144">
        <v>6.9817547619996851</v>
      </c>
    </row>
    <row r="45" spans="2:6" x14ac:dyDescent="0.2">
      <c r="B45" s="145">
        <v>40</v>
      </c>
      <c r="C45" s="142" t="s">
        <v>77</v>
      </c>
      <c r="D45" s="143">
        <v>14.142548892009451</v>
      </c>
      <c r="E45" s="50" t="s">
        <v>151</v>
      </c>
      <c r="F45" s="144">
        <v>8.989826483037783</v>
      </c>
    </row>
    <row r="46" spans="2:6" x14ac:dyDescent="0.2">
      <c r="B46" s="145">
        <v>41</v>
      </c>
      <c r="C46" s="142" t="s">
        <v>78</v>
      </c>
      <c r="D46" s="143">
        <v>13.979107544023824</v>
      </c>
      <c r="E46" s="50" t="s">
        <v>152</v>
      </c>
      <c r="F46" s="144">
        <v>7.7472504112527911</v>
      </c>
    </row>
    <row r="47" spans="2:6" x14ac:dyDescent="0.2">
      <c r="B47" s="145">
        <v>42</v>
      </c>
      <c r="C47" s="142" t="s">
        <v>79</v>
      </c>
      <c r="D47" s="143">
        <v>15.616790283952195</v>
      </c>
      <c r="E47" s="50" t="s">
        <v>149</v>
      </c>
      <c r="F47" s="144">
        <v>19.937833891568541</v>
      </c>
    </row>
    <row r="48" spans="2:6" x14ac:dyDescent="0.2">
      <c r="B48" s="145">
        <v>43</v>
      </c>
      <c r="C48" s="142" t="s">
        <v>80</v>
      </c>
      <c r="D48" s="143">
        <v>17.024688660694778</v>
      </c>
      <c r="E48" s="50" t="s">
        <v>149</v>
      </c>
      <c r="F48" s="144">
        <v>19.937833891568541</v>
      </c>
    </row>
    <row r="49" spans="2:6" x14ac:dyDescent="0.2">
      <c r="B49" s="145">
        <v>44</v>
      </c>
      <c r="C49" s="142" t="s">
        <v>81</v>
      </c>
      <c r="D49" s="143">
        <v>11.09466676182009</v>
      </c>
      <c r="E49" s="50" t="s">
        <v>82</v>
      </c>
      <c r="F49" s="144">
        <v>16.307818634199908</v>
      </c>
    </row>
    <row r="50" spans="2:6" x14ac:dyDescent="0.2">
      <c r="B50" s="145">
        <v>45</v>
      </c>
      <c r="C50" s="142" t="s">
        <v>83</v>
      </c>
      <c r="D50" s="143">
        <v>12.592019827090004</v>
      </c>
      <c r="E50" s="50" t="s">
        <v>152</v>
      </c>
      <c r="F50" s="144">
        <v>7.7472504112527911</v>
      </c>
    </row>
    <row r="51" spans="2:6" x14ac:dyDescent="0.2">
      <c r="B51" s="145">
        <v>46</v>
      </c>
      <c r="C51" s="142" t="s">
        <v>84</v>
      </c>
      <c r="D51" s="143">
        <v>16.24992928664366</v>
      </c>
      <c r="E51" s="50" t="s">
        <v>42</v>
      </c>
      <c r="F51" s="144">
        <v>11.999320557691172</v>
      </c>
    </row>
    <row r="52" spans="2:6" x14ac:dyDescent="0.2">
      <c r="B52" s="145">
        <v>47</v>
      </c>
      <c r="C52" s="142" t="s">
        <v>85</v>
      </c>
      <c r="D52" s="143">
        <v>15.267864884987187</v>
      </c>
      <c r="E52" s="50" t="s">
        <v>151</v>
      </c>
      <c r="F52" s="144">
        <v>8.989826483037783</v>
      </c>
    </row>
    <row r="53" spans="2:6" x14ac:dyDescent="0.2">
      <c r="B53" s="145">
        <v>48</v>
      </c>
      <c r="C53" s="142" t="s">
        <v>86</v>
      </c>
      <c r="D53" s="143">
        <v>15.799040184117269</v>
      </c>
      <c r="E53" s="50" t="s">
        <v>42</v>
      </c>
      <c r="F53" s="144">
        <v>11.999320557691172</v>
      </c>
    </row>
    <row r="54" spans="2:6" x14ac:dyDescent="0.2">
      <c r="B54" s="145">
        <v>49</v>
      </c>
      <c r="C54" s="142" t="s">
        <v>87</v>
      </c>
      <c r="D54" s="143">
        <v>12.131489476589024</v>
      </c>
      <c r="E54" s="50" t="s">
        <v>82</v>
      </c>
      <c r="F54" s="144">
        <v>16.307818634199908</v>
      </c>
    </row>
    <row r="55" spans="2:6" x14ac:dyDescent="0.2">
      <c r="B55" s="145">
        <v>50</v>
      </c>
      <c r="C55" s="142" t="s">
        <v>88</v>
      </c>
      <c r="D55" s="143">
        <v>15.588700392420044</v>
      </c>
      <c r="E55" s="50" t="s">
        <v>48</v>
      </c>
      <c r="F55" s="144">
        <v>9.8521554275233054</v>
      </c>
    </row>
    <row r="56" spans="2:6" x14ac:dyDescent="0.2">
      <c r="B56" s="145">
        <v>51</v>
      </c>
      <c r="C56" s="142" t="s">
        <v>89</v>
      </c>
      <c r="D56" s="143">
        <v>13.956058844922378</v>
      </c>
      <c r="E56" s="50" t="s">
        <v>40</v>
      </c>
      <c r="F56" s="144">
        <v>21.103601466765937</v>
      </c>
    </row>
    <row r="57" spans="2:6" x14ac:dyDescent="0.2">
      <c r="B57" s="145">
        <v>52</v>
      </c>
      <c r="C57" s="142" t="s">
        <v>90</v>
      </c>
      <c r="D57" s="143">
        <v>18.519604031462151</v>
      </c>
      <c r="E57" s="50" t="s">
        <v>40</v>
      </c>
      <c r="F57" s="144">
        <v>21.103601466765937</v>
      </c>
    </row>
    <row r="58" spans="2:6" x14ac:dyDescent="0.2">
      <c r="B58" s="145">
        <v>53</v>
      </c>
      <c r="C58" s="142" t="s">
        <v>91</v>
      </c>
      <c r="D58" s="143">
        <v>14.17219499071504</v>
      </c>
      <c r="E58" s="50" t="s">
        <v>82</v>
      </c>
      <c r="F58" s="144">
        <v>16.307818634199908</v>
      </c>
    </row>
    <row r="59" spans="2:6" x14ac:dyDescent="0.2">
      <c r="B59" s="145">
        <v>54</v>
      </c>
      <c r="C59" s="142" t="s">
        <v>92</v>
      </c>
      <c r="D59" s="143">
        <v>14.169711011752927</v>
      </c>
      <c r="E59" s="50" t="s">
        <v>40</v>
      </c>
      <c r="F59" s="144">
        <v>21.103601466765937</v>
      </c>
    </row>
    <row r="60" spans="2:6" x14ac:dyDescent="0.2">
      <c r="B60" s="145">
        <v>55</v>
      </c>
      <c r="C60" s="142" t="s">
        <v>93</v>
      </c>
      <c r="D60" s="143">
        <v>16.399578310900885</v>
      </c>
      <c r="E60" s="50" t="s">
        <v>40</v>
      </c>
      <c r="F60" s="144">
        <v>21.103601466765937</v>
      </c>
    </row>
    <row r="61" spans="2:6" x14ac:dyDescent="0.2">
      <c r="B61" s="145">
        <v>56</v>
      </c>
      <c r="C61" s="142" t="s">
        <v>94</v>
      </c>
      <c r="D61" s="143">
        <v>13.84348364079867</v>
      </c>
      <c r="E61" s="50" t="s">
        <v>56</v>
      </c>
      <c r="F61" s="144">
        <v>11.098139669479373</v>
      </c>
    </row>
    <row r="62" spans="2:6" x14ac:dyDescent="0.2">
      <c r="B62" s="145">
        <v>57</v>
      </c>
      <c r="C62" s="142" t="s">
        <v>95</v>
      </c>
      <c r="D62" s="143">
        <v>14.104076824408422</v>
      </c>
      <c r="E62" s="50" t="s">
        <v>40</v>
      </c>
      <c r="F62" s="144">
        <v>21.103601466765937</v>
      </c>
    </row>
    <row r="63" spans="2:6" x14ac:dyDescent="0.2">
      <c r="B63" s="145">
        <v>58</v>
      </c>
      <c r="C63" s="142" t="s">
        <v>96</v>
      </c>
      <c r="D63" s="143">
        <v>18.24288659383123</v>
      </c>
      <c r="E63" s="50" t="s">
        <v>153</v>
      </c>
      <c r="F63" s="144">
        <v>6.9817547619996851</v>
      </c>
    </row>
    <row r="64" spans="2:6" x14ac:dyDescent="0.2">
      <c r="B64" s="145">
        <v>59</v>
      </c>
      <c r="C64" s="142" t="s">
        <v>97</v>
      </c>
      <c r="D64" s="143">
        <v>15.296511959177383</v>
      </c>
      <c r="E64" s="50" t="s">
        <v>150</v>
      </c>
      <c r="F64" s="144">
        <v>22.421527837952958</v>
      </c>
    </row>
    <row r="65" spans="2:6" x14ac:dyDescent="0.2">
      <c r="B65" s="145">
        <v>60</v>
      </c>
      <c r="C65" s="142" t="s">
        <v>98</v>
      </c>
      <c r="D65" s="143">
        <v>13.587991810843514</v>
      </c>
      <c r="E65" s="50" t="s">
        <v>150</v>
      </c>
      <c r="F65" s="144">
        <v>22.421527837952958</v>
      </c>
    </row>
    <row r="66" spans="2:6" x14ac:dyDescent="0.2">
      <c r="B66" s="145">
        <v>61</v>
      </c>
      <c r="C66" s="142" t="s">
        <v>99</v>
      </c>
      <c r="D66" s="143">
        <v>18.006774761094764</v>
      </c>
      <c r="E66" s="50" t="s">
        <v>48</v>
      </c>
      <c r="F66" s="144">
        <v>9.8521554275233054</v>
      </c>
    </row>
    <row r="67" spans="2:6" x14ac:dyDescent="0.2">
      <c r="B67" s="145">
        <v>62</v>
      </c>
      <c r="C67" s="142" t="s">
        <v>100</v>
      </c>
      <c r="D67" s="143">
        <v>15.95746655037393</v>
      </c>
      <c r="E67" s="50" t="s">
        <v>150</v>
      </c>
      <c r="F67" s="144">
        <v>22.421527837952958</v>
      </c>
    </row>
    <row r="68" spans="2:6" x14ac:dyDescent="0.2">
      <c r="B68" s="145">
        <v>63</v>
      </c>
      <c r="C68" s="142" t="s">
        <v>101</v>
      </c>
      <c r="D68" s="143">
        <v>13.24972417104556</v>
      </c>
      <c r="E68" s="50" t="s">
        <v>149</v>
      </c>
      <c r="F68" s="144">
        <v>19.937833891568541</v>
      </c>
    </row>
    <row r="69" spans="2:6" x14ac:dyDescent="0.2">
      <c r="B69" s="145">
        <v>64</v>
      </c>
      <c r="C69" s="142" t="s">
        <v>102</v>
      </c>
      <c r="D69" s="143">
        <v>13.846024199608141</v>
      </c>
      <c r="E69" s="50" t="s">
        <v>151</v>
      </c>
      <c r="F69" s="144">
        <v>8.989826483037783</v>
      </c>
    </row>
    <row r="70" spans="2:6" x14ac:dyDescent="0.2">
      <c r="B70" s="145">
        <v>65</v>
      </c>
      <c r="C70" s="142" t="s">
        <v>103</v>
      </c>
      <c r="D70" s="143">
        <v>15.149946285965751</v>
      </c>
      <c r="E70" s="50" t="s">
        <v>42</v>
      </c>
      <c r="F70" s="144">
        <v>11.999320557691172</v>
      </c>
    </row>
    <row r="71" spans="2:6" x14ac:dyDescent="0.2">
      <c r="B71" s="145">
        <v>66</v>
      </c>
      <c r="C71" s="142" t="s">
        <v>104</v>
      </c>
      <c r="D71" s="143">
        <v>13.612152731351118</v>
      </c>
      <c r="E71" s="50" t="s">
        <v>42</v>
      </c>
      <c r="F71" s="144">
        <v>11.999320557691172</v>
      </c>
    </row>
    <row r="72" spans="2:6" x14ac:dyDescent="0.2">
      <c r="B72" s="145">
        <v>67</v>
      </c>
      <c r="C72" s="142" t="s">
        <v>105</v>
      </c>
      <c r="D72" s="143">
        <v>13.271699312313014</v>
      </c>
      <c r="E72" s="50" t="s">
        <v>40</v>
      </c>
      <c r="F72" s="144">
        <v>21.103601466765937</v>
      </c>
    </row>
    <row r="73" spans="2:6" x14ac:dyDescent="0.2">
      <c r="B73" s="145">
        <v>68</v>
      </c>
      <c r="C73" s="142" t="s">
        <v>106</v>
      </c>
      <c r="D73" s="143">
        <v>12.654652917146123</v>
      </c>
      <c r="E73" s="50" t="s">
        <v>40</v>
      </c>
      <c r="F73" s="144">
        <v>21.103601466765937</v>
      </c>
    </row>
    <row r="74" spans="2:6" x14ac:dyDescent="0.2">
      <c r="B74" s="145">
        <v>69</v>
      </c>
      <c r="C74" s="142" t="s">
        <v>107</v>
      </c>
      <c r="D74" s="143">
        <v>12.291723999086496</v>
      </c>
      <c r="E74" s="50" t="s">
        <v>149</v>
      </c>
      <c r="F74" s="144">
        <v>19.937833891568541</v>
      </c>
    </row>
    <row r="75" spans="2:6" x14ac:dyDescent="0.2">
      <c r="B75" s="145">
        <v>70</v>
      </c>
      <c r="C75" s="142" t="s">
        <v>108</v>
      </c>
      <c r="D75" s="143">
        <v>14.425938989349804</v>
      </c>
      <c r="E75" s="50" t="s">
        <v>153</v>
      </c>
      <c r="F75" s="144">
        <v>6.9817547619996851</v>
      </c>
    </row>
    <row r="76" spans="2:6" x14ac:dyDescent="0.2">
      <c r="B76" s="145">
        <v>71</v>
      </c>
      <c r="C76" s="142" t="s">
        <v>109</v>
      </c>
      <c r="D76" s="143">
        <v>17.212487016188152</v>
      </c>
      <c r="E76" s="50" t="s">
        <v>153</v>
      </c>
      <c r="F76" s="144">
        <v>6.9817547619996851</v>
      </c>
    </row>
    <row r="77" spans="2:6" x14ac:dyDescent="0.2">
      <c r="B77" s="145">
        <v>72</v>
      </c>
      <c r="C77" s="142" t="s">
        <v>110</v>
      </c>
      <c r="D77" s="143">
        <v>14.500590739952566</v>
      </c>
      <c r="E77" s="50" t="s">
        <v>82</v>
      </c>
      <c r="F77" s="144">
        <v>16.307818634199908</v>
      </c>
    </row>
    <row r="78" spans="2:6" x14ac:dyDescent="0.2">
      <c r="B78" s="145">
        <v>73</v>
      </c>
      <c r="C78" s="142" t="s">
        <v>111</v>
      </c>
      <c r="D78" s="143">
        <v>14.450988968049749</v>
      </c>
      <c r="E78" s="50" t="s">
        <v>149</v>
      </c>
      <c r="F78" s="144">
        <v>19.937833891568541</v>
      </c>
    </row>
    <row r="79" spans="2:6" x14ac:dyDescent="0.2">
      <c r="B79" s="145">
        <v>74</v>
      </c>
      <c r="C79" s="142" t="s">
        <v>112</v>
      </c>
      <c r="D79" s="143">
        <v>11.632021585930467</v>
      </c>
      <c r="E79" s="50" t="s">
        <v>149</v>
      </c>
      <c r="F79" s="144">
        <v>19.937833891568541</v>
      </c>
    </row>
    <row r="80" spans="2:6" x14ac:dyDescent="0.2">
      <c r="B80" s="145">
        <v>75</v>
      </c>
      <c r="C80" s="142" t="s">
        <v>113</v>
      </c>
      <c r="D80" s="143">
        <v>11.735368800524151</v>
      </c>
      <c r="E80" s="50" t="s">
        <v>162</v>
      </c>
      <c r="F80" s="144">
        <v>15.988989103717177</v>
      </c>
    </row>
    <row r="81" spans="2:6" x14ac:dyDescent="0.2">
      <c r="B81" s="145">
        <v>76</v>
      </c>
      <c r="C81" s="142" t="s">
        <v>114</v>
      </c>
      <c r="D81" s="143">
        <v>13.860085449689096</v>
      </c>
      <c r="E81" s="50" t="s">
        <v>48</v>
      </c>
      <c r="F81" s="144">
        <v>9.8521554275233054</v>
      </c>
    </row>
    <row r="82" spans="2:6" x14ac:dyDescent="0.2">
      <c r="B82" s="145">
        <v>77</v>
      </c>
      <c r="C82" s="142" t="s">
        <v>115</v>
      </c>
      <c r="D82" s="143">
        <v>11.608387071485822</v>
      </c>
      <c r="E82" s="50" t="s">
        <v>162</v>
      </c>
      <c r="F82" s="144">
        <v>15.988989103717177</v>
      </c>
    </row>
    <row r="83" spans="2:6" x14ac:dyDescent="0.2">
      <c r="B83" s="145">
        <v>78</v>
      </c>
      <c r="C83" s="142" t="s">
        <v>116</v>
      </c>
      <c r="D83" s="143">
        <v>10.847870041461471</v>
      </c>
      <c r="E83" s="50" t="s">
        <v>162</v>
      </c>
      <c r="F83" s="144">
        <v>15.988989103717177</v>
      </c>
    </row>
    <row r="84" spans="2:6" x14ac:dyDescent="0.2">
      <c r="B84" s="145">
        <v>79</v>
      </c>
      <c r="C84" s="142" t="s">
        <v>117</v>
      </c>
      <c r="D84" s="143">
        <v>14.131741314747936</v>
      </c>
      <c r="E84" s="50" t="s">
        <v>151</v>
      </c>
      <c r="F84" s="144">
        <v>8.989826483037783</v>
      </c>
    </row>
    <row r="85" spans="2:6" x14ac:dyDescent="0.2">
      <c r="B85" s="145">
        <v>80</v>
      </c>
      <c r="C85" s="142" t="s">
        <v>118</v>
      </c>
      <c r="D85" s="143">
        <v>15.224901222219858</v>
      </c>
      <c r="E85" s="50" t="s">
        <v>150</v>
      </c>
      <c r="F85" s="144">
        <v>22.421527837952958</v>
      </c>
    </row>
    <row r="86" spans="2:6" x14ac:dyDescent="0.2">
      <c r="B86" s="145">
        <v>81</v>
      </c>
      <c r="C86" s="142" t="s">
        <v>119</v>
      </c>
      <c r="D86" s="143">
        <v>15.108838355999641</v>
      </c>
      <c r="E86" s="50" t="s">
        <v>42</v>
      </c>
      <c r="F86" s="144">
        <v>11.999320557691172</v>
      </c>
    </row>
    <row r="87" spans="2:6" x14ac:dyDescent="0.2">
      <c r="B87" s="145">
        <v>82</v>
      </c>
      <c r="C87" s="142" t="s">
        <v>120</v>
      </c>
      <c r="D87" s="143">
        <v>13.725526967219261</v>
      </c>
      <c r="E87" s="50" t="s">
        <v>42</v>
      </c>
      <c r="F87" s="144">
        <v>11.999320557691172</v>
      </c>
    </row>
    <row r="88" spans="2:6" x14ac:dyDescent="0.2">
      <c r="B88" s="145">
        <v>83</v>
      </c>
      <c r="C88" s="142" t="s">
        <v>121</v>
      </c>
      <c r="D88" s="143">
        <v>15.593060934235799</v>
      </c>
      <c r="E88" s="50" t="s">
        <v>161</v>
      </c>
      <c r="F88" s="144">
        <v>18.779004845787593</v>
      </c>
    </row>
    <row r="89" spans="2:6" x14ac:dyDescent="0.2">
      <c r="B89" s="145">
        <v>84</v>
      </c>
      <c r="C89" s="142" t="s">
        <v>122</v>
      </c>
      <c r="D89" s="143">
        <v>15.056664398118091</v>
      </c>
      <c r="E89" s="50" t="s">
        <v>161</v>
      </c>
      <c r="F89" s="144">
        <v>18.779004845787593</v>
      </c>
    </row>
    <row r="90" spans="2:6" x14ac:dyDescent="0.2">
      <c r="B90" s="145">
        <v>85</v>
      </c>
      <c r="C90" s="142" t="s">
        <v>123</v>
      </c>
      <c r="D90" s="143">
        <v>14.084003897589584</v>
      </c>
      <c r="E90" s="50" t="s">
        <v>82</v>
      </c>
      <c r="F90" s="144">
        <v>16.307818634199908</v>
      </c>
    </row>
    <row r="91" spans="2:6" x14ac:dyDescent="0.2">
      <c r="B91" s="145">
        <v>86</v>
      </c>
      <c r="C91" s="142" t="s">
        <v>124</v>
      </c>
      <c r="D91" s="143">
        <v>12.84565314636796</v>
      </c>
      <c r="E91" s="50" t="s">
        <v>151</v>
      </c>
      <c r="F91" s="144">
        <v>8.989826483037783</v>
      </c>
    </row>
    <row r="92" spans="2:6" x14ac:dyDescent="0.2">
      <c r="B92" s="145">
        <v>87</v>
      </c>
      <c r="C92" s="142" t="s">
        <v>125</v>
      </c>
      <c r="D92" s="143">
        <v>14.849197883892822</v>
      </c>
      <c r="E92" s="50" t="s">
        <v>151</v>
      </c>
      <c r="F92" s="144">
        <v>8.989826483037783</v>
      </c>
    </row>
    <row r="93" spans="2:6" x14ac:dyDescent="0.2">
      <c r="B93" s="145">
        <v>88</v>
      </c>
      <c r="C93" s="142" t="s">
        <v>126</v>
      </c>
      <c r="D93" s="143">
        <v>17.169034806165133</v>
      </c>
      <c r="E93" s="50" t="s">
        <v>40</v>
      </c>
      <c r="F93" s="144">
        <v>21.103601466765937</v>
      </c>
    </row>
    <row r="94" spans="2:6" x14ac:dyDescent="0.2">
      <c r="B94" s="145">
        <v>89</v>
      </c>
      <c r="C94" s="142" t="s">
        <v>127</v>
      </c>
      <c r="D94" s="143">
        <v>17.052373682209605</v>
      </c>
      <c r="E94" s="50" t="s">
        <v>153</v>
      </c>
      <c r="F94" s="144">
        <v>6.9817547619996851</v>
      </c>
    </row>
    <row r="95" spans="2:6" x14ac:dyDescent="0.2">
      <c r="B95" s="145">
        <v>90</v>
      </c>
      <c r="C95" s="142" t="s">
        <v>128</v>
      </c>
      <c r="D95" s="143">
        <v>11.724713570276942</v>
      </c>
      <c r="E95" s="50" t="s">
        <v>153</v>
      </c>
      <c r="F95" s="144">
        <v>6.9817547619996851</v>
      </c>
    </row>
    <row r="96" spans="2:6" x14ac:dyDescent="0.2">
      <c r="B96" s="145">
        <v>91</v>
      </c>
      <c r="C96" s="142" t="s">
        <v>129</v>
      </c>
      <c r="D96" s="143">
        <v>12.00490098947445</v>
      </c>
      <c r="E96" s="50" t="s">
        <v>162</v>
      </c>
      <c r="F96" s="144">
        <v>15.988989103717177</v>
      </c>
    </row>
    <row r="97" spans="2:6" x14ac:dyDescent="0.2">
      <c r="B97" s="145">
        <v>92</v>
      </c>
      <c r="C97" s="142" t="s">
        <v>130</v>
      </c>
      <c r="D97" s="143">
        <v>11.056507359468903</v>
      </c>
      <c r="E97" s="50" t="s">
        <v>162</v>
      </c>
      <c r="F97" s="144">
        <v>15.988989103717177</v>
      </c>
    </row>
    <row r="98" spans="2:6" x14ac:dyDescent="0.2">
      <c r="B98" s="145">
        <v>93</v>
      </c>
      <c r="C98" s="142" t="s">
        <v>131</v>
      </c>
      <c r="D98" s="143">
        <v>11.543679234576738</v>
      </c>
      <c r="E98" s="50" t="s">
        <v>162</v>
      </c>
      <c r="F98" s="144">
        <v>15.988989103717177</v>
      </c>
    </row>
    <row r="99" spans="2:6" x14ac:dyDescent="0.2">
      <c r="B99" s="145">
        <v>94</v>
      </c>
      <c r="C99" s="142" t="s">
        <v>132</v>
      </c>
      <c r="D99" s="143">
        <v>11.940893033721999</v>
      </c>
      <c r="E99" s="50" t="s">
        <v>162</v>
      </c>
      <c r="F99" s="144">
        <v>15.988989103717177</v>
      </c>
    </row>
    <row r="100" spans="2:6" x14ac:dyDescent="0.2">
      <c r="B100" s="145">
        <v>95</v>
      </c>
      <c r="C100" s="142" t="s">
        <v>133</v>
      </c>
      <c r="D100" s="143">
        <v>11.240957754910088</v>
      </c>
      <c r="E100" s="50" t="s">
        <v>162</v>
      </c>
      <c r="F100" s="144">
        <v>15.988989103717177</v>
      </c>
    </row>
    <row r="101" spans="2:6" x14ac:dyDescent="0.2">
      <c r="B101" s="147">
        <v>971</v>
      </c>
      <c r="C101" s="142" t="s">
        <v>154</v>
      </c>
      <c r="D101" s="143">
        <v>12.788060403078912</v>
      </c>
      <c r="E101" s="50" t="s">
        <v>154</v>
      </c>
      <c r="F101" s="148">
        <v>12.17791879663905</v>
      </c>
    </row>
    <row r="102" spans="2:6" x14ac:dyDescent="0.2">
      <c r="B102" s="147">
        <v>972</v>
      </c>
      <c r="C102" s="142" t="s">
        <v>155</v>
      </c>
      <c r="D102" s="143">
        <v>11.470267359192954</v>
      </c>
      <c r="E102" s="50" t="s">
        <v>155</v>
      </c>
      <c r="F102" s="148">
        <v>11.361169484797086</v>
      </c>
    </row>
    <row r="103" spans="2:6" x14ac:dyDescent="0.2">
      <c r="B103" s="147">
        <v>973</v>
      </c>
      <c r="C103" s="142" t="s">
        <v>156</v>
      </c>
      <c r="D103" s="143">
        <v>11.814918740777509</v>
      </c>
      <c r="E103" s="50" t="s">
        <v>156</v>
      </c>
      <c r="F103" s="148">
        <v>11.269926490202634</v>
      </c>
    </row>
    <row r="104" spans="2:6" x14ac:dyDescent="0.2">
      <c r="B104" s="147">
        <v>974</v>
      </c>
      <c r="C104" s="142" t="s">
        <v>157</v>
      </c>
      <c r="D104" s="143">
        <v>13.596839617964534</v>
      </c>
      <c r="E104" s="50" t="s">
        <v>157</v>
      </c>
      <c r="F104" s="148">
        <v>13.818984350716846</v>
      </c>
    </row>
    <row r="105" spans="2:6" x14ac:dyDescent="0.2">
      <c r="B105" s="147">
        <v>976</v>
      </c>
      <c r="C105" s="142" t="s">
        <v>158</v>
      </c>
      <c r="D105" s="143">
        <v>6.5686146092575619</v>
      </c>
      <c r="E105" s="50" t="s">
        <v>158</v>
      </c>
      <c r="F105" s="148">
        <v>5.8659705719079609</v>
      </c>
    </row>
    <row r="106" spans="2:6" ht="51" customHeight="1" x14ac:dyDescent="0.3">
      <c r="B106" s="207" t="s">
        <v>180</v>
      </c>
      <c r="C106" s="208"/>
      <c r="D106" s="208"/>
      <c r="E106" s="208"/>
      <c r="F106" s="209"/>
    </row>
  </sheetData>
  <mergeCells count="1">
    <mergeCell ref="B106:F10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0DA5E-4CDA-47D4-BEFA-C32DE8EEFCCA}">
  <dimension ref="B2:P13"/>
  <sheetViews>
    <sheetView showGridLines="0" workbookViewId="0">
      <selection activeCell="D5" sqref="D5:G11"/>
    </sheetView>
  </sheetViews>
  <sheetFormatPr baseColWidth="10" defaultRowHeight="14.4" x14ac:dyDescent="0.3"/>
  <cols>
    <col min="1" max="1" width="2.6640625" customWidth="1"/>
    <col min="2" max="2" width="12.33203125" customWidth="1"/>
    <col min="3" max="3" width="9.44140625" customWidth="1"/>
    <col min="4" max="6" width="14.33203125" bestFit="1" customWidth="1"/>
    <col min="7" max="7" width="16.77734375" customWidth="1"/>
  </cols>
  <sheetData>
    <row r="2" spans="2:16" x14ac:dyDescent="0.3">
      <c r="B2" s="24" t="s">
        <v>30</v>
      </c>
      <c r="C2" s="17"/>
      <c r="D2" s="17"/>
      <c r="E2" s="17"/>
      <c r="F2" s="17"/>
      <c r="G2" s="17"/>
    </row>
    <row r="3" spans="2:16" x14ac:dyDescent="0.3">
      <c r="B3" s="37"/>
      <c r="C3" s="17"/>
      <c r="D3" s="17"/>
      <c r="E3" s="17"/>
      <c r="F3" s="17"/>
      <c r="G3" s="38"/>
      <c r="I3" s="197"/>
      <c r="J3" s="197"/>
      <c r="K3" s="197"/>
      <c r="L3" s="197"/>
      <c r="M3" s="197"/>
      <c r="N3" s="197"/>
      <c r="O3" s="197"/>
      <c r="P3" s="197"/>
    </row>
    <row r="4" spans="2:16" ht="30.6" x14ac:dyDescent="0.3">
      <c r="B4" s="17"/>
      <c r="C4" s="17"/>
      <c r="D4" s="39" t="s">
        <v>4</v>
      </c>
      <c r="E4" s="39" t="s">
        <v>26</v>
      </c>
      <c r="F4" s="39" t="s">
        <v>27</v>
      </c>
      <c r="G4" s="39" t="s">
        <v>7</v>
      </c>
      <c r="I4" s="198"/>
      <c r="J4" s="198"/>
      <c r="K4" s="199"/>
      <c r="L4" s="199"/>
      <c r="M4" s="199"/>
      <c r="N4" s="199"/>
      <c r="O4" s="197"/>
      <c r="P4" s="197"/>
    </row>
    <row r="5" spans="2:16" x14ac:dyDescent="0.3">
      <c r="B5" s="213" t="s">
        <v>10</v>
      </c>
      <c r="C5" s="40" t="s">
        <v>170</v>
      </c>
      <c r="D5" s="45">
        <v>6544982</v>
      </c>
      <c r="E5" s="45">
        <v>821181</v>
      </c>
      <c r="F5" s="45">
        <v>1974123</v>
      </c>
      <c r="G5" s="47">
        <v>9340286</v>
      </c>
      <c r="I5" s="218"/>
      <c r="J5" s="201"/>
      <c r="K5" s="202"/>
      <c r="L5" s="202"/>
      <c r="M5" s="202"/>
      <c r="N5" s="202"/>
      <c r="O5" s="203"/>
      <c r="P5" s="197"/>
    </row>
    <row r="6" spans="2:16" x14ac:dyDescent="0.3">
      <c r="B6" s="214"/>
      <c r="C6" s="41" t="s">
        <v>171</v>
      </c>
      <c r="D6" s="46">
        <v>4432763</v>
      </c>
      <c r="E6" s="46">
        <v>1119317</v>
      </c>
      <c r="F6" s="46">
        <v>5025604</v>
      </c>
      <c r="G6" s="48">
        <v>10577684</v>
      </c>
      <c r="I6" s="218"/>
      <c r="J6" s="204"/>
      <c r="K6" s="202"/>
      <c r="L6" s="202"/>
      <c r="M6" s="202"/>
      <c r="N6" s="202"/>
      <c r="O6" s="197"/>
      <c r="P6" s="197"/>
    </row>
    <row r="7" spans="2:16" x14ac:dyDescent="0.3">
      <c r="B7" s="215" t="s">
        <v>28</v>
      </c>
      <c r="C7" s="40" t="s">
        <v>172</v>
      </c>
      <c r="D7" s="45">
        <v>333981</v>
      </c>
      <c r="E7" s="45">
        <v>57775</v>
      </c>
      <c r="F7" s="45">
        <v>123826</v>
      </c>
      <c r="G7" s="47">
        <f>SUM(D7:F7)</f>
        <v>515582</v>
      </c>
      <c r="I7" s="218"/>
      <c r="J7" s="201"/>
      <c r="K7" s="202"/>
      <c r="L7" s="202"/>
      <c r="M7" s="202"/>
      <c r="N7" s="202"/>
      <c r="O7" s="197"/>
      <c r="P7" s="197"/>
    </row>
    <row r="8" spans="2:16" x14ac:dyDescent="0.3">
      <c r="B8" s="215"/>
      <c r="C8" s="42" t="s">
        <v>173</v>
      </c>
      <c r="D8" s="46">
        <v>2451847</v>
      </c>
      <c r="E8" s="46">
        <v>781102</v>
      </c>
      <c r="F8" s="46">
        <v>802374</v>
      </c>
      <c r="G8" s="48">
        <v>4035323</v>
      </c>
      <c r="I8" s="218"/>
      <c r="J8" s="204"/>
      <c r="K8" s="202"/>
      <c r="L8" s="202"/>
      <c r="M8" s="202"/>
      <c r="N8" s="202"/>
      <c r="O8" s="197"/>
      <c r="P8" s="197"/>
    </row>
    <row r="9" spans="2:16" x14ac:dyDescent="0.3">
      <c r="B9" s="215" t="s">
        <v>1</v>
      </c>
      <c r="C9" s="40" t="s">
        <v>174</v>
      </c>
      <c r="D9" s="45">
        <v>341948</v>
      </c>
      <c r="E9" s="45">
        <v>235730</v>
      </c>
      <c r="F9" s="45">
        <v>322657</v>
      </c>
      <c r="G9" s="47">
        <v>900335</v>
      </c>
      <c r="H9" s="81"/>
      <c r="I9" s="218"/>
      <c r="J9" s="201"/>
      <c r="K9" s="202"/>
      <c r="L9" s="202"/>
      <c r="M9" s="202"/>
      <c r="N9" s="202"/>
      <c r="O9" s="197"/>
      <c r="P9" s="197"/>
    </row>
    <row r="10" spans="2:16" x14ac:dyDescent="0.3">
      <c r="B10" s="215"/>
      <c r="C10" s="41" t="s">
        <v>171</v>
      </c>
      <c r="D10" s="46">
        <v>1151878</v>
      </c>
      <c r="E10" s="46">
        <v>1834993</v>
      </c>
      <c r="F10" s="46">
        <v>2901872</v>
      </c>
      <c r="G10" s="48">
        <v>5888743</v>
      </c>
      <c r="I10" s="218"/>
      <c r="J10" s="204"/>
      <c r="K10" s="202"/>
      <c r="L10" s="202"/>
      <c r="M10" s="202"/>
      <c r="N10" s="202"/>
      <c r="O10" s="197"/>
      <c r="P10" s="197"/>
    </row>
    <row r="11" spans="2:16" x14ac:dyDescent="0.3">
      <c r="B11" s="43" t="s">
        <v>29</v>
      </c>
      <c r="C11" s="44" t="s">
        <v>171</v>
      </c>
      <c r="D11" s="46">
        <v>8239958</v>
      </c>
      <c r="E11" s="46">
        <v>817507</v>
      </c>
      <c r="F11" s="46">
        <v>244176</v>
      </c>
      <c r="G11" s="48">
        <v>9301641</v>
      </c>
      <c r="I11" s="200"/>
      <c r="J11" s="201"/>
      <c r="K11" s="202"/>
      <c r="L11" s="202"/>
      <c r="M11" s="202"/>
      <c r="N11" s="202"/>
      <c r="O11" s="197"/>
      <c r="P11" s="197"/>
    </row>
    <row r="12" spans="2:16" x14ac:dyDescent="0.3">
      <c r="B12" s="17"/>
      <c r="C12" s="17"/>
      <c r="D12" s="17"/>
      <c r="E12" s="17"/>
      <c r="F12" s="17"/>
      <c r="G12" s="17"/>
      <c r="I12" s="197"/>
      <c r="J12" s="197"/>
      <c r="K12" s="197"/>
      <c r="L12" s="197"/>
      <c r="M12" s="197"/>
      <c r="N12" s="197"/>
      <c r="O12" s="197"/>
      <c r="P12" s="197"/>
    </row>
    <row r="13" spans="2:16" ht="145.5" customHeight="1" x14ac:dyDescent="0.3">
      <c r="B13" s="216" t="s">
        <v>181</v>
      </c>
      <c r="C13" s="217"/>
      <c r="D13" s="217"/>
      <c r="E13" s="217"/>
      <c r="F13" s="217"/>
      <c r="G13" s="217"/>
      <c r="I13" s="197"/>
      <c r="J13" s="197"/>
      <c r="K13" s="197"/>
      <c r="L13" s="197"/>
      <c r="M13" s="197"/>
      <c r="N13" s="197"/>
      <c r="O13" s="197"/>
      <c r="P13" s="197"/>
    </row>
  </sheetData>
  <mergeCells count="7">
    <mergeCell ref="B5:B6"/>
    <mergeCell ref="B7:B8"/>
    <mergeCell ref="B9:B10"/>
    <mergeCell ref="B13:G13"/>
    <mergeCell ref="I5:I6"/>
    <mergeCell ref="I7:I8"/>
    <mergeCell ref="I9:I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A6C15-FA96-467E-952B-A16BE3C5AC39}">
  <dimension ref="A2:R16"/>
  <sheetViews>
    <sheetView showGridLines="0" workbookViewId="0">
      <selection activeCell="I10" sqref="I10"/>
    </sheetView>
  </sheetViews>
  <sheetFormatPr baseColWidth="10" defaultColWidth="10.6640625" defaultRowHeight="10.199999999999999" x14ac:dyDescent="0.2"/>
  <cols>
    <col min="1" max="1" width="2" style="1" customWidth="1"/>
    <col min="2" max="2" width="9.6640625" style="1" customWidth="1"/>
    <col min="3" max="6" width="13.6640625" style="1" customWidth="1"/>
    <col min="7" max="7" width="10.6640625" style="1"/>
    <col min="8" max="8" width="13.33203125" style="1" customWidth="1"/>
    <col min="9" max="11" width="13.6640625" style="1" customWidth="1"/>
    <col min="12" max="16384" width="10.6640625" style="1"/>
  </cols>
  <sheetData>
    <row r="2" spans="1:18" ht="19.2" customHeight="1" x14ac:dyDescent="0.25">
      <c r="A2" s="52"/>
      <c r="B2" s="53" t="s">
        <v>136</v>
      </c>
      <c r="J2" s="69"/>
      <c r="K2" s="69"/>
      <c r="L2" s="69"/>
      <c r="M2" s="69"/>
      <c r="N2" s="69"/>
    </row>
    <row r="3" spans="1:18" ht="11.55" customHeight="1" x14ac:dyDescent="0.25">
      <c r="A3" s="52"/>
      <c r="B3" s="53"/>
      <c r="J3" s="69"/>
      <c r="K3" s="69"/>
      <c r="L3" s="69"/>
      <c r="M3" s="69"/>
      <c r="N3" s="69"/>
    </row>
    <row r="4" spans="1:18" ht="16.95" customHeight="1" x14ac:dyDescent="0.2">
      <c r="C4" s="26" t="s">
        <v>0</v>
      </c>
      <c r="D4" s="26" t="s">
        <v>164</v>
      </c>
      <c r="E4" s="26" t="s">
        <v>1</v>
      </c>
      <c r="F4" s="26" t="s">
        <v>138</v>
      </c>
      <c r="K4" s="77"/>
      <c r="L4" s="77"/>
      <c r="M4" s="77"/>
      <c r="N4" s="77"/>
    </row>
    <row r="5" spans="1:18" ht="13.95" customHeight="1" x14ac:dyDescent="0.3">
      <c r="B5" s="55">
        <v>2013</v>
      </c>
      <c r="C5" s="57">
        <v>6615848</v>
      </c>
      <c r="D5" s="57">
        <v>4978614</v>
      </c>
      <c r="E5" s="57">
        <v>3162815</v>
      </c>
      <c r="F5" s="116">
        <v>14757277</v>
      </c>
      <c r="G5" s="2"/>
      <c r="H5" s="68"/>
      <c r="I5" s="56"/>
      <c r="J5" s="102"/>
      <c r="K5" s="68"/>
      <c r="L5" s="68"/>
      <c r="M5" s="68"/>
      <c r="N5" s="103"/>
      <c r="P5"/>
      <c r="Q5"/>
      <c r="R5"/>
    </row>
    <row r="6" spans="1:18" ht="13.95" customHeight="1" x14ac:dyDescent="0.2">
      <c r="B6" s="55">
        <v>2019</v>
      </c>
      <c r="C6" s="57">
        <v>8203587</v>
      </c>
      <c r="D6" s="57">
        <v>4787258</v>
      </c>
      <c r="E6" s="57">
        <v>4592588</v>
      </c>
      <c r="F6" s="116">
        <v>17583433</v>
      </c>
      <c r="G6" s="2"/>
      <c r="H6" s="68"/>
      <c r="I6" s="56"/>
      <c r="J6" s="102"/>
      <c r="K6" s="68"/>
      <c r="L6" s="68"/>
      <c r="M6" s="68"/>
      <c r="N6" s="103"/>
    </row>
    <row r="7" spans="1:18" ht="13.95" customHeight="1" x14ac:dyDescent="0.2">
      <c r="B7" s="55">
        <v>2020</v>
      </c>
      <c r="C7" s="57">
        <v>7227801</v>
      </c>
      <c r="D7" s="57">
        <v>3089419</v>
      </c>
      <c r="E7" s="57">
        <v>3090718</v>
      </c>
      <c r="F7" s="116">
        <v>13407938</v>
      </c>
      <c r="G7" s="2"/>
      <c r="H7" s="68"/>
      <c r="I7" s="56"/>
      <c r="J7" s="102"/>
      <c r="K7" s="68"/>
      <c r="L7" s="68"/>
      <c r="M7" s="68"/>
      <c r="N7" s="103"/>
    </row>
    <row r="8" spans="1:18" ht="13.95" customHeight="1" x14ac:dyDescent="0.2">
      <c r="B8" s="55">
        <v>2021</v>
      </c>
      <c r="C8" s="57">
        <v>8747572</v>
      </c>
      <c r="D8" s="57">
        <v>3679560</v>
      </c>
      <c r="E8" s="57">
        <v>4365169</v>
      </c>
      <c r="F8" s="116">
        <v>16792301</v>
      </c>
      <c r="G8" s="2"/>
      <c r="H8" s="68"/>
      <c r="I8" s="56"/>
      <c r="J8" s="102"/>
      <c r="K8" s="68"/>
      <c r="L8" s="68"/>
      <c r="M8" s="68"/>
      <c r="N8" s="103"/>
    </row>
    <row r="9" spans="1:18" ht="13.95" customHeight="1" x14ac:dyDescent="0.2">
      <c r="B9" s="55">
        <v>2022</v>
      </c>
      <c r="C9" s="57">
        <v>9181853</v>
      </c>
      <c r="D9" s="58">
        <v>3814305</v>
      </c>
      <c r="E9" s="58">
        <v>4882651</v>
      </c>
      <c r="F9" s="117">
        <v>17878809</v>
      </c>
      <c r="G9" s="2"/>
      <c r="H9" s="68"/>
      <c r="I9" s="56"/>
      <c r="J9" s="102"/>
      <c r="K9" s="68"/>
      <c r="L9" s="75"/>
      <c r="M9" s="75"/>
      <c r="N9" s="104"/>
    </row>
    <row r="10" spans="1:18" ht="13.95" customHeight="1" x14ac:dyDescent="0.2">
      <c r="B10" s="55">
        <v>2023</v>
      </c>
      <c r="C10" s="57">
        <v>9967378</v>
      </c>
      <c r="D10" s="58">
        <v>4016146</v>
      </c>
      <c r="E10" s="58">
        <v>5435639</v>
      </c>
      <c r="F10" s="117">
        <v>19419163</v>
      </c>
      <c r="G10" s="2"/>
      <c r="H10" s="68"/>
      <c r="I10" s="56"/>
      <c r="J10" s="102"/>
      <c r="K10" s="68"/>
      <c r="L10" s="75"/>
      <c r="M10" s="75"/>
      <c r="N10" s="104"/>
    </row>
    <row r="11" spans="1:18" ht="13.95" customHeight="1" x14ac:dyDescent="0.2">
      <c r="B11" s="55">
        <v>2024</v>
      </c>
      <c r="C11" s="57">
        <v>10577684</v>
      </c>
      <c r="D11" s="57">
        <v>4054963</v>
      </c>
      <c r="E11" s="57">
        <v>5888743</v>
      </c>
      <c r="F11" s="116">
        <v>20521390</v>
      </c>
      <c r="G11" s="2"/>
      <c r="H11" s="68"/>
      <c r="I11" s="56"/>
      <c r="J11" s="102"/>
      <c r="K11" s="68"/>
      <c r="L11" s="68"/>
      <c r="M11" s="68"/>
      <c r="N11" s="103"/>
    </row>
    <row r="12" spans="1:18" ht="69" customHeight="1" x14ac:dyDescent="0.2">
      <c r="B12" s="219" t="s">
        <v>165</v>
      </c>
      <c r="C12" s="219"/>
      <c r="D12" s="219"/>
      <c r="E12" s="219"/>
      <c r="F12" s="219"/>
      <c r="G12" s="219"/>
    </row>
    <row r="16" spans="1:18" ht="14.4" x14ac:dyDescent="0.3">
      <c r="J16"/>
      <c r="K16"/>
      <c r="L16"/>
      <c r="M16"/>
      <c r="N16"/>
    </row>
  </sheetData>
  <mergeCells count="1">
    <mergeCell ref="B12:G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FAFB3-D7DB-4294-A2D0-7ADD37E8CC7C}">
  <dimension ref="B1:R25"/>
  <sheetViews>
    <sheetView showGridLines="0" zoomScaleNormal="100" workbookViewId="0">
      <selection activeCell="H18" sqref="H18"/>
    </sheetView>
  </sheetViews>
  <sheetFormatPr baseColWidth="10" defaultColWidth="10.6640625" defaultRowHeight="10.199999999999999" x14ac:dyDescent="0.2"/>
  <cols>
    <col min="1" max="1" width="2.6640625" style="1" customWidth="1"/>
    <col min="2" max="3" width="10.44140625" style="1" customWidth="1"/>
    <col min="4" max="6" width="16.6640625" style="1" customWidth="1"/>
    <col min="7" max="7" width="19" style="1" customWidth="1"/>
    <col min="8" max="8" width="10.6640625" style="1"/>
    <col min="9" max="9" width="10.6640625" style="1" customWidth="1"/>
    <col min="10" max="16384" width="10.6640625" style="1"/>
  </cols>
  <sheetData>
    <row r="1" spans="2:18" s="52" customFormat="1" ht="11.7" customHeight="1" x14ac:dyDescent="0.3"/>
    <row r="2" spans="2:18" ht="22.2" customHeight="1" x14ac:dyDescent="0.2">
      <c r="B2" s="24" t="s">
        <v>139</v>
      </c>
    </row>
    <row r="3" spans="2:18" ht="33.450000000000003" customHeight="1" x14ac:dyDescent="0.2">
      <c r="D3" s="31" t="s">
        <v>4</v>
      </c>
      <c r="E3" s="31" t="s">
        <v>140</v>
      </c>
      <c r="F3" s="31" t="s">
        <v>6</v>
      </c>
      <c r="G3" s="31" t="s">
        <v>7</v>
      </c>
      <c r="K3" s="60"/>
      <c r="L3" s="60"/>
      <c r="M3" s="60"/>
      <c r="N3" s="60"/>
    </row>
    <row r="4" spans="2:18" x14ac:dyDescent="0.2">
      <c r="B4" s="221" t="s">
        <v>0</v>
      </c>
      <c r="C4" s="173">
        <v>2019</v>
      </c>
      <c r="D4" s="22">
        <v>3396428</v>
      </c>
      <c r="E4" s="22">
        <v>755198</v>
      </c>
      <c r="F4" s="22">
        <v>4051961</v>
      </c>
      <c r="G4" s="22">
        <v>8203587</v>
      </c>
      <c r="H4" s="2"/>
      <c r="L4" s="62"/>
      <c r="M4" s="62"/>
      <c r="N4" s="2"/>
      <c r="O4" s="2"/>
      <c r="P4" s="2"/>
      <c r="Q4" s="2"/>
      <c r="R4" s="2"/>
    </row>
    <row r="5" spans="2:18" ht="15" customHeight="1" x14ac:dyDescent="0.25">
      <c r="B5" s="222"/>
      <c r="C5" s="174">
        <v>2020</v>
      </c>
      <c r="D5" s="96">
        <v>2966758</v>
      </c>
      <c r="E5" s="96">
        <v>690952</v>
      </c>
      <c r="F5" s="96">
        <v>3570091</v>
      </c>
      <c r="G5" s="96">
        <v>7227801</v>
      </c>
      <c r="H5" s="2"/>
      <c r="J5" s="61"/>
      <c r="K5" s="2"/>
      <c r="L5" s="62"/>
      <c r="M5" s="62"/>
      <c r="N5" s="2"/>
      <c r="O5" s="2"/>
      <c r="P5" s="2"/>
      <c r="Q5" s="2"/>
      <c r="R5" s="2"/>
    </row>
    <row r="6" spans="2:18" ht="15" customHeight="1" x14ac:dyDescent="0.25">
      <c r="B6" s="222"/>
      <c r="C6" s="174">
        <v>2021</v>
      </c>
      <c r="D6" s="96">
        <v>3589538</v>
      </c>
      <c r="E6" s="96">
        <v>876817</v>
      </c>
      <c r="F6" s="96">
        <v>4281217</v>
      </c>
      <c r="G6" s="96">
        <v>8747572</v>
      </c>
      <c r="H6" s="2"/>
      <c r="J6" s="61"/>
      <c r="K6" s="2"/>
      <c r="L6" s="62"/>
      <c r="M6" s="62"/>
      <c r="N6" s="2"/>
      <c r="O6" s="2"/>
      <c r="P6" s="2"/>
      <c r="Q6" s="2"/>
      <c r="R6" s="2"/>
    </row>
    <row r="7" spans="2:18" ht="15" customHeight="1" x14ac:dyDescent="0.25">
      <c r="B7" s="222"/>
      <c r="C7" s="174">
        <v>2022</v>
      </c>
      <c r="D7" s="96">
        <v>3776064</v>
      </c>
      <c r="E7" s="96">
        <v>936337</v>
      </c>
      <c r="F7" s="96">
        <v>4469452</v>
      </c>
      <c r="G7" s="96">
        <v>9181853</v>
      </c>
      <c r="H7" s="2"/>
      <c r="J7" s="63"/>
      <c r="K7" s="62"/>
      <c r="L7" s="62"/>
      <c r="M7" s="62"/>
      <c r="N7" s="2"/>
      <c r="O7" s="2"/>
      <c r="P7" s="2"/>
      <c r="Q7" s="2"/>
      <c r="R7" s="2"/>
    </row>
    <row r="8" spans="2:18" ht="15" customHeight="1" x14ac:dyDescent="0.25">
      <c r="B8" s="222"/>
      <c r="C8" s="174">
        <v>2023</v>
      </c>
      <c r="D8" s="97">
        <v>4075083</v>
      </c>
      <c r="E8" s="97">
        <v>1038148</v>
      </c>
      <c r="F8" s="97">
        <v>4854147</v>
      </c>
      <c r="G8" s="177">
        <v>9967378</v>
      </c>
      <c r="H8" s="2"/>
      <c r="J8" s="64"/>
      <c r="K8" s="2"/>
      <c r="L8" s="62"/>
      <c r="M8" s="62"/>
      <c r="N8" s="2"/>
      <c r="O8" s="2"/>
    </row>
    <row r="9" spans="2:18" ht="14.4" x14ac:dyDescent="0.3">
      <c r="B9" s="223"/>
      <c r="C9" s="176">
        <v>2024</v>
      </c>
      <c r="D9" s="100">
        <v>4432763</v>
      </c>
      <c r="E9" s="100">
        <v>1119317</v>
      </c>
      <c r="F9" s="100">
        <v>5025604</v>
      </c>
      <c r="G9" s="100">
        <v>10577684</v>
      </c>
      <c r="H9" s="2"/>
      <c r="J9"/>
      <c r="K9" s="65"/>
      <c r="L9" s="2"/>
      <c r="M9" s="2"/>
      <c r="N9" s="2"/>
      <c r="O9" s="2"/>
    </row>
    <row r="10" spans="2:18" ht="14.4" x14ac:dyDescent="0.3">
      <c r="B10" s="221" t="s">
        <v>164</v>
      </c>
      <c r="C10" s="173">
        <v>2019</v>
      </c>
      <c r="D10" s="22">
        <v>3227256</v>
      </c>
      <c r="E10" s="22">
        <v>904721</v>
      </c>
      <c r="F10" s="22">
        <v>655281</v>
      </c>
      <c r="G10" s="22">
        <v>4787258</v>
      </c>
      <c r="H10" s="2"/>
      <c r="L10" s="65"/>
      <c r="M10" s="65"/>
      <c r="N10" s="66"/>
    </row>
    <row r="11" spans="2:18" ht="14.4" x14ac:dyDescent="0.3">
      <c r="B11" s="222"/>
      <c r="C11" s="174">
        <v>2020</v>
      </c>
      <c r="D11" s="96">
        <v>1941072</v>
      </c>
      <c r="E11" s="96">
        <v>597184</v>
      </c>
      <c r="F11" s="96">
        <v>551163</v>
      </c>
      <c r="G11" s="96">
        <v>3089419</v>
      </c>
      <c r="H11" s="2"/>
      <c r="I11" s="93"/>
      <c r="J11"/>
      <c r="K11" s="65"/>
      <c r="L11" s="65"/>
      <c r="M11" s="65"/>
      <c r="N11" s="66"/>
    </row>
    <row r="12" spans="2:18" ht="14.4" x14ac:dyDescent="0.3">
      <c r="B12" s="222"/>
      <c r="C12" s="174">
        <v>2021</v>
      </c>
      <c r="D12" s="96">
        <v>2303826</v>
      </c>
      <c r="E12" s="96">
        <v>734394</v>
      </c>
      <c r="F12" s="96">
        <v>641340</v>
      </c>
      <c r="G12" s="96">
        <v>3679560</v>
      </c>
      <c r="H12" s="2"/>
      <c r="J12"/>
      <c r="K12" s="65"/>
      <c r="L12" s="65"/>
      <c r="M12" s="65"/>
      <c r="N12" s="66"/>
    </row>
    <row r="13" spans="2:18" ht="14.4" x14ac:dyDescent="0.3">
      <c r="B13" s="222"/>
      <c r="C13" s="174">
        <v>2022</v>
      </c>
      <c r="D13" s="96">
        <v>2343616</v>
      </c>
      <c r="E13" s="96">
        <v>729443</v>
      </c>
      <c r="F13" s="96">
        <v>741246</v>
      </c>
      <c r="G13" s="96">
        <v>3814305</v>
      </c>
      <c r="H13" s="2"/>
      <c r="J13"/>
      <c r="K13" s="65"/>
      <c r="L13" s="65"/>
      <c r="M13" s="65"/>
      <c r="N13" s="66"/>
    </row>
    <row r="14" spans="2:18" ht="14.4" x14ac:dyDescent="0.3">
      <c r="B14" s="222"/>
      <c r="C14" s="174">
        <v>2023</v>
      </c>
      <c r="D14" s="97">
        <v>2432670</v>
      </c>
      <c r="E14" s="97">
        <v>781102</v>
      </c>
      <c r="F14" s="97">
        <v>802374</v>
      </c>
      <c r="G14" s="177">
        <v>4016146</v>
      </c>
      <c r="H14" s="2"/>
      <c r="K14" s="69"/>
      <c r="L14" s="69"/>
      <c r="M14" s="65"/>
      <c r="N14" s="67"/>
    </row>
    <row r="15" spans="2:18" ht="14.4" x14ac:dyDescent="0.3">
      <c r="B15" s="223"/>
      <c r="C15" s="175">
        <v>2024</v>
      </c>
      <c r="D15" s="100">
        <v>2470452</v>
      </c>
      <c r="E15" s="100">
        <v>754688</v>
      </c>
      <c r="F15" s="100">
        <v>829823</v>
      </c>
      <c r="G15" s="100">
        <v>4054963</v>
      </c>
      <c r="H15" s="2"/>
      <c r="I15" s="101"/>
      <c r="J15" s="101"/>
      <c r="K15" s="101"/>
      <c r="L15" s="101"/>
      <c r="M15"/>
      <c r="N15"/>
    </row>
    <row r="16" spans="2:18" x14ac:dyDescent="0.2">
      <c r="B16" s="221" t="s">
        <v>1</v>
      </c>
      <c r="C16" s="174">
        <v>2019</v>
      </c>
      <c r="D16" s="20">
        <v>1041054</v>
      </c>
      <c r="E16" s="20">
        <v>1642679</v>
      </c>
      <c r="F16" s="20">
        <v>1908855</v>
      </c>
      <c r="G16" s="96">
        <f>SUM(D16:F16)</f>
        <v>4592588</v>
      </c>
      <c r="H16" s="2"/>
      <c r="I16" s="99"/>
      <c r="J16" s="101"/>
      <c r="K16" s="99"/>
      <c r="L16" s="105"/>
      <c r="M16" s="59"/>
      <c r="N16" s="101"/>
      <c r="O16" s="101"/>
      <c r="P16" s="101"/>
      <c r="Q16" s="105"/>
    </row>
    <row r="17" spans="2:17" ht="15" customHeight="1" x14ac:dyDescent="0.2">
      <c r="B17" s="222"/>
      <c r="C17" s="174">
        <v>2020</v>
      </c>
      <c r="D17" s="20">
        <v>617228</v>
      </c>
      <c r="E17" s="20">
        <v>1097479</v>
      </c>
      <c r="F17" s="20">
        <v>1376011</v>
      </c>
      <c r="G17" s="96">
        <v>3090718</v>
      </c>
      <c r="H17" s="2"/>
      <c r="I17" s="68"/>
      <c r="J17" s="56"/>
      <c r="M17" s="59"/>
      <c r="N17" s="101"/>
      <c r="O17" s="101"/>
      <c r="P17" s="101"/>
      <c r="Q17" s="105"/>
    </row>
    <row r="18" spans="2:17" ht="15" customHeight="1" x14ac:dyDescent="0.2">
      <c r="B18" s="222"/>
      <c r="C18" s="174">
        <v>2021</v>
      </c>
      <c r="D18" s="20">
        <v>846194</v>
      </c>
      <c r="E18" s="20">
        <v>1532422</v>
      </c>
      <c r="F18" s="20">
        <v>1986553</v>
      </c>
      <c r="G18" s="96">
        <v>4365169</v>
      </c>
      <c r="H18" s="2"/>
      <c r="I18" s="68"/>
      <c r="J18" s="56"/>
      <c r="K18" s="56"/>
      <c r="L18" s="56"/>
      <c r="M18" s="59"/>
      <c r="N18" s="101"/>
      <c r="O18" s="101"/>
      <c r="P18" s="101"/>
      <c r="Q18" s="105"/>
    </row>
    <row r="19" spans="2:17" ht="15" customHeight="1" x14ac:dyDescent="0.2">
      <c r="B19" s="222"/>
      <c r="C19" s="174">
        <v>2022</v>
      </c>
      <c r="D19" s="20">
        <v>955845</v>
      </c>
      <c r="E19" s="20">
        <v>1621198</v>
      </c>
      <c r="F19" s="20">
        <v>2305608</v>
      </c>
      <c r="G19" s="96">
        <v>4882651</v>
      </c>
      <c r="H19" s="2"/>
      <c r="I19" s="68"/>
      <c r="J19" s="56"/>
      <c r="K19" s="56"/>
      <c r="L19" s="56"/>
      <c r="M19" s="59"/>
      <c r="N19" s="101"/>
      <c r="O19" s="101"/>
      <c r="P19" s="101"/>
      <c r="Q19" s="105"/>
    </row>
    <row r="20" spans="2:17" ht="14.4" x14ac:dyDescent="0.3">
      <c r="B20" s="222"/>
      <c r="C20" s="174">
        <v>2023</v>
      </c>
      <c r="D20" s="149">
        <f>1056145-31</f>
        <v>1056114</v>
      </c>
      <c r="E20" s="149">
        <v>1728064</v>
      </c>
      <c r="F20" s="149">
        <v>2651461</v>
      </c>
      <c r="G20" s="96">
        <v>5435639</v>
      </c>
      <c r="H20" s="2"/>
      <c r="I20" s="101"/>
      <c r="J20" s="101"/>
      <c r="K20" s="101"/>
      <c r="L20"/>
      <c r="M20" s="59"/>
      <c r="N20" s="68"/>
      <c r="O20" s="68"/>
      <c r="P20" s="68"/>
      <c r="Q20" s="106"/>
    </row>
    <row r="21" spans="2:17" ht="15" customHeight="1" x14ac:dyDescent="0.2">
      <c r="B21" s="223"/>
      <c r="C21" s="175">
        <v>2024</v>
      </c>
      <c r="D21" s="205">
        <v>1151878</v>
      </c>
      <c r="E21" s="205">
        <v>1834993</v>
      </c>
      <c r="F21" s="205">
        <v>2901872</v>
      </c>
      <c r="G21" s="100">
        <v>5888743</v>
      </c>
      <c r="H21" s="2"/>
      <c r="I21" s="68"/>
      <c r="J21" s="56"/>
      <c r="K21" s="68"/>
      <c r="L21" s="68"/>
      <c r="M21" s="83"/>
      <c r="N21" s="68"/>
      <c r="O21" s="68"/>
      <c r="P21" s="68"/>
      <c r="Q21" s="68"/>
    </row>
    <row r="22" spans="2:17" ht="13.8" x14ac:dyDescent="0.25">
      <c r="I22" s="68"/>
      <c r="J22" s="56"/>
      <c r="K22" s="68"/>
      <c r="L22" s="68"/>
      <c r="M22" s="70"/>
      <c r="N22" s="71"/>
    </row>
    <row r="23" spans="2:17" ht="69.75" customHeight="1" x14ac:dyDescent="0.25">
      <c r="B23" s="220" t="s">
        <v>166</v>
      </c>
      <c r="C23" s="220"/>
      <c r="D23" s="220"/>
      <c r="E23" s="220"/>
      <c r="F23" s="220"/>
      <c r="G23" s="220"/>
      <c r="H23" s="220"/>
      <c r="M23" s="70"/>
      <c r="N23" s="71"/>
    </row>
    <row r="24" spans="2:17" x14ac:dyDescent="0.2">
      <c r="D24" s="2"/>
      <c r="E24" s="2"/>
      <c r="F24" s="2"/>
      <c r="G24" s="2"/>
    </row>
    <row r="25" spans="2:17" ht="13.5" customHeight="1" x14ac:dyDescent="0.3">
      <c r="B25" s="220"/>
      <c r="C25" s="220"/>
      <c r="D25" s="220"/>
      <c r="E25" s="220"/>
      <c r="F25" s="220"/>
      <c r="G25" s="220"/>
      <c r="I25" s="107"/>
      <c r="J25" s="107"/>
      <c r="K25" s="107"/>
      <c r="L25" s="108"/>
    </row>
  </sheetData>
  <mergeCells count="5">
    <mergeCell ref="B23:H23"/>
    <mergeCell ref="B25:G25"/>
    <mergeCell ref="B10:B15"/>
    <mergeCell ref="B4:B9"/>
    <mergeCell ref="B16:B2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DF2EB-7B87-4200-ABBC-7E6337E870A7}">
  <dimension ref="B1:Q52"/>
  <sheetViews>
    <sheetView showGridLines="0" tabSelected="1" workbookViewId="0">
      <selection activeCell="H28" sqref="H28"/>
    </sheetView>
  </sheetViews>
  <sheetFormatPr baseColWidth="10" defaultColWidth="10.6640625" defaultRowHeight="10.199999999999999" x14ac:dyDescent="0.2"/>
  <cols>
    <col min="1" max="1" width="2.33203125" style="1" customWidth="1"/>
    <col min="2" max="2" width="18" style="1" customWidth="1"/>
    <col min="3" max="8" width="14.6640625" style="1" customWidth="1"/>
    <col min="9" max="9" width="14.33203125" style="1" customWidth="1"/>
    <col min="10" max="10" width="15.33203125" style="1" customWidth="1"/>
    <col min="11" max="11" width="15" style="1" customWidth="1"/>
    <col min="12" max="12" width="14" style="1" customWidth="1"/>
    <col min="13" max="13" width="16.109375" style="1" customWidth="1"/>
    <col min="14" max="14" width="14.6640625" style="1" customWidth="1"/>
    <col min="15" max="16384" width="10.6640625" style="1"/>
  </cols>
  <sheetData>
    <row r="1" spans="2:17" ht="13.2" customHeight="1" x14ac:dyDescent="0.2"/>
    <row r="2" spans="2:17" ht="18.45" customHeight="1" x14ac:dyDescent="0.2">
      <c r="B2" s="53" t="s">
        <v>141</v>
      </c>
    </row>
    <row r="3" spans="2:17" ht="15" customHeight="1" x14ac:dyDescent="0.25">
      <c r="B3" s="54" t="s">
        <v>142</v>
      </c>
      <c r="C3" s="26" t="s">
        <v>0</v>
      </c>
      <c r="D3" s="26" t="s">
        <v>164</v>
      </c>
      <c r="E3" s="26" t="s">
        <v>1</v>
      </c>
      <c r="F3" s="26" t="s">
        <v>138</v>
      </c>
      <c r="J3" s="69"/>
      <c r="K3" s="37"/>
      <c r="L3" s="83"/>
      <c r="M3" s="83"/>
      <c r="N3" s="83"/>
      <c r="O3" s="83"/>
    </row>
    <row r="4" spans="2:17" ht="14.4" x14ac:dyDescent="0.3">
      <c r="B4" s="91">
        <v>2013</v>
      </c>
      <c r="C4" s="22">
        <v>10361218</v>
      </c>
      <c r="D4" s="22">
        <v>610014</v>
      </c>
      <c r="E4" s="135">
        <v>1067722</v>
      </c>
      <c r="F4" s="122">
        <v>12038954</v>
      </c>
      <c r="G4" s="150"/>
      <c r="H4" s="35"/>
      <c r="I4" s="110"/>
      <c r="J4"/>
      <c r="K4" s="98"/>
      <c r="L4" s="101"/>
      <c r="M4" s="101"/>
      <c r="N4" s="101"/>
      <c r="O4" s="105"/>
      <c r="P4" s="73"/>
      <c r="Q4" s="2"/>
    </row>
    <row r="5" spans="2:17" x14ac:dyDescent="0.2">
      <c r="B5" s="72">
        <v>2019</v>
      </c>
      <c r="C5" s="96">
        <v>10105787</v>
      </c>
      <c r="D5" s="96">
        <v>597737</v>
      </c>
      <c r="E5" s="20">
        <v>1037877</v>
      </c>
      <c r="F5" s="165">
        <v>11741401</v>
      </c>
      <c r="G5" s="150"/>
      <c r="H5" s="35"/>
      <c r="I5" s="99"/>
      <c r="J5" s="62"/>
      <c r="K5" s="98"/>
      <c r="L5" s="101"/>
      <c r="M5" s="101"/>
      <c r="N5" s="101"/>
      <c r="O5" s="105"/>
      <c r="P5" s="73"/>
      <c r="Q5" s="2"/>
    </row>
    <row r="6" spans="2:17" ht="13.8" x14ac:dyDescent="0.25">
      <c r="B6" s="72">
        <v>2020</v>
      </c>
      <c r="C6" s="96">
        <v>8893325</v>
      </c>
      <c r="D6" s="96">
        <v>511705</v>
      </c>
      <c r="E6" s="20">
        <v>880044</v>
      </c>
      <c r="F6" s="151">
        <v>10285074</v>
      </c>
      <c r="G6" s="150"/>
      <c r="H6" s="35"/>
      <c r="I6" s="70"/>
      <c r="J6" s="2"/>
      <c r="K6" s="98"/>
      <c r="L6" s="101"/>
      <c r="M6" s="101"/>
      <c r="N6" s="101"/>
      <c r="O6" s="105"/>
      <c r="P6" s="73"/>
      <c r="Q6" s="2"/>
    </row>
    <row r="7" spans="2:17" ht="13.8" x14ac:dyDescent="0.25">
      <c r="B7" s="72">
        <v>2021</v>
      </c>
      <c r="C7" s="96">
        <v>9221707</v>
      </c>
      <c r="D7" s="96">
        <v>533524</v>
      </c>
      <c r="E7" s="20">
        <v>864572</v>
      </c>
      <c r="F7" s="151">
        <v>10619803</v>
      </c>
      <c r="G7" s="150"/>
      <c r="H7" s="35"/>
      <c r="I7" s="70"/>
      <c r="J7" s="2"/>
      <c r="K7" s="98"/>
      <c r="L7" s="101"/>
      <c r="M7" s="101"/>
      <c r="N7" s="101"/>
      <c r="O7" s="105"/>
      <c r="P7" s="73"/>
      <c r="Q7" s="2"/>
    </row>
    <row r="8" spans="2:17" ht="13.8" x14ac:dyDescent="0.25">
      <c r="B8" s="72">
        <v>2022</v>
      </c>
      <c r="C8" s="96">
        <v>9141327</v>
      </c>
      <c r="D8" s="96">
        <v>526159</v>
      </c>
      <c r="E8" s="20">
        <v>854025</v>
      </c>
      <c r="F8" s="151">
        <v>10521548</v>
      </c>
      <c r="G8" s="150"/>
      <c r="H8" s="35"/>
      <c r="I8" s="70"/>
      <c r="J8" s="62"/>
      <c r="K8" s="98"/>
      <c r="L8" s="101"/>
      <c r="M8" s="101"/>
      <c r="N8" s="101"/>
      <c r="O8" s="105"/>
      <c r="P8" s="73"/>
      <c r="Q8" s="2"/>
    </row>
    <row r="9" spans="2:17" x14ac:dyDescent="0.2">
      <c r="B9" s="72">
        <v>2023</v>
      </c>
      <c r="C9" s="96">
        <v>9202827</v>
      </c>
      <c r="D9" s="96">
        <v>524884</v>
      </c>
      <c r="E9" s="20">
        <v>880701</v>
      </c>
      <c r="F9" s="151">
        <v>10608412</v>
      </c>
      <c r="G9" s="150"/>
      <c r="H9" s="35"/>
      <c r="I9" s="110"/>
      <c r="K9" s="98"/>
      <c r="L9" s="101"/>
      <c r="M9" s="101"/>
      <c r="N9" s="101"/>
      <c r="O9" s="105"/>
      <c r="P9" s="73"/>
      <c r="Q9" s="2"/>
    </row>
    <row r="10" spans="2:17" ht="13.8" x14ac:dyDescent="0.25">
      <c r="B10" s="92">
        <v>2024</v>
      </c>
      <c r="C10" s="206">
        <v>9340286</v>
      </c>
      <c r="D10" s="206">
        <v>515582</v>
      </c>
      <c r="E10" s="152">
        <v>900335</v>
      </c>
      <c r="F10" s="152">
        <v>10756203</v>
      </c>
      <c r="G10" s="150"/>
      <c r="H10" s="35"/>
      <c r="I10" s="70"/>
      <c r="K10" s="77"/>
      <c r="L10" s="101"/>
      <c r="M10" s="101"/>
      <c r="N10" s="101"/>
      <c r="O10" s="105"/>
      <c r="P10" s="73"/>
      <c r="Q10" s="2"/>
    </row>
    <row r="11" spans="2:17" ht="15" customHeight="1" x14ac:dyDescent="0.2">
      <c r="B11" s="26" t="s">
        <v>143</v>
      </c>
      <c r="C11" s="26" t="s">
        <v>0</v>
      </c>
      <c r="D11" s="26" t="s">
        <v>164</v>
      </c>
      <c r="E11" s="153" t="s">
        <v>1</v>
      </c>
      <c r="F11" s="153" t="s">
        <v>2</v>
      </c>
      <c r="G11" s="153" t="s">
        <v>138</v>
      </c>
      <c r="H11" s="153" t="s">
        <v>144</v>
      </c>
      <c r="J11" s="83"/>
      <c r="K11" s="37"/>
      <c r="L11" s="83"/>
      <c r="M11" s="83"/>
      <c r="N11" s="83"/>
      <c r="O11" s="83"/>
      <c r="P11" s="83"/>
      <c r="Q11" s="83"/>
    </row>
    <row r="12" spans="2:17" x14ac:dyDescent="0.2">
      <c r="B12" s="91">
        <v>2013</v>
      </c>
      <c r="C12" s="22">
        <v>59670344</v>
      </c>
      <c r="D12" s="22">
        <v>18681938</v>
      </c>
      <c r="E12" s="135">
        <v>33383677</v>
      </c>
      <c r="F12" s="135">
        <v>11054981</v>
      </c>
      <c r="G12" s="122">
        <v>122790940</v>
      </c>
      <c r="H12" s="122">
        <v>111735959</v>
      </c>
      <c r="I12" s="62"/>
      <c r="J12" s="109"/>
      <c r="K12" s="98"/>
      <c r="L12" s="101"/>
      <c r="M12" s="101"/>
      <c r="N12" s="101"/>
      <c r="O12" s="101"/>
      <c r="P12" s="105"/>
      <c r="Q12" s="105"/>
    </row>
    <row r="13" spans="2:17" x14ac:dyDescent="0.2">
      <c r="B13" s="72">
        <v>2019</v>
      </c>
      <c r="C13" s="96">
        <v>55815811</v>
      </c>
      <c r="D13" s="96">
        <v>17640955</v>
      </c>
      <c r="E13" s="20">
        <v>32791439</v>
      </c>
      <c r="F13" s="20">
        <v>10521303</v>
      </c>
      <c r="G13" s="151">
        <v>116769508</v>
      </c>
      <c r="H13" s="151">
        <v>106248205</v>
      </c>
      <c r="I13" s="62"/>
      <c r="J13" s="109"/>
      <c r="K13" s="98"/>
      <c r="L13" s="101"/>
      <c r="M13" s="101"/>
      <c r="N13" s="101"/>
      <c r="O13" s="101"/>
      <c r="P13" s="105"/>
      <c r="Q13" s="105"/>
    </row>
    <row r="14" spans="2:17" ht="14.4" x14ac:dyDescent="0.3">
      <c r="B14" s="72">
        <v>2020</v>
      </c>
      <c r="C14" s="96">
        <v>50516860</v>
      </c>
      <c r="D14" s="96">
        <v>16691928</v>
      </c>
      <c r="E14" s="20">
        <v>29620057</v>
      </c>
      <c r="F14" s="20">
        <v>10120275</v>
      </c>
      <c r="G14" s="151">
        <v>106949120</v>
      </c>
      <c r="H14" s="151">
        <v>96828845</v>
      </c>
      <c r="I14" s="65"/>
      <c r="J14" s="109"/>
      <c r="K14" s="98"/>
      <c r="L14" s="101"/>
      <c r="M14" s="101"/>
      <c r="N14" s="101"/>
      <c r="O14" s="101"/>
      <c r="P14" s="105"/>
      <c r="Q14" s="105"/>
    </row>
    <row r="15" spans="2:17" ht="14.4" x14ac:dyDescent="0.3">
      <c r="B15" s="72">
        <v>2021</v>
      </c>
      <c r="C15" s="96">
        <v>51249706</v>
      </c>
      <c r="D15" s="96">
        <v>16474513</v>
      </c>
      <c r="E15" s="20">
        <v>28508779</v>
      </c>
      <c r="F15" s="20">
        <v>9593660</v>
      </c>
      <c r="G15" s="151">
        <v>105826658</v>
      </c>
      <c r="H15" s="151">
        <v>96232998</v>
      </c>
      <c r="I15" s="65"/>
      <c r="J15" s="109"/>
      <c r="K15" s="98"/>
      <c r="L15" s="101"/>
      <c r="M15" s="101"/>
      <c r="N15" s="101"/>
      <c r="O15" s="101"/>
      <c r="P15" s="105"/>
      <c r="Q15" s="105"/>
    </row>
    <row r="16" spans="2:17" ht="15" customHeight="1" x14ac:dyDescent="0.3">
      <c r="B16" s="72">
        <v>2022</v>
      </c>
      <c r="C16" s="96">
        <v>50999894</v>
      </c>
      <c r="D16" s="96">
        <v>16199261</v>
      </c>
      <c r="E16" s="20">
        <v>28869597</v>
      </c>
      <c r="F16" s="20">
        <v>9370832</v>
      </c>
      <c r="G16" s="151">
        <v>105439584</v>
      </c>
      <c r="H16" s="151">
        <v>96068752</v>
      </c>
      <c r="I16" s="65"/>
      <c r="J16" s="109"/>
      <c r="K16" s="98"/>
      <c r="L16" s="101"/>
      <c r="M16" s="101"/>
      <c r="N16" s="101"/>
      <c r="O16" s="101"/>
      <c r="P16" s="105"/>
      <c r="Q16" s="105"/>
    </row>
    <row r="17" spans="2:17" ht="15" customHeight="1" x14ac:dyDescent="0.2">
      <c r="B17" s="72">
        <v>2023</v>
      </c>
      <c r="C17" s="96">
        <v>50874839</v>
      </c>
      <c r="D17" s="96">
        <v>16067415</v>
      </c>
      <c r="E17" s="154">
        <v>29699507</v>
      </c>
      <c r="F17" s="20">
        <v>9301926</v>
      </c>
      <c r="G17" s="151">
        <v>105943687</v>
      </c>
      <c r="H17" s="151">
        <v>96641761</v>
      </c>
      <c r="I17" s="73"/>
      <c r="J17" s="109"/>
      <c r="K17" s="98"/>
      <c r="L17" s="101"/>
      <c r="M17" s="101"/>
      <c r="N17" s="101"/>
      <c r="O17" s="101"/>
      <c r="P17" s="105"/>
      <c r="Q17" s="105"/>
    </row>
    <row r="18" spans="2:17" ht="15" customHeight="1" x14ac:dyDescent="0.3">
      <c r="B18" s="92">
        <v>2024</v>
      </c>
      <c r="C18" s="206">
        <v>51260725</v>
      </c>
      <c r="D18" s="206">
        <v>15812044</v>
      </c>
      <c r="E18" s="152">
        <v>30161134</v>
      </c>
      <c r="F18" s="152">
        <v>9301641</v>
      </c>
      <c r="G18" s="152">
        <v>106535544</v>
      </c>
      <c r="H18" s="152">
        <v>97233903</v>
      </c>
      <c r="I18" s="65"/>
      <c r="J18" s="109"/>
      <c r="K18" s="77"/>
      <c r="L18" s="101"/>
      <c r="M18" s="101"/>
      <c r="N18" s="101"/>
      <c r="O18" s="101"/>
      <c r="P18" s="105"/>
      <c r="Q18" s="105"/>
    </row>
    <row r="19" spans="2:17" ht="15" customHeight="1" x14ac:dyDescent="0.2">
      <c r="B19" s="77"/>
      <c r="C19" s="74"/>
      <c r="D19" s="75"/>
      <c r="E19" s="75"/>
      <c r="F19" s="75"/>
      <c r="G19" s="75"/>
      <c r="H19" s="76"/>
      <c r="I19" s="62"/>
      <c r="J19" s="80"/>
    </row>
    <row r="20" spans="2:17" s="17" customFormat="1" ht="63" customHeight="1" x14ac:dyDescent="0.3">
      <c r="B20" s="224" t="s">
        <v>182</v>
      </c>
      <c r="C20" s="224"/>
      <c r="D20" s="224"/>
      <c r="E20" s="224"/>
      <c r="F20" s="224"/>
      <c r="G20" s="224"/>
      <c r="H20" s="224"/>
    </row>
    <row r="21" spans="2:17" ht="14.4" x14ac:dyDescent="0.3">
      <c r="J21" s="65"/>
      <c r="K21" s="65"/>
      <c r="L21" s="65"/>
    </row>
    <row r="23" spans="2:17" ht="13.2" x14ac:dyDescent="0.3">
      <c r="B23" s="84"/>
      <c r="C23" s="85"/>
      <c r="D23" s="84"/>
      <c r="E23" s="85"/>
      <c r="F23" s="86"/>
    </row>
    <row r="24" spans="2:17" x14ac:dyDescent="0.2">
      <c r="B24" s="87"/>
      <c r="C24" s="88"/>
      <c r="D24" s="88"/>
      <c r="E24" s="88"/>
      <c r="F24" s="88"/>
      <c r="I24" s="105"/>
    </row>
    <row r="25" spans="2:17" x14ac:dyDescent="0.2">
      <c r="B25" s="89"/>
      <c r="C25" s="81"/>
      <c r="D25" s="81"/>
      <c r="E25" s="81"/>
      <c r="F25" s="81"/>
      <c r="I25" s="110"/>
    </row>
    <row r="26" spans="2:17" x14ac:dyDescent="0.2">
      <c r="B26" s="89"/>
      <c r="C26" s="81"/>
      <c r="D26" s="81"/>
      <c r="E26" s="81"/>
      <c r="F26" s="81"/>
    </row>
    <row r="27" spans="2:17" x14ac:dyDescent="0.2">
      <c r="B27" s="89"/>
      <c r="C27" s="81"/>
      <c r="D27" s="81"/>
      <c r="E27" s="81"/>
      <c r="F27" s="81"/>
    </row>
    <row r="28" spans="2:17" x14ac:dyDescent="0.2">
      <c r="B28" s="89"/>
      <c r="C28" s="81"/>
      <c r="D28" s="81"/>
      <c r="E28" s="81"/>
      <c r="F28" s="81"/>
    </row>
    <row r="29" spans="2:17" x14ac:dyDescent="0.2">
      <c r="B29" s="89"/>
      <c r="C29" s="81"/>
      <c r="D29" s="81"/>
      <c r="E29" s="81"/>
      <c r="F29" s="81"/>
    </row>
    <row r="30" spans="2:17" x14ac:dyDescent="0.2">
      <c r="B30" s="89"/>
      <c r="C30" s="81"/>
      <c r="D30" s="81"/>
      <c r="E30" s="81"/>
      <c r="F30" s="81"/>
    </row>
    <row r="31" spans="2:17" x14ac:dyDescent="0.2">
      <c r="B31" s="89"/>
      <c r="C31" s="81"/>
      <c r="D31" s="81"/>
      <c r="E31" s="81"/>
      <c r="F31" s="81"/>
    </row>
    <row r="32" spans="2:17" x14ac:dyDescent="0.2">
      <c r="B32" s="89"/>
      <c r="C32" s="81"/>
      <c r="D32" s="81"/>
      <c r="E32" s="81"/>
      <c r="F32" s="81"/>
    </row>
    <row r="33" spans="2:6" x14ac:dyDescent="0.2">
      <c r="B33" s="89"/>
      <c r="C33" s="81"/>
      <c r="D33" s="81"/>
      <c r="E33" s="81"/>
      <c r="F33" s="81"/>
    </row>
    <row r="34" spans="2:6" x14ac:dyDescent="0.2">
      <c r="B34" s="89"/>
      <c r="C34" s="81"/>
      <c r="D34" s="81"/>
      <c r="E34" s="81"/>
      <c r="F34" s="81"/>
    </row>
    <row r="35" spans="2:6" x14ac:dyDescent="0.2">
      <c r="B35" s="89"/>
      <c r="C35" s="81"/>
      <c r="D35" s="81"/>
      <c r="E35" s="81"/>
      <c r="F35" s="81"/>
    </row>
    <row r="36" spans="2:6" x14ac:dyDescent="0.2">
      <c r="B36" s="89"/>
      <c r="C36" s="81"/>
      <c r="D36" s="81"/>
      <c r="E36" s="81"/>
      <c r="F36" s="81"/>
    </row>
    <row r="49" s="1" customFormat="1" x14ac:dyDescent="0.2"/>
    <row r="50" s="1" customFormat="1" x14ac:dyDescent="0.2"/>
    <row r="51" s="1" customFormat="1" x14ac:dyDescent="0.2"/>
    <row r="52" s="1" customFormat="1" x14ac:dyDescent="0.2"/>
  </sheetData>
  <mergeCells count="1">
    <mergeCell ref="B20:H2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7F812-039C-44D3-8206-8560C85B805D}">
  <dimension ref="B1:I102"/>
  <sheetViews>
    <sheetView showGridLines="0" topLeftCell="A25" workbookViewId="0">
      <selection activeCell="D11" sqref="D11:F11"/>
    </sheetView>
  </sheetViews>
  <sheetFormatPr baseColWidth="10" defaultColWidth="10.6640625" defaultRowHeight="10.199999999999999" x14ac:dyDescent="0.2"/>
  <cols>
    <col min="1" max="1" width="2.33203125" style="1" customWidth="1"/>
    <col min="2" max="2" width="17" style="1" customWidth="1"/>
    <col min="3" max="3" width="8.6640625" style="1" customWidth="1"/>
    <col min="4" max="7" width="16.33203125" style="1" customWidth="1"/>
    <col min="8" max="8" width="16" style="1" customWidth="1"/>
    <col min="9" max="9" width="15.6640625" style="1" customWidth="1"/>
    <col min="10" max="10" width="13.6640625" style="1" customWidth="1"/>
    <col min="11" max="16384" width="10.6640625" style="1"/>
  </cols>
  <sheetData>
    <row r="1" spans="2:8" ht="11.7" customHeight="1" x14ac:dyDescent="0.2"/>
    <row r="2" spans="2:8" ht="15" customHeight="1" x14ac:dyDescent="0.2">
      <c r="B2" s="24" t="s">
        <v>145</v>
      </c>
    </row>
    <row r="3" spans="2:8" ht="34.5" customHeight="1" x14ac:dyDescent="0.2">
      <c r="B3" s="78"/>
      <c r="C3" s="79"/>
      <c r="D3" s="31" t="s">
        <v>4</v>
      </c>
      <c r="E3" s="49" t="s">
        <v>146</v>
      </c>
      <c r="F3" s="49" t="s">
        <v>147</v>
      </c>
      <c r="G3" s="49" t="s">
        <v>7</v>
      </c>
    </row>
    <row r="4" spans="2:8" ht="21.45" customHeight="1" x14ac:dyDescent="0.2">
      <c r="B4" s="225" t="s">
        <v>142</v>
      </c>
      <c r="C4" s="226"/>
      <c r="D4" s="226"/>
      <c r="E4" s="226"/>
      <c r="F4" s="226"/>
      <c r="G4" s="226"/>
      <c r="H4" s="82"/>
    </row>
    <row r="5" spans="2:8" ht="14.7" customHeight="1" x14ac:dyDescent="0.2">
      <c r="B5" s="228" t="s">
        <v>0</v>
      </c>
      <c r="C5" s="155">
        <v>2013</v>
      </c>
      <c r="D5" s="156">
        <v>6861284</v>
      </c>
      <c r="E5" s="156">
        <v>832990</v>
      </c>
      <c r="F5" s="156">
        <v>2666944</v>
      </c>
      <c r="G5" s="157">
        <v>10361218</v>
      </c>
    </row>
    <row r="6" spans="2:8" ht="14.7" customHeight="1" x14ac:dyDescent="0.2">
      <c r="B6" s="229"/>
      <c r="C6" s="158">
        <v>2019</v>
      </c>
      <c r="D6" s="159">
        <v>6949336</v>
      </c>
      <c r="E6" s="159">
        <v>854187</v>
      </c>
      <c r="F6" s="159">
        <v>2302264</v>
      </c>
      <c r="G6" s="160">
        <v>10105787</v>
      </c>
    </row>
    <row r="7" spans="2:8" ht="14.7" customHeight="1" x14ac:dyDescent="0.2">
      <c r="B7" s="229"/>
      <c r="C7" s="158">
        <v>2020</v>
      </c>
      <c r="D7" s="159">
        <v>6155023</v>
      </c>
      <c r="E7" s="159">
        <v>761322</v>
      </c>
      <c r="F7" s="159">
        <v>1976980</v>
      </c>
      <c r="G7" s="160">
        <v>8893325</v>
      </c>
    </row>
    <row r="8" spans="2:8" ht="14.7" customHeight="1" x14ac:dyDescent="0.2">
      <c r="B8" s="229"/>
      <c r="C8" s="158">
        <v>2021</v>
      </c>
      <c r="D8" s="159">
        <v>6417288</v>
      </c>
      <c r="E8" s="159">
        <v>779655</v>
      </c>
      <c r="F8" s="159">
        <v>2024764</v>
      </c>
      <c r="G8" s="160">
        <v>9221707</v>
      </c>
    </row>
    <row r="9" spans="2:8" ht="14.7" customHeight="1" x14ac:dyDescent="0.2">
      <c r="B9" s="229"/>
      <c r="C9" s="158">
        <v>2022</v>
      </c>
      <c r="D9" s="159">
        <v>6399953</v>
      </c>
      <c r="E9" s="159">
        <v>767075</v>
      </c>
      <c r="F9" s="159">
        <v>1974299</v>
      </c>
      <c r="G9" s="160">
        <v>9141327</v>
      </c>
    </row>
    <row r="10" spans="2:8" ht="14.7" customHeight="1" x14ac:dyDescent="0.2">
      <c r="B10" s="229"/>
      <c r="C10" s="158">
        <v>2023</v>
      </c>
      <c r="D10" s="159">
        <v>6403111</v>
      </c>
      <c r="E10" s="159">
        <v>795946</v>
      </c>
      <c r="F10" s="159">
        <v>2003770</v>
      </c>
      <c r="G10" s="160">
        <v>9202827</v>
      </c>
      <c r="H10" s="15"/>
    </row>
    <row r="11" spans="2:8" ht="14.7" customHeight="1" x14ac:dyDescent="0.2">
      <c r="B11" s="230"/>
      <c r="C11" s="161">
        <v>2024</v>
      </c>
      <c r="D11" s="162">
        <v>6544982</v>
      </c>
      <c r="E11" s="162">
        <v>821181</v>
      </c>
      <c r="F11" s="162">
        <v>1974123</v>
      </c>
      <c r="G11" s="162">
        <v>9340286</v>
      </c>
    </row>
    <row r="12" spans="2:8" ht="14.7" customHeight="1" x14ac:dyDescent="0.3">
      <c r="B12" s="228" t="s">
        <v>167</v>
      </c>
      <c r="C12" s="155">
        <v>2013</v>
      </c>
      <c r="D12" s="156">
        <v>444053</v>
      </c>
      <c r="E12" s="156">
        <v>69139</v>
      </c>
      <c r="F12" s="156">
        <v>96822</v>
      </c>
      <c r="G12" s="157">
        <v>610014</v>
      </c>
      <c r="H12"/>
    </row>
    <row r="13" spans="2:8" ht="14.7" customHeight="1" x14ac:dyDescent="0.2">
      <c r="B13" s="229"/>
      <c r="C13" s="158">
        <v>2019</v>
      </c>
      <c r="D13" s="159">
        <v>402703</v>
      </c>
      <c r="E13" s="159">
        <v>66961</v>
      </c>
      <c r="F13" s="159">
        <v>128073</v>
      </c>
      <c r="G13" s="160">
        <v>597737</v>
      </c>
    </row>
    <row r="14" spans="2:8" ht="14.7" customHeight="1" x14ac:dyDescent="0.2">
      <c r="B14" s="229"/>
      <c r="C14" s="158">
        <v>2020</v>
      </c>
      <c r="D14" s="159">
        <v>341010</v>
      </c>
      <c r="E14" s="159">
        <v>53501</v>
      </c>
      <c r="F14" s="159">
        <v>117194</v>
      </c>
      <c r="G14" s="160">
        <v>511705</v>
      </c>
    </row>
    <row r="15" spans="2:8" ht="14.7" customHeight="1" x14ac:dyDescent="0.2">
      <c r="B15" s="229"/>
      <c r="C15" s="158">
        <v>2021</v>
      </c>
      <c r="D15" s="159">
        <v>351998</v>
      </c>
      <c r="E15" s="159">
        <v>56991</v>
      </c>
      <c r="F15" s="159">
        <v>124535</v>
      </c>
      <c r="G15" s="160">
        <v>533524</v>
      </c>
    </row>
    <row r="16" spans="2:8" ht="14.7" customHeight="1" x14ac:dyDescent="0.2">
      <c r="B16" s="229"/>
      <c r="C16" s="158">
        <v>2022</v>
      </c>
      <c r="D16" s="159">
        <v>345659</v>
      </c>
      <c r="E16" s="159">
        <v>56007</v>
      </c>
      <c r="F16" s="159">
        <v>124493</v>
      </c>
      <c r="G16" s="160">
        <v>526159</v>
      </c>
    </row>
    <row r="17" spans="2:9" ht="14.7" customHeight="1" x14ac:dyDescent="0.2">
      <c r="B17" s="229"/>
      <c r="C17" s="158">
        <v>2023</v>
      </c>
      <c r="D17" s="159">
        <v>341659</v>
      </c>
      <c r="E17" s="159">
        <v>58222</v>
      </c>
      <c r="F17" s="159">
        <v>125003</v>
      </c>
      <c r="G17" s="160">
        <v>524884</v>
      </c>
      <c r="H17" s="34"/>
    </row>
    <row r="18" spans="2:9" ht="14.7" customHeight="1" x14ac:dyDescent="0.2">
      <c r="B18" s="230"/>
      <c r="C18" s="161">
        <v>2024</v>
      </c>
      <c r="D18" s="162">
        <v>333981</v>
      </c>
      <c r="E18" s="162">
        <v>57775</v>
      </c>
      <c r="F18" s="162">
        <v>123826</v>
      </c>
      <c r="G18" s="162">
        <v>515582</v>
      </c>
    </row>
    <row r="19" spans="2:9" ht="14.7" customHeight="1" x14ac:dyDescent="0.2">
      <c r="B19" s="228" t="s">
        <v>1</v>
      </c>
      <c r="C19" s="155">
        <v>2013</v>
      </c>
      <c r="D19" s="156">
        <v>427601</v>
      </c>
      <c r="E19" s="156">
        <v>299260</v>
      </c>
      <c r="F19" s="156">
        <v>340861</v>
      </c>
      <c r="G19" s="157">
        <v>1067722</v>
      </c>
      <c r="I19" s="81"/>
    </row>
    <row r="20" spans="2:9" ht="14.7" customHeight="1" x14ac:dyDescent="0.2">
      <c r="B20" s="229"/>
      <c r="C20" s="158">
        <v>2019</v>
      </c>
      <c r="D20" s="159">
        <v>411697</v>
      </c>
      <c r="E20" s="159">
        <v>277879</v>
      </c>
      <c r="F20" s="159">
        <v>348301</v>
      </c>
      <c r="G20" s="160">
        <v>1037877</v>
      </c>
      <c r="I20" s="81"/>
    </row>
    <row r="21" spans="2:9" ht="14.7" customHeight="1" x14ac:dyDescent="0.2">
      <c r="B21" s="229"/>
      <c r="C21" s="158">
        <v>2020</v>
      </c>
      <c r="D21" s="159">
        <v>352053</v>
      </c>
      <c r="E21" s="159">
        <v>228228</v>
      </c>
      <c r="F21" s="159">
        <v>299763</v>
      </c>
      <c r="G21" s="160">
        <v>880044</v>
      </c>
      <c r="I21" s="81"/>
    </row>
    <row r="22" spans="2:9" ht="14.7" customHeight="1" x14ac:dyDescent="0.2">
      <c r="B22" s="229"/>
      <c r="C22" s="158">
        <v>2021</v>
      </c>
      <c r="D22" s="159">
        <v>334682</v>
      </c>
      <c r="E22" s="159">
        <v>229777</v>
      </c>
      <c r="F22" s="159">
        <v>300113</v>
      </c>
      <c r="G22" s="160">
        <v>864572</v>
      </c>
      <c r="I22" s="81"/>
    </row>
    <row r="23" spans="2:9" ht="14.7" customHeight="1" x14ac:dyDescent="0.2">
      <c r="B23" s="229"/>
      <c r="C23" s="158">
        <v>2022</v>
      </c>
      <c r="D23" s="159">
        <v>325973</v>
      </c>
      <c r="E23" s="159">
        <v>225110</v>
      </c>
      <c r="F23" s="159">
        <v>302942</v>
      </c>
      <c r="G23" s="160">
        <v>854025</v>
      </c>
      <c r="I23" s="81"/>
    </row>
    <row r="24" spans="2:9" x14ac:dyDescent="0.2">
      <c r="B24" s="229"/>
      <c r="C24" s="158">
        <v>2023</v>
      </c>
      <c r="D24" s="159">
        <v>331910</v>
      </c>
      <c r="E24" s="159">
        <v>232390</v>
      </c>
      <c r="F24" s="159">
        <v>316401</v>
      </c>
      <c r="G24" s="160">
        <v>880701</v>
      </c>
      <c r="I24" s="81"/>
    </row>
    <row r="25" spans="2:9" ht="14.7" customHeight="1" x14ac:dyDescent="0.2">
      <c r="B25" s="230"/>
      <c r="C25" s="161">
        <v>2024</v>
      </c>
      <c r="D25" s="162">
        <v>341948</v>
      </c>
      <c r="E25" s="162">
        <v>235730</v>
      </c>
      <c r="F25" s="162">
        <v>322657</v>
      </c>
      <c r="G25" s="162">
        <v>900335</v>
      </c>
      <c r="H25" s="90"/>
      <c r="I25" s="81"/>
    </row>
    <row r="26" spans="2:9" ht="19.8" customHeight="1" x14ac:dyDescent="0.25">
      <c r="B26" s="227" t="s">
        <v>143</v>
      </c>
      <c r="C26" s="227"/>
      <c r="D26" s="227"/>
      <c r="E26" s="227"/>
      <c r="F26" s="227"/>
      <c r="G26" s="227"/>
      <c r="H26" s="70"/>
    </row>
    <row r="27" spans="2:9" ht="14.7" customHeight="1" x14ac:dyDescent="0.25">
      <c r="B27" s="228" t="s">
        <v>0</v>
      </c>
      <c r="C27" s="155">
        <v>2013</v>
      </c>
      <c r="D27" s="156">
        <v>42909015</v>
      </c>
      <c r="E27" s="156">
        <v>4792890</v>
      </c>
      <c r="F27" s="156">
        <v>11968439</v>
      </c>
      <c r="G27" s="157">
        <v>59670344</v>
      </c>
      <c r="H27" s="70"/>
    </row>
    <row r="28" spans="2:9" ht="14.7" customHeight="1" x14ac:dyDescent="0.25">
      <c r="B28" s="229"/>
      <c r="C28" s="158">
        <v>2019</v>
      </c>
      <c r="D28" s="159">
        <v>41530045</v>
      </c>
      <c r="E28" s="159">
        <v>4614555</v>
      </c>
      <c r="F28" s="159">
        <v>9671211</v>
      </c>
      <c r="G28" s="160">
        <v>55815811</v>
      </c>
      <c r="H28" s="70"/>
    </row>
    <row r="29" spans="2:9" ht="14.7" customHeight="1" x14ac:dyDescent="0.25">
      <c r="B29" s="229"/>
      <c r="C29" s="158">
        <v>2020</v>
      </c>
      <c r="D29" s="159">
        <v>37849230</v>
      </c>
      <c r="E29" s="159">
        <v>4234886</v>
      </c>
      <c r="F29" s="159">
        <v>8432744</v>
      </c>
      <c r="G29" s="160">
        <v>50516860</v>
      </c>
      <c r="H29" s="70"/>
    </row>
    <row r="30" spans="2:9" ht="14.7" customHeight="1" x14ac:dyDescent="0.25">
      <c r="B30" s="229"/>
      <c r="C30" s="158">
        <v>2021</v>
      </c>
      <c r="D30" s="159">
        <v>38815155</v>
      </c>
      <c r="E30" s="159">
        <v>4189705</v>
      </c>
      <c r="F30" s="159">
        <v>8244846</v>
      </c>
      <c r="G30" s="160">
        <v>51249706</v>
      </c>
      <c r="H30" s="70"/>
    </row>
    <row r="31" spans="2:9" ht="14.7" customHeight="1" x14ac:dyDescent="0.2">
      <c r="B31" s="229"/>
      <c r="C31" s="158">
        <v>2022</v>
      </c>
      <c r="D31" s="159">
        <v>38954720</v>
      </c>
      <c r="E31" s="159">
        <v>4124042</v>
      </c>
      <c r="F31" s="159">
        <v>7921132</v>
      </c>
      <c r="G31" s="160">
        <v>50999894</v>
      </c>
    </row>
    <row r="32" spans="2:9" ht="14.7" customHeight="1" x14ac:dyDescent="0.2">
      <c r="B32" s="229"/>
      <c r="C32" s="158">
        <v>2023</v>
      </c>
      <c r="D32" s="159">
        <v>38776514</v>
      </c>
      <c r="E32" s="159">
        <v>4231005</v>
      </c>
      <c r="F32" s="159">
        <v>7867320</v>
      </c>
      <c r="G32" s="160">
        <v>50874839</v>
      </c>
      <c r="H32" s="15"/>
    </row>
    <row r="33" spans="2:8" ht="14.7" customHeight="1" x14ac:dyDescent="0.2">
      <c r="B33" s="230"/>
      <c r="C33" s="161">
        <v>2024</v>
      </c>
      <c r="D33" s="162">
        <v>39295700</v>
      </c>
      <c r="E33" s="162">
        <v>4325799</v>
      </c>
      <c r="F33" s="162">
        <v>7639226</v>
      </c>
      <c r="G33" s="162">
        <v>51260725</v>
      </c>
    </row>
    <row r="34" spans="2:8" ht="14.7" customHeight="1" x14ac:dyDescent="0.3">
      <c r="B34" s="228" t="s">
        <v>167</v>
      </c>
      <c r="C34" s="155">
        <v>2013</v>
      </c>
      <c r="D34" s="156">
        <v>11918216</v>
      </c>
      <c r="E34" s="156">
        <v>2277269</v>
      </c>
      <c r="F34" s="156">
        <v>4486453</v>
      </c>
      <c r="G34" s="157">
        <v>18681938</v>
      </c>
      <c r="H34"/>
    </row>
    <row r="35" spans="2:8" ht="14.7" customHeight="1" x14ac:dyDescent="0.2">
      <c r="B35" s="229"/>
      <c r="C35" s="158">
        <v>2019</v>
      </c>
      <c r="D35" s="159">
        <v>10569674</v>
      </c>
      <c r="E35" s="159">
        <v>2057999</v>
      </c>
      <c r="F35" s="159">
        <v>5013282</v>
      </c>
      <c r="G35" s="160">
        <v>17640955</v>
      </c>
    </row>
    <row r="36" spans="2:8" ht="14.7" customHeight="1" x14ac:dyDescent="0.2">
      <c r="B36" s="229"/>
      <c r="C36" s="158">
        <v>2020</v>
      </c>
      <c r="D36" s="159">
        <v>10022631</v>
      </c>
      <c r="E36" s="159">
        <v>1960883</v>
      </c>
      <c r="F36" s="159">
        <v>4708414</v>
      </c>
      <c r="G36" s="160">
        <v>16691928</v>
      </c>
    </row>
    <row r="37" spans="2:8" ht="14.7" customHeight="1" x14ac:dyDescent="0.2">
      <c r="B37" s="229"/>
      <c r="C37" s="158">
        <v>2021</v>
      </c>
      <c r="D37" s="159">
        <v>9707774</v>
      </c>
      <c r="E37" s="159">
        <v>1911497</v>
      </c>
      <c r="F37" s="159">
        <v>4855242</v>
      </c>
      <c r="G37" s="160">
        <v>16474513</v>
      </c>
    </row>
    <row r="38" spans="2:8" ht="14.7" customHeight="1" x14ac:dyDescent="0.2">
      <c r="B38" s="229"/>
      <c r="C38" s="158">
        <v>2022</v>
      </c>
      <c r="D38" s="159">
        <v>9440951</v>
      </c>
      <c r="E38" s="159">
        <v>1812111</v>
      </c>
      <c r="F38" s="159">
        <v>4946199</v>
      </c>
      <c r="G38" s="160">
        <v>16199261</v>
      </c>
    </row>
    <row r="39" spans="2:8" ht="14.7" customHeight="1" x14ac:dyDescent="0.2">
      <c r="B39" s="229"/>
      <c r="C39" s="158">
        <v>2023</v>
      </c>
      <c r="D39" s="159">
        <v>9241039</v>
      </c>
      <c r="E39" s="159">
        <v>1800442</v>
      </c>
      <c r="F39" s="159">
        <v>5025934</v>
      </c>
      <c r="G39" s="160">
        <v>16067415</v>
      </c>
      <c r="H39" s="34"/>
    </row>
    <row r="40" spans="2:8" ht="14.7" customHeight="1" x14ac:dyDescent="0.2">
      <c r="B40" s="230"/>
      <c r="C40" s="163">
        <v>2024</v>
      </c>
      <c r="D40" s="160">
        <v>9022995</v>
      </c>
      <c r="E40" s="160">
        <v>1807906</v>
      </c>
      <c r="F40" s="160">
        <v>4981143</v>
      </c>
      <c r="G40" s="160">
        <v>15812044</v>
      </c>
    </row>
    <row r="41" spans="2:8" ht="14.7" customHeight="1" x14ac:dyDescent="0.2">
      <c r="B41" s="228" t="s">
        <v>1</v>
      </c>
      <c r="C41" s="155">
        <v>2013</v>
      </c>
      <c r="D41" s="135">
        <v>13457140</v>
      </c>
      <c r="E41" s="135">
        <v>9115963</v>
      </c>
      <c r="F41" s="135">
        <v>10810574</v>
      </c>
      <c r="G41" s="164">
        <v>33383677</v>
      </c>
    </row>
    <row r="42" spans="2:8" ht="14.7" customHeight="1" x14ac:dyDescent="0.2">
      <c r="B42" s="229"/>
      <c r="C42" s="158">
        <v>2019</v>
      </c>
      <c r="D42" s="20">
        <v>12706393</v>
      </c>
      <c r="E42" s="20">
        <v>8401668</v>
      </c>
      <c r="F42" s="20">
        <v>11683378</v>
      </c>
      <c r="G42" s="165">
        <v>32791439</v>
      </c>
    </row>
    <row r="43" spans="2:8" ht="14.7" customHeight="1" x14ac:dyDescent="0.2">
      <c r="B43" s="229"/>
      <c r="C43" s="158">
        <v>2020</v>
      </c>
      <c r="D43" s="20">
        <v>11346468</v>
      </c>
      <c r="E43" s="20">
        <v>7539666</v>
      </c>
      <c r="F43" s="20">
        <v>10733923</v>
      </c>
      <c r="G43" s="151">
        <v>29620057</v>
      </c>
    </row>
    <row r="44" spans="2:8" ht="14.7" customHeight="1" x14ac:dyDescent="0.2">
      <c r="B44" s="229"/>
      <c r="C44" s="158">
        <v>2021</v>
      </c>
      <c r="D44" s="20">
        <v>10695273</v>
      </c>
      <c r="E44" s="20">
        <v>7326763</v>
      </c>
      <c r="F44" s="20">
        <v>10486743</v>
      </c>
      <c r="G44" s="151">
        <v>28508779</v>
      </c>
    </row>
    <row r="45" spans="2:8" ht="14.7" customHeight="1" x14ac:dyDescent="0.2">
      <c r="B45" s="229"/>
      <c r="C45" s="158">
        <v>2022</v>
      </c>
      <c r="D45" s="20">
        <v>10715070</v>
      </c>
      <c r="E45" s="20">
        <v>7274377</v>
      </c>
      <c r="F45" s="20">
        <v>10880150</v>
      </c>
      <c r="G45" s="151">
        <v>28869597</v>
      </c>
    </row>
    <row r="46" spans="2:8" ht="14.7" customHeight="1" x14ac:dyDescent="0.2">
      <c r="B46" s="229"/>
      <c r="C46" s="158">
        <v>2023</v>
      </c>
      <c r="D46" s="20">
        <v>10821757</v>
      </c>
      <c r="E46" s="20">
        <v>7491393</v>
      </c>
      <c r="F46" s="20">
        <v>11386357</v>
      </c>
      <c r="G46" s="165">
        <v>29699507</v>
      </c>
    </row>
    <row r="47" spans="2:8" ht="14.7" customHeight="1" x14ac:dyDescent="0.2">
      <c r="B47" s="230"/>
      <c r="C47" s="161">
        <v>2024</v>
      </c>
      <c r="D47" s="152">
        <v>11092994</v>
      </c>
      <c r="E47" s="152">
        <v>7669016</v>
      </c>
      <c r="F47" s="152">
        <v>11399124</v>
      </c>
      <c r="G47" s="152">
        <v>30161134</v>
      </c>
      <c r="H47" s="34"/>
    </row>
    <row r="48" spans="2:8" ht="14.7" customHeight="1" x14ac:dyDescent="0.2">
      <c r="B48" s="228" t="s">
        <v>2</v>
      </c>
      <c r="C48" s="158">
        <v>2013</v>
      </c>
      <c r="D48" s="20">
        <v>10044441</v>
      </c>
      <c r="E48" s="20">
        <v>839545</v>
      </c>
      <c r="F48" s="20">
        <v>170995</v>
      </c>
      <c r="G48" s="151">
        <v>11054981</v>
      </c>
    </row>
    <row r="49" spans="2:9" ht="14.7" customHeight="1" x14ac:dyDescent="0.2">
      <c r="B49" s="229"/>
      <c r="C49" s="158">
        <v>2019</v>
      </c>
      <c r="D49" s="20">
        <v>9422383</v>
      </c>
      <c r="E49" s="20">
        <v>887731</v>
      </c>
      <c r="F49" s="20">
        <v>211189</v>
      </c>
      <c r="G49" s="151">
        <v>10521303</v>
      </c>
    </row>
    <row r="50" spans="2:9" ht="14.7" customHeight="1" x14ac:dyDescent="0.2">
      <c r="B50" s="229"/>
      <c r="C50" s="158">
        <v>2020</v>
      </c>
      <c r="D50" s="20">
        <v>9029154</v>
      </c>
      <c r="E50" s="20">
        <v>857825</v>
      </c>
      <c r="F50" s="20">
        <v>233296</v>
      </c>
      <c r="G50" s="151">
        <v>10120275</v>
      </c>
    </row>
    <row r="51" spans="2:9" ht="14.7" customHeight="1" x14ac:dyDescent="0.2">
      <c r="B51" s="229"/>
      <c r="C51" s="158">
        <v>2021</v>
      </c>
      <c r="D51" s="20">
        <v>8534008</v>
      </c>
      <c r="E51" s="20">
        <v>830718</v>
      </c>
      <c r="F51" s="20">
        <v>228934</v>
      </c>
      <c r="G51" s="151">
        <v>9593660</v>
      </c>
    </row>
    <row r="52" spans="2:9" ht="15" customHeight="1" x14ac:dyDescent="0.2">
      <c r="B52" s="229"/>
      <c r="C52" s="158">
        <v>2022</v>
      </c>
      <c r="D52" s="20">
        <v>8310294</v>
      </c>
      <c r="E52" s="20">
        <v>816683</v>
      </c>
      <c r="F52" s="20">
        <v>243855</v>
      </c>
      <c r="G52" s="151">
        <v>9370832</v>
      </c>
    </row>
    <row r="53" spans="2:9" ht="15" customHeight="1" x14ac:dyDescent="0.2">
      <c r="B53" s="229"/>
      <c r="C53" s="158">
        <v>2023</v>
      </c>
      <c r="D53" s="20">
        <v>8249517</v>
      </c>
      <c r="E53" s="20">
        <v>819136</v>
      </c>
      <c r="F53" s="20">
        <v>233273</v>
      </c>
      <c r="G53" s="151">
        <v>9301926</v>
      </c>
    </row>
    <row r="54" spans="2:9" ht="15" customHeight="1" x14ac:dyDescent="0.2">
      <c r="B54" s="230"/>
      <c r="C54" s="161">
        <v>2024</v>
      </c>
      <c r="D54" s="152">
        <v>8239958</v>
      </c>
      <c r="E54" s="152">
        <v>817507</v>
      </c>
      <c r="F54" s="152">
        <v>244176</v>
      </c>
      <c r="G54" s="152">
        <v>9301641</v>
      </c>
    </row>
    <row r="55" spans="2:9" ht="57.75" customHeight="1" x14ac:dyDescent="0.2">
      <c r="B55" s="224" t="s">
        <v>168</v>
      </c>
      <c r="C55" s="224"/>
      <c r="D55" s="224"/>
      <c r="E55" s="224"/>
      <c r="F55" s="224"/>
      <c r="G55" s="224"/>
    </row>
    <row r="57" spans="2:9" x14ac:dyDescent="0.2">
      <c r="C57" s="98"/>
      <c r="D57" s="80"/>
      <c r="E57" s="80"/>
      <c r="F57" s="80"/>
    </row>
    <row r="58" spans="2:9" x14ac:dyDescent="0.2">
      <c r="C58" s="98"/>
      <c r="D58" s="80"/>
      <c r="E58" s="80"/>
      <c r="F58" s="99"/>
    </row>
    <row r="59" spans="2:9" ht="14.4" x14ac:dyDescent="0.3">
      <c r="C59" s="84"/>
      <c r="D59" s="85"/>
      <c r="E59" s="84"/>
      <c r="F59" s="85"/>
      <c r="G59" s="86"/>
      <c r="I59"/>
    </row>
    <row r="60" spans="2:9" ht="14.4" x14ac:dyDescent="0.3">
      <c r="C60" s="87"/>
      <c r="D60" s="88"/>
      <c r="E60" s="88"/>
      <c r="F60" s="88"/>
      <c r="G60" s="88"/>
      <c r="I60"/>
    </row>
    <row r="61" spans="2:9" ht="14.4" x14ac:dyDescent="0.3">
      <c r="C61" s="89"/>
      <c r="D61" s="81"/>
      <c r="E61" s="81"/>
      <c r="F61" s="81"/>
      <c r="G61" s="81"/>
      <c r="I61"/>
    </row>
    <row r="62" spans="2:9" ht="14.4" x14ac:dyDescent="0.3">
      <c r="C62" s="89"/>
      <c r="D62" s="81"/>
      <c r="E62" s="81"/>
      <c r="F62" s="81"/>
      <c r="G62" s="81"/>
      <c r="I62"/>
    </row>
    <row r="63" spans="2:9" ht="14.4" x14ac:dyDescent="0.3">
      <c r="C63" s="89"/>
      <c r="D63" s="81"/>
      <c r="E63" s="81"/>
      <c r="F63" s="81"/>
      <c r="G63" s="81"/>
      <c r="I63"/>
    </row>
    <row r="64" spans="2:9" ht="14.4" x14ac:dyDescent="0.3">
      <c r="C64" s="89"/>
      <c r="D64" s="81"/>
      <c r="E64" s="81"/>
      <c r="F64" s="81"/>
      <c r="G64" s="81"/>
      <c r="I64"/>
    </row>
    <row r="65" spans="3:9" ht="14.4" x14ac:dyDescent="0.3">
      <c r="C65" s="89"/>
      <c r="D65" s="81"/>
      <c r="E65" s="81"/>
      <c r="F65" s="81"/>
      <c r="G65" s="81"/>
      <c r="I65"/>
    </row>
    <row r="66" spans="3:9" ht="14.4" x14ac:dyDescent="0.3">
      <c r="C66" s="89"/>
      <c r="D66" s="81"/>
      <c r="E66" s="81"/>
      <c r="F66" s="81"/>
      <c r="G66" s="81"/>
      <c r="I66"/>
    </row>
    <row r="67" spans="3:9" ht="14.4" x14ac:dyDescent="0.3">
      <c r="C67" s="89"/>
      <c r="D67" s="81"/>
      <c r="E67" s="81"/>
      <c r="F67" s="81"/>
      <c r="G67" s="81"/>
      <c r="I67"/>
    </row>
    <row r="68" spans="3:9" ht="14.4" x14ac:dyDescent="0.3">
      <c r="C68" s="89"/>
      <c r="D68" s="81"/>
      <c r="E68" s="81"/>
      <c r="F68" s="81"/>
      <c r="G68" s="81"/>
      <c r="I68"/>
    </row>
    <row r="69" spans="3:9" ht="14.4" x14ac:dyDescent="0.3">
      <c r="C69" s="89"/>
      <c r="D69" s="81"/>
      <c r="E69" s="81"/>
      <c r="F69" s="81"/>
      <c r="G69" s="81"/>
      <c r="I69"/>
    </row>
    <row r="70" spans="3:9" ht="14.4" x14ac:dyDescent="0.3">
      <c r="C70" s="89"/>
      <c r="D70" s="81"/>
      <c r="E70" s="81"/>
      <c r="F70" s="81"/>
      <c r="G70" s="81"/>
      <c r="I70"/>
    </row>
    <row r="71" spans="3:9" x14ac:dyDescent="0.2">
      <c r="C71" s="89"/>
      <c r="D71" s="81"/>
      <c r="E71" s="81"/>
      <c r="F71" s="81"/>
      <c r="G71" s="81"/>
    </row>
    <row r="72" spans="3:9" x14ac:dyDescent="0.2">
      <c r="C72" s="89"/>
      <c r="D72" s="81"/>
      <c r="E72" s="81"/>
      <c r="F72" s="81"/>
      <c r="G72" s="81"/>
    </row>
    <row r="75" spans="3:9" x14ac:dyDescent="0.2">
      <c r="C75" s="95"/>
    </row>
    <row r="79" spans="3:9" x14ac:dyDescent="0.2">
      <c r="C79" s="94"/>
    </row>
    <row r="84" spans="3:7" x14ac:dyDescent="0.2">
      <c r="C84" s="95"/>
    </row>
    <row r="89" spans="3:7" ht="14.4" x14ac:dyDescent="0.3">
      <c r="C89"/>
      <c r="D89"/>
      <c r="E89"/>
      <c r="F89"/>
      <c r="G89"/>
    </row>
    <row r="90" spans="3:7" ht="14.4" x14ac:dyDescent="0.3">
      <c r="C90"/>
      <c r="D90"/>
      <c r="E90"/>
      <c r="F90"/>
      <c r="G90"/>
    </row>
    <row r="91" spans="3:7" ht="14.4" x14ac:dyDescent="0.3">
      <c r="C91"/>
      <c r="D91"/>
      <c r="E91"/>
      <c r="F91"/>
      <c r="G91"/>
    </row>
    <row r="92" spans="3:7" ht="14.4" x14ac:dyDescent="0.3">
      <c r="C92"/>
      <c r="D92"/>
      <c r="E92"/>
      <c r="F92"/>
      <c r="G92"/>
    </row>
    <row r="93" spans="3:7" ht="14.4" x14ac:dyDescent="0.3">
      <c r="C93"/>
      <c r="D93"/>
      <c r="E93"/>
      <c r="F93"/>
      <c r="G93"/>
    </row>
    <row r="94" spans="3:7" ht="14.4" x14ac:dyDescent="0.3">
      <c r="C94"/>
      <c r="D94"/>
      <c r="E94"/>
      <c r="F94"/>
      <c r="G94"/>
    </row>
    <row r="95" spans="3:7" ht="14.4" x14ac:dyDescent="0.3">
      <c r="C95"/>
      <c r="D95"/>
      <c r="E95"/>
      <c r="F95"/>
      <c r="G95"/>
    </row>
    <row r="96" spans="3:7" ht="14.4" x14ac:dyDescent="0.3">
      <c r="C96"/>
      <c r="D96"/>
      <c r="E96"/>
      <c r="F96"/>
      <c r="G96"/>
    </row>
    <row r="97" spans="3:7" ht="14.4" x14ac:dyDescent="0.3">
      <c r="C97"/>
      <c r="D97"/>
      <c r="E97"/>
      <c r="F97"/>
      <c r="G97"/>
    </row>
    <row r="98" spans="3:7" ht="14.4" x14ac:dyDescent="0.3">
      <c r="C98"/>
      <c r="D98"/>
      <c r="E98"/>
      <c r="F98"/>
      <c r="G98"/>
    </row>
    <row r="99" spans="3:7" ht="14.4" x14ac:dyDescent="0.3">
      <c r="C99"/>
      <c r="D99"/>
      <c r="E99"/>
      <c r="F99"/>
      <c r="G99"/>
    </row>
    <row r="100" spans="3:7" ht="14.4" x14ac:dyDescent="0.3">
      <c r="C100"/>
      <c r="D100"/>
      <c r="E100"/>
      <c r="F100"/>
      <c r="G100"/>
    </row>
    <row r="101" spans="3:7" ht="14.4" x14ac:dyDescent="0.3">
      <c r="C101"/>
      <c r="D101"/>
      <c r="E101"/>
      <c r="F101"/>
      <c r="G101"/>
    </row>
    <row r="102" spans="3:7" ht="14.4" x14ac:dyDescent="0.3">
      <c r="C102"/>
      <c r="D102"/>
      <c r="E102"/>
      <c r="F102"/>
      <c r="G102"/>
    </row>
  </sheetData>
  <mergeCells count="10">
    <mergeCell ref="B4:G4"/>
    <mergeCell ref="B26:G26"/>
    <mergeCell ref="B55:G55"/>
    <mergeCell ref="B5:B11"/>
    <mergeCell ref="B12:B18"/>
    <mergeCell ref="B19:B25"/>
    <mergeCell ref="B27:B33"/>
    <mergeCell ref="B34:B40"/>
    <mergeCell ref="B41:B47"/>
    <mergeCell ref="B48:B5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0E715-C0B1-4CD5-9A27-752E853D08B6}">
  <sheetPr>
    <tabColor theme="0"/>
  </sheetPr>
  <dimension ref="B2:P26"/>
  <sheetViews>
    <sheetView showGridLines="0" workbookViewId="0">
      <selection activeCell="B26" sqref="B26:M26"/>
    </sheetView>
  </sheetViews>
  <sheetFormatPr baseColWidth="10" defaultColWidth="10.6640625" defaultRowHeight="10.199999999999999" x14ac:dyDescent="0.2"/>
  <cols>
    <col min="1" max="1" width="2.6640625" style="179" customWidth="1"/>
    <col min="2" max="2" width="28.6640625" style="179" customWidth="1"/>
    <col min="3" max="16384" width="10.6640625" style="179"/>
  </cols>
  <sheetData>
    <row r="2" spans="2:16" x14ac:dyDescent="0.2">
      <c r="B2" s="178" t="s">
        <v>178</v>
      </c>
    </row>
    <row r="3" spans="2:16" x14ac:dyDescent="0.2">
      <c r="B3" s="178"/>
    </row>
    <row r="4" spans="2:16" s="188" customFormat="1" ht="16.8" customHeight="1" x14ac:dyDescent="0.3">
      <c r="B4" s="191" t="s">
        <v>0</v>
      </c>
      <c r="N4" s="192" t="s">
        <v>22</v>
      </c>
    </row>
    <row r="5" spans="2:16" x14ac:dyDescent="0.2">
      <c r="B5" s="181"/>
      <c r="C5" s="182">
        <v>2013</v>
      </c>
      <c r="D5" s="182">
        <v>2014</v>
      </c>
      <c r="E5" s="182">
        <v>2015</v>
      </c>
      <c r="F5" s="182">
        <v>2016</v>
      </c>
      <c r="G5" s="182">
        <v>2017</v>
      </c>
      <c r="H5" s="183">
        <v>2018</v>
      </c>
      <c r="I5" s="183">
        <v>2019</v>
      </c>
      <c r="J5" s="183">
        <v>2020</v>
      </c>
      <c r="K5" s="183">
        <v>2021</v>
      </c>
      <c r="L5" s="183">
        <v>2022</v>
      </c>
      <c r="M5" s="183">
        <v>2023</v>
      </c>
      <c r="N5" s="183">
        <v>2024</v>
      </c>
    </row>
    <row r="6" spans="2:16" ht="15" customHeight="1" x14ac:dyDescent="0.2">
      <c r="B6" s="193" t="s">
        <v>4</v>
      </c>
      <c r="C6" s="184">
        <v>81.83043299991418</v>
      </c>
      <c r="D6" s="184">
        <v>81.828276295278471</v>
      </c>
      <c r="E6" s="184">
        <v>82.411138549472071</v>
      </c>
      <c r="F6" s="184">
        <v>82.954761445705472</v>
      </c>
      <c r="G6" s="184">
        <v>83.490448786180764</v>
      </c>
      <c r="H6" s="184">
        <v>83.904204936140744</v>
      </c>
      <c r="I6" s="184">
        <v>84.193451731133479</v>
      </c>
      <c r="J6" s="184">
        <v>78.111257375782301</v>
      </c>
      <c r="K6" s="184">
        <v>81.096509433388704</v>
      </c>
      <c r="L6" s="184">
        <v>82.904040336324456</v>
      </c>
      <c r="M6" s="184">
        <v>83.255367984879229</v>
      </c>
      <c r="N6" s="184">
        <v>84.121727226452336</v>
      </c>
    </row>
    <row r="7" spans="2:16" ht="15" customHeight="1" x14ac:dyDescent="0.2">
      <c r="B7" s="193" t="s">
        <v>140</v>
      </c>
      <c r="C7" s="184">
        <v>75.796126670522185</v>
      </c>
      <c r="D7" s="184">
        <v>75.311658385784838</v>
      </c>
      <c r="E7" s="184">
        <v>76.806792323801361</v>
      </c>
      <c r="F7" s="184">
        <v>75.933387967512019</v>
      </c>
      <c r="G7" s="184">
        <v>75.39893673658004</v>
      </c>
      <c r="H7" s="184">
        <v>75.009053991547219</v>
      </c>
      <c r="I7" s="184">
        <v>74.511651339038096</v>
      </c>
      <c r="J7" s="184">
        <v>71.462036184556894</v>
      </c>
      <c r="K7" s="184">
        <v>71.716828331887768</v>
      </c>
      <c r="L7" s="184">
        <v>72.08728135655555</v>
      </c>
      <c r="M7" s="184">
        <v>74.43563743993785</v>
      </c>
      <c r="N7" s="184">
        <v>75.44218394168324</v>
      </c>
    </row>
    <row r="8" spans="2:16" ht="15" customHeight="1" x14ac:dyDescent="0.2">
      <c r="B8" s="193" t="s">
        <v>6</v>
      </c>
      <c r="C8" s="184">
        <v>63.464682944873864</v>
      </c>
      <c r="D8" s="184">
        <v>63.163445871616595</v>
      </c>
      <c r="E8" s="184">
        <v>61.444070327525814</v>
      </c>
      <c r="F8" s="184">
        <v>60.372585272120894</v>
      </c>
      <c r="G8" s="184">
        <v>59.513282470521688</v>
      </c>
      <c r="H8" s="184">
        <v>59.591074151658709</v>
      </c>
      <c r="I8" s="184">
        <v>59.376896929518253</v>
      </c>
      <c r="J8" s="184">
        <v>54.50152438275618</v>
      </c>
      <c r="K8" s="184">
        <v>54.43179832354852</v>
      </c>
      <c r="L8" s="184">
        <v>54.554028421755049</v>
      </c>
      <c r="M8" s="184">
        <v>56.003722134885813</v>
      </c>
      <c r="N8" s="184">
        <v>56.674448569997359</v>
      </c>
    </row>
    <row r="9" spans="2:16" ht="15" customHeight="1" x14ac:dyDescent="0.2">
      <c r="B9" s="194" t="s">
        <v>7</v>
      </c>
      <c r="C9" s="184">
        <v>76.876622981834402</v>
      </c>
      <c r="D9" s="184">
        <v>76.875727701346648</v>
      </c>
      <c r="E9" s="184">
        <v>77.019697378167308</v>
      </c>
      <c r="F9" s="184">
        <v>77.060797003006158</v>
      </c>
      <c r="G9" s="184">
        <v>77.214323050056763</v>
      </c>
      <c r="H9" s="184">
        <v>77.564306297348139</v>
      </c>
      <c r="I9" s="184">
        <v>77.729421707911243</v>
      </c>
      <c r="J9" s="184">
        <v>72.317679762620642</v>
      </c>
      <c r="K9" s="184">
        <v>74.434548715847072</v>
      </c>
      <c r="L9" s="184">
        <v>75.86062119922623</v>
      </c>
      <c r="M9" s="184">
        <v>76.725784391101342</v>
      </c>
      <c r="N9" s="184">
        <v>77.754987397681447</v>
      </c>
    </row>
    <row r="10" spans="2:16" s="188" customFormat="1" ht="57" customHeight="1" x14ac:dyDescent="0.3">
      <c r="B10" s="232" t="s">
        <v>179</v>
      </c>
      <c r="C10" s="232"/>
      <c r="D10" s="232"/>
      <c r="E10" s="232"/>
      <c r="F10" s="232"/>
      <c r="G10" s="232"/>
      <c r="H10" s="232"/>
      <c r="I10" s="232"/>
      <c r="J10" s="232"/>
      <c r="K10" s="232"/>
      <c r="L10" s="232"/>
      <c r="M10" s="232"/>
      <c r="N10" s="233"/>
    </row>
    <row r="12" spans="2:16" ht="22.2" customHeight="1" x14ac:dyDescent="0.2">
      <c r="B12" s="185" t="s">
        <v>137</v>
      </c>
      <c r="M12" s="180"/>
      <c r="N12" s="180" t="s">
        <v>22</v>
      </c>
    </row>
    <row r="13" spans="2:16" x14ac:dyDescent="0.2">
      <c r="B13" s="186"/>
      <c r="C13" s="182">
        <v>2013</v>
      </c>
      <c r="D13" s="182">
        <v>2014</v>
      </c>
      <c r="E13" s="182">
        <v>2015</v>
      </c>
      <c r="F13" s="182">
        <v>2016</v>
      </c>
      <c r="G13" s="182">
        <v>2017</v>
      </c>
      <c r="H13" s="183">
        <v>2018</v>
      </c>
      <c r="I13" s="183">
        <v>2019</v>
      </c>
      <c r="J13" s="183">
        <v>2020</v>
      </c>
      <c r="K13" s="183">
        <v>2021</v>
      </c>
      <c r="L13" s="183">
        <v>2022</v>
      </c>
      <c r="M13" s="183">
        <v>2023</v>
      </c>
      <c r="N13" s="183">
        <v>2024</v>
      </c>
    </row>
    <row r="14" spans="2:16" ht="15" customHeight="1" x14ac:dyDescent="0.2">
      <c r="B14" s="194" t="s">
        <v>4</v>
      </c>
      <c r="C14" s="184">
        <v>87.101596711861035</v>
      </c>
      <c r="D14" s="184">
        <v>86.826279288665773</v>
      </c>
      <c r="E14" s="184">
        <v>87.214896791656358</v>
      </c>
      <c r="F14" s="184">
        <v>86.834458609226772</v>
      </c>
      <c r="G14" s="184">
        <v>86.637997763825581</v>
      </c>
      <c r="H14" s="184">
        <v>86.777091494473652</v>
      </c>
      <c r="I14" s="184">
        <v>86.325863642581936</v>
      </c>
      <c r="J14" s="184">
        <v>83.061384233336241</v>
      </c>
      <c r="K14" s="184">
        <v>82.631624866841918</v>
      </c>
      <c r="L14" s="184">
        <v>83.011711473674353</v>
      </c>
      <c r="M14" s="184">
        <v>84.973703871431951</v>
      </c>
      <c r="N14" s="184">
        <v>84.848238361336342</v>
      </c>
    </row>
    <row r="15" spans="2:16" ht="15" customHeight="1" x14ac:dyDescent="0.2">
      <c r="B15" s="194" t="s">
        <v>140</v>
      </c>
      <c r="C15" s="184">
        <v>85.326766283984284</v>
      </c>
      <c r="D15" s="184">
        <v>84.910765037813334</v>
      </c>
      <c r="E15" s="184">
        <v>84.728835426706638</v>
      </c>
      <c r="F15" s="184">
        <v>83.542468821426922</v>
      </c>
      <c r="G15" s="184">
        <v>82.371305176100648</v>
      </c>
      <c r="H15" s="184">
        <v>84.134261251737868</v>
      </c>
      <c r="I15" s="184">
        <v>83.358270618828129</v>
      </c>
      <c r="J15" s="184">
        <v>78.507704103183144</v>
      </c>
      <c r="K15" s="184">
        <v>78.645113112956608</v>
      </c>
      <c r="L15" s="184">
        <v>76.122166072261223</v>
      </c>
      <c r="M15" s="184">
        <v>76.737987060037</v>
      </c>
      <c r="N15" s="184">
        <v>77.104095941588895</v>
      </c>
    </row>
    <row r="16" spans="2:16" ht="15" customHeight="1" x14ac:dyDescent="0.2">
      <c r="B16" s="194" t="s">
        <v>6</v>
      </c>
      <c r="C16" s="184">
        <v>94.974903838622467</v>
      </c>
      <c r="D16" s="184">
        <v>96.046207443517545</v>
      </c>
      <c r="E16" s="184">
        <v>95.745236495218393</v>
      </c>
      <c r="F16" s="184">
        <v>96.612342013750194</v>
      </c>
      <c r="G16" s="184">
        <v>96.261136264057257</v>
      </c>
      <c r="H16" s="184">
        <v>95.206572556500447</v>
      </c>
      <c r="I16" s="184">
        <v>96.015513303615464</v>
      </c>
      <c r="J16" s="184">
        <v>90.208142542389112</v>
      </c>
      <c r="K16" s="184">
        <v>91.053685240004995</v>
      </c>
      <c r="L16" s="184">
        <v>91.217219554296591</v>
      </c>
      <c r="M16" s="184">
        <v>92.049483199283515</v>
      </c>
      <c r="N16" s="184">
        <v>90.605279002042693</v>
      </c>
      <c r="O16" s="189"/>
      <c r="P16" s="189"/>
    </row>
    <row r="17" spans="2:16" ht="15" customHeight="1" x14ac:dyDescent="0.2">
      <c r="B17" s="194" t="s">
        <v>7</v>
      </c>
      <c r="C17" s="184">
        <v>88.641529182955068</v>
      </c>
      <c r="D17" s="184">
        <v>88.699823746102908</v>
      </c>
      <c r="E17" s="184">
        <v>88.882632943511481</v>
      </c>
      <c r="F17" s="184">
        <v>88.756869257489285</v>
      </c>
      <c r="G17" s="184">
        <v>88.45404825647654</v>
      </c>
      <c r="H17" s="184">
        <v>88.613157968049791</v>
      </c>
      <c r="I17" s="184">
        <v>88.496326146489608</v>
      </c>
      <c r="J17" s="184">
        <v>84.371996585072679</v>
      </c>
      <c r="K17" s="184">
        <v>84.436726320820355</v>
      </c>
      <c r="L17" s="184">
        <v>84.476724948705424</v>
      </c>
      <c r="M17" s="184">
        <v>86.007414849933866</v>
      </c>
      <c r="N17" s="184">
        <v>85.578452604947913</v>
      </c>
    </row>
    <row r="18" spans="2:16" s="188" customFormat="1" ht="56.55" customHeight="1" x14ac:dyDescent="0.3">
      <c r="B18" s="232" t="s">
        <v>175</v>
      </c>
      <c r="C18" s="232"/>
      <c r="D18" s="232"/>
      <c r="E18" s="232"/>
      <c r="F18" s="232"/>
      <c r="G18" s="232"/>
      <c r="H18" s="232"/>
      <c r="I18" s="232"/>
      <c r="J18" s="232"/>
      <c r="K18" s="232"/>
      <c r="L18" s="232"/>
      <c r="M18" s="232"/>
      <c r="N18" s="233"/>
    </row>
    <row r="19" spans="2:16" x14ac:dyDescent="0.2">
      <c r="B19" s="187"/>
      <c r="C19" s="187"/>
      <c r="D19" s="187"/>
      <c r="E19" s="187"/>
      <c r="F19" s="187"/>
      <c r="G19" s="187"/>
      <c r="H19" s="187"/>
      <c r="I19" s="187"/>
      <c r="J19" s="187"/>
      <c r="K19" s="187"/>
      <c r="L19" s="187"/>
      <c r="M19" s="187"/>
    </row>
    <row r="20" spans="2:16" x14ac:dyDescent="0.2">
      <c r="B20" s="181" t="s">
        <v>1</v>
      </c>
      <c r="M20" s="180"/>
      <c r="N20" s="180" t="s">
        <v>22</v>
      </c>
    </row>
    <row r="21" spans="2:16" x14ac:dyDescent="0.2">
      <c r="B21" s="186"/>
      <c r="C21" s="182">
        <v>2013</v>
      </c>
      <c r="D21" s="182">
        <v>2014</v>
      </c>
      <c r="E21" s="182">
        <v>2015</v>
      </c>
      <c r="F21" s="182">
        <v>2016</v>
      </c>
      <c r="G21" s="182">
        <v>2017</v>
      </c>
      <c r="H21" s="183">
        <v>2018</v>
      </c>
      <c r="I21" s="183">
        <v>2019</v>
      </c>
      <c r="J21" s="183">
        <v>2020</v>
      </c>
      <c r="K21" s="183">
        <v>2021</v>
      </c>
      <c r="L21" s="183">
        <v>2022</v>
      </c>
      <c r="M21" s="183">
        <v>2023</v>
      </c>
      <c r="N21" s="183">
        <v>2024</v>
      </c>
    </row>
    <row r="22" spans="2:16" s="188" customFormat="1" ht="15" customHeight="1" x14ac:dyDescent="0.3">
      <c r="B22" s="195" t="s">
        <v>4</v>
      </c>
      <c r="C22" s="184">
        <v>88.114518216932197</v>
      </c>
      <c r="D22" s="184">
        <v>88.055587325517919</v>
      </c>
      <c r="E22" s="184">
        <v>90.180028001468287</v>
      </c>
      <c r="F22" s="184">
        <v>85.968328847762749</v>
      </c>
      <c r="G22" s="184">
        <v>86.547433198591818</v>
      </c>
      <c r="H22" s="184">
        <v>86.140639093960061</v>
      </c>
      <c r="I22" s="184">
        <v>85.796760607365016</v>
      </c>
      <c r="J22" s="184">
        <v>78.006106995132214</v>
      </c>
      <c r="K22" s="184">
        <v>74.613255775665039</v>
      </c>
      <c r="L22" s="184">
        <v>77.062939477039848</v>
      </c>
      <c r="M22" s="184">
        <v>78.825537221355631</v>
      </c>
      <c r="N22" s="184">
        <v>80.96913383125522</v>
      </c>
    </row>
    <row r="23" spans="2:16" s="188" customFormat="1" ht="15" customHeight="1" x14ac:dyDescent="0.3">
      <c r="B23" s="195" t="s">
        <v>140</v>
      </c>
      <c r="C23" s="184">
        <v>83.068053934312545</v>
      </c>
      <c r="D23" s="184">
        <v>82.423623485612467</v>
      </c>
      <c r="E23" s="184">
        <v>82.888946473135434</v>
      </c>
      <c r="F23" s="184">
        <v>78.844689186471555</v>
      </c>
      <c r="G23" s="184">
        <v>79.458065043527853</v>
      </c>
      <c r="H23" s="184">
        <v>79.263182499569595</v>
      </c>
      <c r="I23" s="184">
        <v>79.024541654595865</v>
      </c>
      <c r="J23" s="184">
        <v>71.222353474061961</v>
      </c>
      <c r="K23" s="184">
        <v>69.958956148437707</v>
      </c>
      <c r="L23" s="184">
        <v>70.296638566540864</v>
      </c>
      <c r="M23" s="184">
        <v>72.396347031963472</v>
      </c>
      <c r="N23" s="184">
        <v>74.188774194859036</v>
      </c>
    </row>
    <row r="24" spans="2:16" s="188" customFormat="1" ht="15" customHeight="1" x14ac:dyDescent="0.3">
      <c r="B24" s="195" t="s">
        <v>6</v>
      </c>
      <c r="C24" s="184">
        <v>93.467593281065732</v>
      </c>
      <c r="D24" s="184">
        <v>92.697430602072799</v>
      </c>
      <c r="E24" s="184">
        <v>93.969136811362333</v>
      </c>
      <c r="F24" s="184">
        <v>91.221392782350009</v>
      </c>
      <c r="G24" s="184">
        <v>92.520051496569153</v>
      </c>
      <c r="H24" s="184">
        <v>92.384074394947731</v>
      </c>
      <c r="I24" s="184">
        <v>92.861197547202053</v>
      </c>
      <c r="J24" s="184">
        <v>84.698045042418372</v>
      </c>
      <c r="K24" s="184">
        <v>82.453157525401139</v>
      </c>
      <c r="L24" s="184">
        <v>84.982980205799691</v>
      </c>
      <c r="M24" s="184">
        <v>88.11292122397748</v>
      </c>
      <c r="N24" s="184">
        <v>88.184319391017269</v>
      </c>
      <c r="O24" s="196"/>
      <c r="P24" s="196"/>
    </row>
    <row r="25" spans="2:16" s="188" customFormat="1" ht="15" customHeight="1" x14ac:dyDescent="0.3">
      <c r="B25" s="195" t="s">
        <v>7</v>
      </c>
      <c r="C25" s="184">
        <v>88.28731685308631</v>
      </c>
      <c r="D25" s="184">
        <v>87.895490844175612</v>
      </c>
      <c r="E25" s="184">
        <v>89.284196372564651</v>
      </c>
      <c r="F25" s="184">
        <v>88.313357540424192</v>
      </c>
      <c r="G25" s="184">
        <v>86.508967072751446</v>
      </c>
      <c r="H25" s="184">
        <v>86.269293881832439</v>
      </c>
      <c r="I25" s="184">
        <v>86.240733111372037</v>
      </c>
      <c r="J25" s="184">
        <v>78.349834512083433</v>
      </c>
      <c r="K25" s="184">
        <v>75.9714461974676</v>
      </c>
      <c r="L25" s="184">
        <v>77.909778569330342</v>
      </c>
      <c r="M25" s="184">
        <v>80.271204957004869</v>
      </c>
      <c r="N25" s="184">
        <v>81.596156684160761</v>
      </c>
    </row>
    <row r="26" spans="2:16" s="188" customFormat="1" ht="62.55" customHeight="1" x14ac:dyDescent="0.3">
      <c r="B26" s="231" t="s">
        <v>176</v>
      </c>
      <c r="C26" s="231"/>
      <c r="D26" s="231"/>
      <c r="E26" s="231"/>
      <c r="F26" s="231"/>
      <c r="G26" s="231"/>
      <c r="H26" s="231"/>
      <c r="I26" s="231"/>
      <c r="J26" s="231"/>
      <c r="K26" s="231"/>
      <c r="L26" s="231"/>
      <c r="M26" s="231"/>
    </row>
  </sheetData>
  <mergeCells count="3">
    <mergeCell ref="B26:M26"/>
    <mergeCell ref="B10:N10"/>
    <mergeCell ref="B18:N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ES2026_F03_tableau 1</vt:lpstr>
      <vt:lpstr>ES2026_F03_graphique 1</vt:lpstr>
      <vt:lpstr>ES2026_F03_carte 1 </vt:lpstr>
      <vt:lpstr>ES2026 F03_graphique 2</vt:lpstr>
      <vt:lpstr>ES2026_F03_Tableau compl A</vt:lpstr>
      <vt:lpstr>ES2026_F03_Tableau compl B  </vt:lpstr>
      <vt:lpstr>ES2026_F03_Tableau compl C</vt:lpstr>
      <vt:lpstr>ES2026_F03_Tableau compl  D</vt:lpstr>
      <vt:lpstr>ES2025_F03_Tableau compl 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BOISGUERIN, Bénédicte (DREES/OSAM/BES)</dc:creator>
  <cp:lastModifiedBy>Mathilde Deprez</cp:lastModifiedBy>
  <cp:lastPrinted>2026-04-01T11:06:12Z</cp:lastPrinted>
  <dcterms:created xsi:type="dcterms:W3CDTF">2026-03-30T13:45:03Z</dcterms:created>
  <dcterms:modified xsi:type="dcterms:W3CDTF">2026-07-02T14:50:38Z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2026-03-30T13:45:11Z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91df4b74-9a9c-463f-9fcb-fd8dd6785cd5</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