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User\Desktop\ES 2026\Fichiers EXCEL\"/>
    </mc:Choice>
  </mc:AlternateContent>
  <xr:revisionPtr revIDLastSave="0" documentId="13_ncr:1_{F2711E42-2DA9-47F7-A79B-03D2209B0E71}" xr6:coauthVersionLast="47" xr6:coauthVersionMax="47" xr10:uidLastSave="{00000000-0000-0000-0000-000000000000}"/>
  <bookViews>
    <workbookView xWindow="1464" yWindow="1464" windowWidth="22080" windowHeight="14640" tabRatio="842" activeTab="5" xr2:uid="{00000000-000D-0000-FFFF-FFFF00000000}"/>
  </bookViews>
  <sheets>
    <sheet name="ES2026_F15_Tableau1" sheetId="16" r:id="rId1"/>
    <sheet name="ES2026_F15_Graphique1" sheetId="20" r:id="rId2"/>
    <sheet name="ES2026_F15_Graphique2" sheetId="17" r:id="rId3"/>
    <sheet name="ES2026_F15_Carte1" sheetId="14" r:id="rId4"/>
    <sheet name="ES2026_F15_Tableau2 " sheetId="12" r:id="rId5"/>
    <sheet name="ES2026_F15_Tableau_complA" sheetId="23" r:id="rId6"/>
    <sheet name="ES2026_F15_Tableau_complB" sheetId="22" r:id="rId7"/>
  </sheets>
  <definedNames>
    <definedName name="_xlnm._FilterDatabase" localSheetId="3" hidden="1">ES2026_F15_Carte1!$B$3:$F$104</definedName>
    <definedName name="_xlnm._FilterDatabase" localSheetId="4" hidden="1">'ES2026_F15_Tableau2 '!$B$4:$E$23</definedName>
    <definedName name="total_patient_etab07" localSheetId="2">#REF!</definedName>
    <definedName name="total_patient_etab07" localSheetId="5">#REF!</definedName>
    <definedName name="total_patient_etab07" localSheetId="6">#REF!</definedName>
    <definedName name="total_patient_etab07" localSheetId="0">#REF!</definedName>
    <definedName name="total_patient_etab07">#REF!</definedName>
    <definedName name="_xlnm.Print_Area" localSheetId="2">ES2026_F15_Graphique2!$B$2:$G$6</definedName>
    <definedName name="_xlnm.Print_Area" localSheetId="5">ES2026_F15_Tableau_complA!$B$2:$G$16</definedName>
    <definedName name="_xlnm.Print_Area" localSheetId="6">ES2026_F15_Tableau_complB!$B$2:$G$12</definedName>
    <definedName name="_xlnm.Print_Area" localSheetId="0">ES2026_F15_Tableau1!$C$1:$G$16</definedName>
    <definedName name="_xlnm.Print_Area" localSheetId="4">'ES2026_F15_Tableau2 '!$B$3:$E$23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6" i="23" l="1"/>
  <c r="M5" i="23"/>
  <c r="N5" i="23"/>
  <c r="N9" i="23"/>
  <c r="N13" i="23"/>
  <c r="I5" i="23"/>
  <c r="I6" i="23"/>
  <c r="I7" i="23"/>
  <c r="I8" i="23"/>
  <c r="X7" i="20"/>
  <c r="G6" i="16"/>
  <c r="G5" i="16"/>
  <c r="W7" i="20"/>
  <c r="V7" i="20"/>
  <c r="U7" i="20"/>
  <c r="T7" i="20"/>
  <c r="S7" i="20"/>
  <c r="R7" i="20"/>
  <c r="Q7" i="20"/>
  <c r="P7" i="20"/>
  <c r="O7" i="20"/>
  <c r="N7" i="20"/>
  <c r="M7" i="20"/>
  <c r="L7" i="20"/>
  <c r="K7" i="20"/>
  <c r="J7" i="20"/>
  <c r="I7" i="20"/>
  <c r="H7" i="20"/>
  <c r="G7" i="20"/>
  <c r="F7" i="20"/>
  <c r="E7" i="20"/>
  <c r="D7" i="20"/>
  <c r="C7" i="20"/>
  <c r="M8" i="23"/>
  <c r="L8" i="23"/>
  <c r="K8" i="23"/>
  <c r="J8" i="23"/>
  <c r="H8" i="23"/>
  <c r="G8" i="23"/>
  <c r="F8" i="23"/>
  <c r="M7" i="23"/>
  <c r="L7" i="23"/>
  <c r="K7" i="23"/>
  <c r="J7" i="23"/>
  <c r="H7" i="23"/>
  <c r="G7" i="23"/>
  <c r="F7" i="23"/>
  <c r="L6" i="23"/>
  <c r="K6" i="23"/>
  <c r="J6" i="23"/>
  <c r="H6" i="23"/>
  <c r="G6" i="23"/>
  <c r="F6" i="23"/>
  <c r="L5" i="23"/>
  <c r="K5" i="23"/>
  <c r="J5" i="23"/>
  <c r="H5" i="23"/>
  <c r="G5" i="23"/>
  <c r="F5" i="23"/>
</calcChain>
</file>

<file path=xl/sharedStrings.xml><?xml version="1.0" encoding="utf-8"?>
<sst xmlns="http://schemas.openxmlformats.org/spreadsheetml/2006/main" count="406" uniqueCount="295">
  <si>
    <t>Bretagne</t>
  </si>
  <si>
    <t>Corse</t>
  </si>
  <si>
    <t>Guadeloupe</t>
  </si>
  <si>
    <t>Martinique</t>
  </si>
  <si>
    <t>La Réunion</t>
  </si>
  <si>
    <t>Guyane</t>
  </si>
  <si>
    <t>Secteur public</t>
  </si>
  <si>
    <t xml:space="preserve">Guadeloupe </t>
  </si>
  <si>
    <t xml:space="preserve">Martinique </t>
  </si>
  <si>
    <t>Ensemble</t>
  </si>
  <si>
    <t>Île-de-France</t>
  </si>
  <si>
    <t>Normandie</t>
  </si>
  <si>
    <t>Mayotte</t>
  </si>
  <si>
    <t>01</t>
  </si>
  <si>
    <t>Ain</t>
  </si>
  <si>
    <t>02</t>
  </si>
  <si>
    <t>Aisne</t>
  </si>
  <si>
    <t>03</t>
  </si>
  <si>
    <t>Allier</t>
  </si>
  <si>
    <t>04</t>
  </si>
  <si>
    <t>Alpes-de-Haute-Provence</t>
  </si>
  <si>
    <t>05</t>
  </si>
  <si>
    <t>Hautes-Alpes</t>
  </si>
  <si>
    <t>06</t>
  </si>
  <si>
    <t>Alpes-Maritimes</t>
  </si>
  <si>
    <t>07</t>
  </si>
  <si>
    <t>Ardèche</t>
  </si>
  <si>
    <t>08</t>
  </si>
  <si>
    <t>Ardennes</t>
  </si>
  <si>
    <t>09</t>
  </si>
  <si>
    <t>Ariège</t>
  </si>
  <si>
    <t>10</t>
  </si>
  <si>
    <t>Aube</t>
  </si>
  <si>
    <t>11</t>
  </si>
  <si>
    <t>Aude</t>
  </si>
  <si>
    <t>12</t>
  </si>
  <si>
    <t>Aveyron</t>
  </si>
  <si>
    <t>13</t>
  </si>
  <si>
    <t>Bouches-du-Rhône</t>
  </si>
  <si>
    <t>14</t>
  </si>
  <si>
    <t>Calvados</t>
  </si>
  <si>
    <t>15</t>
  </si>
  <si>
    <t>Cantal</t>
  </si>
  <si>
    <t>16</t>
  </si>
  <si>
    <t>Charente</t>
  </si>
  <si>
    <t>17</t>
  </si>
  <si>
    <t>Charente-Maritime</t>
  </si>
  <si>
    <t>18</t>
  </si>
  <si>
    <t>Cher</t>
  </si>
  <si>
    <t>19</t>
  </si>
  <si>
    <t>Corrèze</t>
  </si>
  <si>
    <t>2A</t>
  </si>
  <si>
    <t>Corse-du-Sud</t>
  </si>
  <si>
    <t>2B</t>
  </si>
  <si>
    <t>Haute-Corse</t>
  </si>
  <si>
    <t>21</t>
  </si>
  <si>
    <t>Côte-d'Or</t>
  </si>
  <si>
    <t>22</t>
  </si>
  <si>
    <t>Côtes-d'Armor</t>
  </si>
  <si>
    <t>23</t>
  </si>
  <si>
    <t>Creuse</t>
  </si>
  <si>
    <t>24</t>
  </si>
  <si>
    <t>Dordogne</t>
  </si>
  <si>
    <t>25</t>
  </si>
  <si>
    <t>Doubs</t>
  </si>
  <si>
    <t>26</t>
  </si>
  <si>
    <t>Drôme</t>
  </si>
  <si>
    <t>27</t>
  </si>
  <si>
    <t>Eure</t>
  </si>
  <si>
    <t>28</t>
  </si>
  <si>
    <t>Eure-et-Loir</t>
  </si>
  <si>
    <t>29</t>
  </si>
  <si>
    <t>Finistère</t>
  </si>
  <si>
    <t>30</t>
  </si>
  <si>
    <t>Gard</t>
  </si>
  <si>
    <t>31</t>
  </si>
  <si>
    <t>Haute-Garonne</t>
  </si>
  <si>
    <t>32</t>
  </si>
  <si>
    <t>Gers</t>
  </si>
  <si>
    <t>33</t>
  </si>
  <si>
    <t>Gironde</t>
  </si>
  <si>
    <t>34</t>
  </si>
  <si>
    <t>Hérault</t>
  </si>
  <si>
    <t>35</t>
  </si>
  <si>
    <t>Ille-et-Vilaine</t>
  </si>
  <si>
    <t>36</t>
  </si>
  <si>
    <t>Indre</t>
  </si>
  <si>
    <t>37</t>
  </si>
  <si>
    <t>Indre-et-Loire</t>
  </si>
  <si>
    <t>38</t>
  </si>
  <si>
    <t>Isère</t>
  </si>
  <si>
    <t>39</t>
  </si>
  <si>
    <t>Jura</t>
  </si>
  <si>
    <t>40</t>
  </si>
  <si>
    <t>Landes</t>
  </si>
  <si>
    <t>41</t>
  </si>
  <si>
    <t>Loir-et-Cher</t>
  </si>
  <si>
    <t>42</t>
  </si>
  <si>
    <t>Loire</t>
  </si>
  <si>
    <t>43</t>
  </si>
  <si>
    <t>Haute-Loire</t>
  </si>
  <si>
    <t>44</t>
  </si>
  <si>
    <t>Loire-Atlantique</t>
  </si>
  <si>
    <t>45</t>
  </si>
  <si>
    <t>Loiret</t>
  </si>
  <si>
    <t>46</t>
  </si>
  <si>
    <t>Lot</t>
  </si>
  <si>
    <t>47</t>
  </si>
  <si>
    <t>Lot-et-Garonne</t>
  </si>
  <si>
    <t>48</t>
  </si>
  <si>
    <t>Lozère</t>
  </si>
  <si>
    <t>49</t>
  </si>
  <si>
    <t>Maine-et-Loire</t>
  </si>
  <si>
    <t>50</t>
  </si>
  <si>
    <t>Manche</t>
  </si>
  <si>
    <t>51</t>
  </si>
  <si>
    <t>Marne</t>
  </si>
  <si>
    <t>52</t>
  </si>
  <si>
    <t>Haute-Marne</t>
  </si>
  <si>
    <t>53</t>
  </si>
  <si>
    <t>Mayenne</t>
  </si>
  <si>
    <t>54</t>
  </si>
  <si>
    <t>Meurthe-et-Moselle</t>
  </si>
  <si>
    <t>55</t>
  </si>
  <si>
    <t>Meuse</t>
  </si>
  <si>
    <t>56</t>
  </si>
  <si>
    <t>Morbihan</t>
  </si>
  <si>
    <t>57</t>
  </si>
  <si>
    <t>Moselle</t>
  </si>
  <si>
    <t>58</t>
  </si>
  <si>
    <t>Nièvre</t>
  </si>
  <si>
    <t>59</t>
  </si>
  <si>
    <t>Nord</t>
  </si>
  <si>
    <t>60</t>
  </si>
  <si>
    <t>Oise</t>
  </si>
  <si>
    <t>61</t>
  </si>
  <si>
    <t>Orne</t>
  </si>
  <si>
    <t>62</t>
  </si>
  <si>
    <t>Pas-de-Calais</t>
  </si>
  <si>
    <t>63</t>
  </si>
  <si>
    <t>Puy-de-Dôme</t>
  </si>
  <si>
    <t>64</t>
  </si>
  <si>
    <t>Pyrénées-Atlantiques</t>
  </si>
  <si>
    <t>65</t>
  </si>
  <si>
    <t>Hautes-Pyrénées</t>
  </si>
  <si>
    <t>66</t>
  </si>
  <si>
    <t>Pyrénées-Orientales</t>
  </si>
  <si>
    <t>67</t>
  </si>
  <si>
    <t>Bas-Rhin</t>
  </si>
  <si>
    <t>68</t>
  </si>
  <si>
    <t>Haut-Rhin</t>
  </si>
  <si>
    <t>69</t>
  </si>
  <si>
    <t>Rhône</t>
  </si>
  <si>
    <t>70</t>
  </si>
  <si>
    <t>Haute-Saône</t>
  </si>
  <si>
    <t>71</t>
  </si>
  <si>
    <t>Saône-et-Loire</t>
  </si>
  <si>
    <t>72</t>
  </si>
  <si>
    <t>Sarthe</t>
  </si>
  <si>
    <t>73</t>
  </si>
  <si>
    <t>Savoie</t>
  </si>
  <si>
    <t>74</t>
  </si>
  <si>
    <t>Haute-Savoie</t>
  </si>
  <si>
    <t>75</t>
  </si>
  <si>
    <t>Paris</t>
  </si>
  <si>
    <t>76</t>
  </si>
  <si>
    <t>Seine-Maritime</t>
  </si>
  <si>
    <t>77</t>
  </si>
  <si>
    <t>Seine-et-Marne</t>
  </si>
  <si>
    <t>78</t>
  </si>
  <si>
    <t>Yvelines</t>
  </si>
  <si>
    <t>79</t>
  </si>
  <si>
    <t>Deux-Sèvres</t>
  </si>
  <si>
    <t>80</t>
  </si>
  <si>
    <t>Somme</t>
  </si>
  <si>
    <t>81</t>
  </si>
  <si>
    <t>Tarn</t>
  </si>
  <si>
    <t>82</t>
  </si>
  <si>
    <t>Tarn-et-Garonne</t>
  </si>
  <si>
    <t>83</t>
  </si>
  <si>
    <t>Var</t>
  </si>
  <si>
    <t>84</t>
  </si>
  <si>
    <t>Vaucluse</t>
  </si>
  <si>
    <t>85</t>
  </si>
  <si>
    <t>Vendée</t>
  </si>
  <si>
    <t>86</t>
  </si>
  <si>
    <t>Vienne</t>
  </si>
  <si>
    <t>87</t>
  </si>
  <si>
    <t>Haute-Vienne</t>
  </si>
  <si>
    <t>88</t>
  </si>
  <si>
    <t>Vosges</t>
  </si>
  <si>
    <t>89</t>
  </si>
  <si>
    <t>Yonne</t>
  </si>
  <si>
    <t>90</t>
  </si>
  <si>
    <t>Territoire de Belfort</t>
  </si>
  <si>
    <t>91</t>
  </si>
  <si>
    <t>Essonne</t>
  </si>
  <si>
    <t>92</t>
  </si>
  <si>
    <t>Hauts-de-Seine</t>
  </si>
  <si>
    <t>9A</t>
  </si>
  <si>
    <t>93</t>
  </si>
  <si>
    <t>Seine-Saint-Denis</t>
  </si>
  <si>
    <t>9B</t>
  </si>
  <si>
    <t>94</t>
  </si>
  <si>
    <t>Val-de-Marne</t>
  </si>
  <si>
    <t>9C</t>
  </si>
  <si>
    <t>95</t>
  </si>
  <si>
    <t>Val-d'Oise</t>
  </si>
  <si>
    <t>9D</t>
  </si>
  <si>
    <t>9F</t>
  </si>
  <si>
    <t>-</t>
  </si>
  <si>
    <t>Hauts-de-France</t>
  </si>
  <si>
    <t>Nouvelle-Aquitaine</t>
  </si>
  <si>
    <t>Occitanie</t>
  </si>
  <si>
    <t>Pour 100 000 habitants de 50 ans ou plus</t>
  </si>
  <si>
    <t>hospitalisation partielle (part en %)</t>
  </si>
  <si>
    <t>Centre-Val de Loire</t>
  </si>
  <si>
    <t>Pays de la Loire</t>
  </si>
  <si>
    <t>Bourgogne-Franche-Comté</t>
  </si>
  <si>
    <t>Auvergne-Rhône-Alpes</t>
  </si>
  <si>
    <t>Département</t>
  </si>
  <si>
    <t>Grand Est</t>
  </si>
  <si>
    <t>Région</t>
  </si>
  <si>
    <t>Secteur privé 
à but lucratif</t>
  </si>
  <si>
    <t xml:space="preserve">Secteur privé 
à but non lucratif </t>
  </si>
  <si>
    <t>Provence-Alpes-Côte d'Azur</t>
  </si>
  <si>
    <t>Nombre de séjours, dont :</t>
  </si>
  <si>
    <t xml:space="preserve">Nombre de journées de présence, dont : </t>
  </si>
  <si>
    <t>Nombre de journées de présence (en milliers), dont :</t>
  </si>
  <si>
    <t>Ratio moyen de personnel aide-soignant (ETP par lit ou place)</t>
  </si>
  <si>
    <t>Ratio moyen de personnel infirmier (ETP par lit ou place)</t>
  </si>
  <si>
    <t>Code du département</t>
  </si>
  <si>
    <t>Nombre de séjours (en milliers), dont : </t>
  </si>
  <si>
    <t>France</t>
  </si>
  <si>
    <t>0,3</t>
  </si>
  <si>
    <t>0,2</t>
  </si>
  <si>
    <t>0,1</t>
  </si>
  <si>
    <t>places d'hospitalisation partielle (part en %)</t>
  </si>
  <si>
    <t xml:space="preserve">Nombre de lits </t>
  </si>
  <si>
    <t xml:space="preserve">Nombre de lits et de places </t>
  </si>
  <si>
    <t>hospitalisation complète</t>
  </si>
  <si>
    <t>hospitalisation partielle</t>
  </si>
  <si>
    <t>Nombre de places</t>
  </si>
  <si>
    <t>Densité de lits et de places pour 100 000 habitants de 50 ans ou plus, par région</t>
  </si>
  <si>
    <r>
      <t>Densité de lits
et de places</t>
    </r>
    <r>
      <rPr>
        <b/>
        <vertAlign val="superscript"/>
        <sz val="8"/>
        <rFont val="Arial"/>
        <family val="2"/>
      </rPr>
      <t>1</t>
    </r>
  </si>
  <si>
    <r>
      <t>Rapport du taux d'hospitalisation standardisé au taux national</t>
    </r>
    <r>
      <rPr>
        <b/>
        <vertAlign val="superscript"/>
        <sz val="8"/>
        <rFont val="Arial"/>
        <family val="2"/>
      </rPr>
      <t>3</t>
    </r>
  </si>
  <si>
    <t>Graphique 1. Nombre de lits d'hospitalisation complète et de places d'hospitalisation partielle en SMR depuis 2003</t>
  </si>
  <si>
    <t>Part de l'hospitalisation partielle (en %)</t>
  </si>
  <si>
    <t>Tableau complémentaire B. Activité (détaillée en séjours et journées de présence) des établissements exerçant une activité de SMR depuis 2013</t>
  </si>
  <si>
    <t>Graphique 2. Nombre de séjours dans les établissements exerçant une activité de SMR depuis 2013</t>
  </si>
  <si>
    <r>
      <t>Solde sur l’ensemble 
de l’activité</t>
    </r>
    <r>
      <rPr>
        <b/>
        <vertAlign val="superscript"/>
        <sz val="8"/>
        <rFont val="Arial"/>
        <family val="2"/>
      </rPr>
      <t>2</t>
    </r>
  </si>
  <si>
    <t>Tableau 1. Capacités, activité et personnel des établissements disposant de capacités de SMR selon leur statut juridique en 2024</t>
  </si>
  <si>
    <t xml:space="preserve"> 6807 ( 19 %)</t>
  </si>
  <si>
    <t xml:space="preserve"> 8965 ( 20 %)</t>
  </si>
  <si>
    <t>20362 ( 17 %)</t>
  </si>
  <si>
    <t>552 (38 %)</t>
  </si>
  <si>
    <t>5889 (16 %)</t>
  </si>
  <si>
    <t>37,3</t>
  </si>
  <si>
    <r>
      <rPr>
        <b/>
        <sz val="8"/>
        <rFont val="Arial"/>
        <family val="2"/>
      </rPr>
      <t xml:space="preserve">Note &gt; </t>
    </r>
    <r>
      <rPr>
        <sz val="8"/>
        <rFont val="Arial"/>
        <family val="2"/>
      </rPr>
      <t xml:space="preserve">Soins de suite et de réadaptation (SSR) avant 2023, soins médicaux et de réadaptation (SMR) ensuite. 
</t>
    </r>
    <r>
      <rPr>
        <b/>
        <sz val="8"/>
        <rFont val="Arial"/>
        <family val="2"/>
      </rPr>
      <t>Champ &gt;</t>
    </r>
    <r>
      <rPr>
        <sz val="8"/>
        <rFont val="Arial"/>
        <family val="2"/>
      </rPr>
      <t xml:space="preserve"> France (incluant Saint-Martin et Saint-Barthélemy), y compris le SSA et les maisons d’enfants à caractère sanitaire (MECS) temporaires, tous types d’hospitalisations confondus.
</t>
    </r>
    <r>
      <rPr>
        <b/>
        <sz val="8"/>
        <rFont val="Arial"/>
        <family val="2"/>
      </rPr>
      <t>Sources &gt;</t>
    </r>
    <r>
      <rPr>
        <sz val="8"/>
        <rFont val="Arial"/>
        <family val="2"/>
      </rPr>
      <t xml:space="preserve"> ATIH, PMSI-SMR 2013-2024, traitements Drees.</t>
    </r>
  </si>
  <si>
    <t>175 (35 %)</t>
  </si>
  <si>
    <t>207 (38 %)</t>
  </si>
  <si>
    <t>171 (42 %)</t>
  </si>
  <si>
    <t>Ile de France</t>
  </si>
  <si>
    <t>Bourgogne et Franche-Comte</t>
  </si>
  <si>
    <t>Auvergne et Rhone-Alpes</t>
  </si>
  <si>
    <t>Grand-Est</t>
  </si>
  <si>
    <t>Nouvelle Aquitaine</t>
  </si>
  <si>
    <t>1152 (9 %)</t>
  </si>
  <si>
    <t>1835 (19 %)</t>
  </si>
  <si>
    <t>2902 (20 %)</t>
  </si>
  <si>
    <t>37,0</t>
  </si>
  <si>
    <t>36,0</t>
  </si>
  <si>
    <t>38,6</t>
  </si>
  <si>
    <t>0,4</t>
  </si>
  <si>
    <r>
      <t>Durée moyenne des séjours d’hospitalisation complète terminés</t>
    </r>
    <r>
      <rPr>
        <b/>
        <vertAlign val="superscript"/>
        <sz val="8"/>
        <rFont val="Arial"/>
        <family val="2"/>
      </rPr>
      <t>1</t>
    </r>
    <r>
      <rPr>
        <b/>
        <sz val="8"/>
        <rFont val="Arial"/>
        <family val="2"/>
      </rPr>
      <t xml:space="preserve"> en 2024 (en journées)</t>
    </r>
  </si>
  <si>
    <r>
      <t>Ratio moyen de personnel de rééducation</t>
    </r>
    <r>
      <rPr>
        <b/>
        <vertAlign val="superscript"/>
        <sz val="8"/>
        <rFont val="Arial"/>
        <family val="2"/>
      </rPr>
      <t>2</t>
    </r>
    <r>
      <rPr>
        <b/>
        <sz val="8"/>
        <rFont val="Arial"/>
        <family val="2"/>
      </rPr>
      <t xml:space="preserve"> (ETP par lit ou place)</t>
    </r>
  </si>
  <si>
    <r>
      <t>Ratio moyen d’autres types de personnels</t>
    </r>
    <r>
      <rPr>
        <b/>
        <vertAlign val="superscript"/>
        <sz val="8"/>
        <rFont val="Arial"/>
        <family val="2"/>
      </rPr>
      <t>3</t>
    </r>
    <r>
      <rPr>
        <b/>
        <sz val="8"/>
        <rFont val="Arial"/>
        <family val="2"/>
      </rPr>
      <t xml:space="preserve"> (ETP par lit ou place)</t>
    </r>
  </si>
  <si>
    <t>Nombre d’établissements</t>
  </si>
  <si>
    <t>Tableau complémentaire A. Capacités des établissements exerçant une activité de SMR depuis 2013</t>
  </si>
  <si>
    <t xml:space="preserve"> 4590 ( 11 %)</t>
  </si>
  <si>
    <t>Nombre de lits et de places, dont :</t>
  </si>
  <si>
    <r>
      <t xml:space="preserve">SMR : soins médicaux et de réadaptation ; ETP : équivalent temps plein.
1. En 2024, 900 335 séjours d’hospitalisation complète en SMR, soit 62 % des séjours de ce type, sont terminés dans l’année. 
2. Le personnel désigné comme personnel de rééducation ou rééducateurs comprend les kinésithérapeutes, les orthophonistes, les ergothérapeutes, les psychomotriciens et les diététiciens.
3. Les autres types de personnels regroupent le personnel administratif, technique et médico-technique, le personnel éducatif, les psychologues et les assistants de service social.
</t>
    </r>
    <r>
      <rPr>
        <b/>
        <sz val="8"/>
        <rFont val="Arial"/>
        <family val="2"/>
      </rPr>
      <t xml:space="preserve">Champ &gt; </t>
    </r>
    <r>
      <rPr>
        <sz val="8"/>
        <rFont val="Arial"/>
        <family val="2"/>
      </rPr>
      <t xml:space="preserve">France (incluant Saint-Martin et Saint-Barthélemy), y compris le SSA et les maisons d’enfants à caractère sanitaire (MECS) temporaires, tous types d’hospitalisations confondus.
</t>
    </r>
    <r>
      <rPr>
        <b/>
        <sz val="8"/>
        <rFont val="Arial"/>
        <family val="2"/>
      </rPr>
      <t xml:space="preserve">Sources &gt; </t>
    </r>
    <r>
      <rPr>
        <sz val="8"/>
        <rFont val="Arial"/>
        <family val="2"/>
      </rPr>
      <t>ATIH, PMSI-SMR 2024 pour l’activité, traitements Drees ; SAE 2024 pour les capacités et le personnel, traitements Drees.</t>
    </r>
  </si>
  <si>
    <t>Nombre de lits et de places</t>
  </si>
  <si>
    <t xml:space="preserve">Nombre de séjours </t>
  </si>
  <si>
    <r>
      <rPr>
        <sz val="8"/>
        <rFont val="Arial"/>
        <family val="2"/>
      </rPr>
      <t xml:space="preserve">SMR : soins médicaux et de réadaptation.
</t>
    </r>
    <r>
      <rPr>
        <b/>
        <sz val="8"/>
        <rFont val="Arial"/>
        <family val="2"/>
      </rPr>
      <t xml:space="preserve">Note &gt; </t>
    </r>
    <r>
      <rPr>
        <sz val="8"/>
        <rFont val="Arial"/>
        <family val="2"/>
      </rPr>
      <t xml:space="preserve">Dans les éditions antérieures à 2025 de cette fiche, il était tenu compte des capacités de Saint-Barthélemy et de Saint-Martin, mais pas de leur population, dans le calcul de la densité de la Guadeloupe. Cette dernière est de ce fait corrigée à la baisse.
</t>
    </r>
    <r>
      <rPr>
        <b/>
        <sz val="8"/>
        <rFont val="Arial"/>
        <family val="2"/>
      </rPr>
      <t>Champ &gt;</t>
    </r>
    <r>
      <rPr>
        <sz val="8"/>
        <rFont val="Arial"/>
        <family val="2"/>
      </rPr>
      <t xml:space="preserve"> France (incluant Saint-Martin et Saint-Barthélemy), y compris le SSA et les maisons d’enfants à caractère sanitaire (MECS) temporaires, tous types d’hospitalisations confondus. Les données sur la Guadeloupe incluent Saint-Martin et Saint-Barthélemy. 
</t>
    </r>
    <r>
      <rPr>
        <b/>
        <sz val="8"/>
        <rFont val="Arial"/>
        <family val="2"/>
      </rPr>
      <t>Sources &gt;</t>
    </r>
    <r>
      <rPr>
        <sz val="8"/>
        <rFont val="Arial"/>
        <family val="2"/>
      </rPr>
      <t xml:space="preserve"> Drees, SAE 2024, traitements Drees ; Insee, estimation de la population au 1</t>
    </r>
    <r>
      <rPr>
        <vertAlign val="superscript"/>
        <sz val="8"/>
        <rFont val="Arial"/>
        <family val="2"/>
      </rPr>
      <t>er</t>
    </r>
    <r>
      <rPr>
        <sz val="8"/>
        <rFont val="Arial"/>
        <family val="2"/>
      </rPr>
      <t xml:space="preserve"> janvier 2024.</t>
    </r>
  </si>
  <si>
    <t>Tableau 2. Solde entre les taux d'entrée et les taux de fuite en SMR selon la région d’hospitalisation en 2024</t>
  </si>
  <si>
    <t>Part en hospitalisation partielle (en %)</t>
  </si>
  <si>
    <r>
      <t xml:space="preserve">SMR : soins médicaux et de réadaptation.
1. Densité de lits et de places pour 100 000 personnes de 50 ans ou plus.
2. Le solde est la différence entre le taux d’entrée (proportion des séjours des non-résidents d’une région pris en charge dans la région) et le taux de fuite (proportion des séjours des résidents d’une région pris en charge dans une autre région) par région. Un solde négatif indique qu’il y a davantage de résidents pris en charge dans d’autres régions que de patients non résidents pris en charge dans la région, et inversement.
3. Méthode de standardisation directe selon le sexe et l’âge. Un taux supérieur à 1 indique que les hospitalisations en SMR sont plus fréquentes dans une région donnée qu’en moyenne nationale, indépendamment de la structure d’âge et de sexe.
</t>
    </r>
    <r>
      <rPr>
        <b/>
        <sz val="8"/>
        <rFont val="Arial"/>
        <family val="2"/>
      </rPr>
      <t xml:space="preserve">Note &gt; </t>
    </r>
    <r>
      <rPr>
        <sz val="8"/>
        <rFont val="Arial"/>
        <family val="2"/>
      </rPr>
      <t xml:space="preserve">Dans les éditions antérieures à 2025 de cette fiche, il était tenu compte des capacités de Saint-Barthélemy et de Saint-Martin, mais pas de leur population, dans le calcul de la densité de la Guadeloupe. Cette dernière est de ce fait corrigée à la baisse.
</t>
    </r>
    <r>
      <rPr>
        <b/>
        <sz val="8"/>
        <rFont val="Arial"/>
        <family val="2"/>
      </rPr>
      <t>Champ &gt;</t>
    </r>
    <r>
      <rPr>
        <sz val="8"/>
        <rFont val="Arial"/>
        <family val="2"/>
      </rPr>
      <t xml:space="preserve"> France (incluant Saint-Martin et Saint-Barthélemy), y compris le SSA et les maisons d’enfants à caractère sanitaire (MECS) temporaires, tous types d’hospitalisations confondus. Les données sur la Guadeloupe incluent Saint-Martin et Saint-Barthélemy. 
</t>
    </r>
    <r>
      <rPr>
        <b/>
        <sz val="8"/>
        <rFont val="Arial"/>
        <family val="2"/>
      </rPr>
      <t xml:space="preserve">Sources </t>
    </r>
    <r>
      <rPr>
        <sz val="8"/>
        <rFont val="Arial"/>
        <family val="2"/>
      </rPr>
      <t>&gt; ATIH, PMSI-SMR 2024, traitements Drees ; Drees, SAE 2024, traitements Drees ; Insee, estimation de la population au 1</t>
    </r>
    <r>
      <rPr>
        <vertAlign val="superscript"/>
        <sz val="8"/>
        <rFont val="Arial"/>
        <family val="2"/>
      </rPr>
      <t>er</t>
    </r>
    <r>
      <rPr>
        <sz val="8"/>
        <rFont val="Arial"/>
        <family val="2"/>
      </rPr>
      <t xml:space="preserve"> janvier 2024.</t>
    </r>
  </si>
  <si>
    <t xml:space="preserve">Carte 1. Densité des capacités en lits et en places de SMR par département et région au 31 décembre 2024 </t>
  </si>
  <si>
    <r>
      <rPr>
        <b/>
        <sz val="8"/>
        <rFont val="Arial"/>
        <family val="2"/>
      </rPr>
      <t>Note &gt;</t>
    </r>
    <r>
      <rPr>
        <sz val="8"/>
        <rFont val="Arial"/>
        <family val="2"/>
      </rPr>
      <t xml:space="preserve"> Soins de suite et de réadaptation (SSR) avant 2023, soins médicaux et de réadaptation (SMR) ensuite. 
</t>
    </r>
    <r>
      <rPr>
        <b/>
        <sz val="8"/>
        <rFont val="Arial"/>
        <family val="2"/>
      </rPr>
      <t xml:space="preserve">Champ &gt; </t>
    </r>
    <r>
      <rPr>
        <sz val="8"/>
        <rFont val="Arial"/>
        <family val="2"/>
      </rPr>
      <t xml:space="preserve">France (incluant Saint-Martin et Saint-Barthélemy), y compris le SSA et les maisons d'enfants à caractère sanitaire (MECS) temporaires, tous types d’hospitalisations confondus.
</t>
    </r>
    <r>
      <rPr>
        <b/>
        <sz val="8"/>
        <rFont val="Arial"/>
        <family val="2"/>
      </rPr>
      <t>Sources &gt;</t>
    </r>
    <r>
      <rPr>
        <sz val="8"/>
        <rFont val="Arial"/>
        <family val="2"/>
      </rPr>
      <t xml:space="preserve"> ATIH, PMSI-SMR 2013-2024, traitements Drees.</t>
    </r>
  </si>
  <si>
    <t>Établissements publics</t>
  </si>
  <si>
    <t>Établissements privés à but non lucratif</t>
  </si>
  <si>
    <t>Établissements privés à but lucratif</t>
  </si>
  <si>
    <r>
      <rPr>
        <b/>
        <sz val="8"/>
        <color theme="1"/>
        <rFont val="Arial"/>
        <family val="2"/>
      </rPr>
      <t>Note &gt;</t>
    </r>
    <r>
      <rPr>
        <sz val="8"/>
        <color theme="1"/>
        <rFont val="Arial"/>
        <family val="2"/>
      </rPr>
      <t xml:space="preserve"> Soins de suite et de réadaptation (SSR) avant 2023, soins médicaux et de réadaptation (SMR) ensuite. 
</t>
    </r>
    <r>
      <rPr>
        <b/>
        <sz val="8"/>
        <color theme="1"/>
        <rFont val="Arial"/>
        <family val="2"/>
      </rPr>
      <t xml:space="preserve">Champ &gt; </t>
    </r>
    <r>
      <rPr>
        <sz val="8"/>
        <color theme="1"/>
        <rFont val="Arial"/>
        <family val="2"/>
      </rPr>
      <t xml:space="preserve">France (incluant Saint-Martin et Saint-Barthélemy), y compris le SSA et les maisons d'enfants à caractère sanitaire (MECS) temporaires, tous types d’hospitalisations confondus.
</t>
    </r>
    <r>
      <rPr>
        <b/>
        <sz val="8"/>
        <color theme="1"/>
        <rFont val="Arial"/>
        <family val="2"/>
      </rPr>
      <t>Sources &gt;</t>
    </r>
    <r>
      <rPr>
        <sz val="8"/>
        <color theme="1"/>
        <rFont val="Arial"/>
        <family val="2"/>
      </rPr>
      <t xml:space="preserve"> Drees, SAE 2013-2024, traitements Drees.</t>
    </r>
  </si>
  <si>
    <r>
      <rPr>
        <b/>
        <sz val="8"/>
        <color theme="1"/>
        <rFont val="Arial"/>
        <family val="2"/>
      </rPr>
      <t>Note</t>
    </r>
    <r>
      <rPr>
        <sz val="8"/>
        <color theme="1"/>
        <rFont val="Arial"/>
        <family val="2"/>
      </rPr>
      <t xml:space="preserve"> &gt; Soins de suite et de réadaptation (SSR) avant 2023, soins médicaux et de réadaptation (SMR) ensuite.</t>
    </r>
    <r>
      <rPr>
        <b/>
        <sz val="8"/>
        <color theme="1"/>
        <rFont val="Arial"/>
        <family val="2"/>
      </rPr>
      <t xml:space="preserve">
Champ &gt; </t>
    </r>
    <r>
      <rPr>
        <sz val="8"/>
        <color theme="1"/>
        <rFont val="Arial"/>
        <family val="2"/>
      </rPr>
      <t xml:space="preserve">France (incluant Saint-Martin et Saint-Barthélemy), y compris le SSA et les maisons d'enfants à caractère sanitaire (MECS) temporaires, tous types d’hospitalisations confondus.
</t>
    </r>
    <r>
      <rPr>
        <b/>
        <sz val="8"/>
        <color theme="1"/>
        <rFont val="Arial"/>
        <family val="2"/>
      </rPr>
      <t xml:space="preserve">Sources &gt; </t>
    </r>
    <r>
      <rPr>
        <sz val="8"/>
        <color theme="1"/>
        <rFont val="Arial"/>
        <family val="2"/>
      </rPr>
      <t>Drees, SAE 2003-2024, traitements Drees.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</si>
</sst>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_-* #,##0.00\ [$€-1]_-;\-* #,##0.00\ [$€-1]_-;_-* &quot;-&quot;??\ [$€-1]_-"/>
    <numFmt numFmtId="166" formatCode="0.0%"/>
    <numFmt numFmtId="167" formatCode="_-* #,##0_-;\-* #,##0_-;_-* &quot;-&quot;??_-;_-@_-"/>
  </numFmts>
  <fonts count="16" x14ac:knownFonts="1">
    <font>
      <sz val="10"/>
      <name val="Arial"/>
    </font>
    <font>
      <sz val="8"/>
      <name val="Arial"/>
      <family val="2"/>
    </font>
    <font>
      <b/>
      <sz val="8"/>
      <name val="Arial"/>
      <family val="2"/>
    </font>
    <font>
      <sz val="10"/>
      <name val="Arial"/>
      <family val="2"/>
    </font>
    <font>
      <sz val="8"/>
      <name val="Arial"/>
      <family val="2"/>
    </font>
    <font>
      <u/>
      <sz val="10"/>
      <color indexed="30"/>
      <name val="Arial"/>
      <family val="2"/>
    </font>
    <font>
      <sz val="10"/>
      <name val="Arial"/>
      <family val="2"/>
    </font>
    <font>
      <sz val="10"/>
      <name val="Arial"/>
      <family val="2"/>
    </font>
    <font>
      <b/>
      <sz val="8"/>
      <color rgb="FF00B050"/>
      <name val="Arial"/>
      <family val="2"/>
    </font>
    <font>
      <sz val="8"/>
      <color rgb="FFFF0000"/>
      <name val="Arial"/>
      <family val="2"/>
    </font>
    <font>
      <b/>
      <vertAlign val="superscript"/>
      <sz val="8"/>
      <name val="Arial"/>
      <family val="2"/>
    </font>
    <font>
      <vertAlign val="superscript"/>
      <sz val="8"/>
      <name val="Arial"/>
      <family val="2"/>
    </font>
    <font>
      <b/>
      <sz val="8"/>
      <color theme="1"/>
      <name val="Arial"/>
      <family val="2"/>
    </font>
    <font>
      <sz val="8"/>
      <color theme="1"/>
      <name val="Arial"/>
      <family val="2"/>
    </font>
    <font>
      <sz val="11"/>
      <name val="Calibri"/>
      <family val="2"/>
    </font>
    <font>
      <sz val="9"/>
      <color rgb="FFFF0000"/>
      <name val="Segoe UI"/>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3">
    <border>
      <left/>
      <right/>
      <top/>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hair">
        <color indexed="64"/>
      </left>
      <right/>
      <top/>
      <bottom/>
      <diagonal/>
    </border>
    <border>
      <left style="hair">
        <color indexed="64"/>
      </left>
      <right style="hair">
        <color indexed="64"/>
      </right>
      <top style="hair">
        <color indexed="64"/>
      </top>
      <bottom/>
      <diagonal/>
    </border>
    <border>
      <left/>
      <right/>
      <top style="hair">
        <color indexed="64"/>
      </top>
      <bottom/>
      <diagonal/>
    </border>
  </borders>
  <cellStyleXfs count="9">
    <xf numFmtId="0" fontId="0" fillId="0" borderId="0"/>
    <xf numFmtId="165" fontId="3" fillId="0" borderId="0" applyFont="0" applyFill="0" applyBorder="0" applyAlignment="0" applyProtection="0"/>
    <xf numFmtId="165" fontId="3" fillId="0" borderId="0" applyFont="0" applyFill="0" applyBorder="0" applyAlignment="0" applyProtection="0"/>
    <xf numFmtId="0" fontId="5" fillId="0" borderId="0" applyNumberFormat="0" applyFill="0" applyBorder="0" applyAlignment="0" applyProtection="0">
      <alignment vertical="top"/>
      <protection locked="0"/>
    </xf>
    <xf numFmtId="0" fontId="4" fillId="0" borderId="0"/>
    <xf numFmtId="0" fontId="3" fillId="0" borderId="0"/>
    <xf numFmtId="0" fontId="1" fillId="0" borderId="0"/>
    <xf numFmtId="9" fontId="6" fillId="0" borderId="0" applyFont="0" applyFill="0" applyBorder="0" applyAlignment="0" applyProtection="0"/>
    <xf numFmtId="43" fontId="7" fillId="0" borderId="0" applyFont="0" applyFill="0" applyBorder="0" applyAlignment="0" applyProtection="0"/>
  </cellStyleXfs>
  <cellXfs count="169">
    <xf numFmtId="0" fontId="0" fillId="0" borderId="0" xfId="0"/>
    <xf numFmtId="0" fontId="1" fillId="0" borderId="0" xfId="0" applyFont="1"/>
    <xf numFmtId="0" fontId="2" fillId="2" borderId="0" xfId="0" applyFont="1" applyFill="1" applyAlignment="1">
      <alignment horizontal="left" vertical="center" wrapText="1"/>
    </xf>
    <xf numFmtId="0" fontId="1" fillId="0" borderId="0" xfId="0" applyFont="1" applyAlignment="1">
      <alignment horizontal="center"/>
    </xf>
    <xf numFmtId="9" fontId="2" fillId="2" borderId="0" xfId="7" applyFont="1" applyFill="1" applyAlignment="1">
      <alignment horizontal="left" vertical="center" wrapText="1"/>
    </xf>
    <xf numFmtId="0" fontId="1" fillId="2" borderId="0" xfId="0" applyFont="1" applyFill="1" applyAlignment="1">
      <alignment horizontal="left"/>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7" xfId="0" applyFont="1" applyBorder="1" applyAlignment="1">
      <alignment horizontal="center" vertical="center" wrapText="1"/>
    </xf>
    <xf numFmtId="0" fontId="9" fillId="0" borderId="0" xfId="0" applyFont="1"/>
    <xf numFmtId="0" fontId="2" fillId="0" borderId="1" xfId="0" applyFont="1" applyBorder="1" applyAlignment="1">
      <alignment vertical="center"/>
    </xf>
    <xf numFmtId="9" fontId="1" fillId="0" borderId="0" xfId="7" applyFont="1"/>
    <xf numFmtId="166" fontId="1" fillId="0" borderId="0" xfId="7" applyNumberFormat="1" applyFont="1"/>
    <xf numFmtId="0" fontId="2" fillId="0" borderId="4" xfId="0" applyFont="1" applyBorder="1" applyAlignment="1">
      <alignment vertical="center"/>
    </xf>
    <xf numFmtId="167" fontId="9" fillId="0" borderId="0" xfId="7" applyNumberFormat="1" applyFont="1"/>
    <xf numFmtId="10" fontId="1" fillId="0" borderId="0" xfId="7" applyNumberFormat="1" applyFont="1"/>
    <xf numFmtId="0" fontId="1" fillId="0" borderId="0" xfId="0" applyFont="1" applyAlignment="1">
      <alignment horizontal="right"/>
    </xf>
    <xf numFmtId="0" fontId="1" fillId="0" borderId="5" xfId="0" applyFont="1" applyBorder="1" applyAlignment="1">
      <alignment vertical="center"/>
    </xf>
    <xf numFmtId="0" fontId="9" fillId="0" borderId="0" xfId="0" applyFont="1" applyAlignment="1">
      <alignment horizontal="left"/>
    </xf>
    <xf numFmtId="167" fontId="1" fillId="0" borderId="0" xfId="7" applyNumberFormat="1" applyFont="1" applyAlignment="1">
      <alignment horizontal="right"/>
    </xf>
    <xf numFmtId="9" fontId="1" fillId="0" borderId="0" xfId="7" applyFont="1" applyAlignment="1">
      <alignment horizontal="right"/>
    </xf>
    <xf numFmtId="0" fontId="2" fillId="0" borderId="10" xfId="0" applyFont="1" applyBorder="1" applyAlignment="1">
      <alignment vertical="center"/>
    </xf>
    <xf numFmtId="0" fontId="2" fillId="0" borderId="5" xfId="0" applyFont="1" applyBorder="1" applyAlignment="1">
      <alignment vertical="center"/>
    </xf>
    <xf numFmtId="0" fontId="1" fillId="0" borderId="0" xfId="0" applyFont="1" applyAlignment="1">
      <alignment horizontal="left" vertical="top"/>
    </xf>
    <xf numFmtId="0" fontId="2" fillId="0" borderId="0" xfId="0" applyFont="1" applyAlignment="1">
      <alignment horizontal="left" vertical="center" wrapText="1"/>
    </xf>
    <xf numFmtId="0" fontId="2" fillId="0" borderId="2" xfId="0" applyFont="1" applyBorder="1" applyAlignment="1">
      <alignment horizont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49" fontId="1" fillId="2" borderId="11" xfId="0" applyNumberFormat="1" applyFont="1" applyFill="1" applyBorder="1" applyAlignment="1">
      <alignment vertical="center" wrapText="1"/>
    </xf>
    <xf numFmtId="49" fontId="1" fillId="2" borderId="4" xfId="0" applyNumberFormat="1" applyFont="1" applyFill="1" applyBorder="1" applyAlignment="1">
      <alignment vertical="center" wrapText="1"/>
    </xf>
    <xf numFmtId="49" fontId="1" fillId="0" borderId="4" xfId="0" applyNumberFormat="1" applyFont="1" applyBorder="1" applyAlignment="1">
      <alignment vertical="center" wrapText="1"/>
    </xf>
    <xf numFmtId="0" fontId="1" fillId="0" borderId="11" xfId="0" applyFont="1" applyBorder="1" applyAlignment="1">
      <alignment vertical="center"/>
    </xf>
    <xf numFmtId="0" fontId="1" fillId="0" borderId="4" xfId="0" applyFont="1" applyBorder="1" applyAlignment="1">
      <alignment vertical="center"/>
    </xf>
    <xf numFmtId="0" fontId="2" fillId="0" borderId="5" xfId="0" applyFont="1" applyBorder="1" applyAlignment="1">
      <alignment horizontal="left" vertical="center" wrapText="1"/>
    </xf>
    <xf numFmtId="3" fontId="2" fillId="0" borderId="11" xfId="8" applyNumberFormat="1" applyFont="1" applyFill="1" applyBorder="1" applyAlignment="1">
      <alignment horizontal="right" vertical="center" wrapText="1" indent="1"/>
    </xf>
    <xf numFmtId="166" fontId="1" fillId="0" borderId="0" xfId="7" applyNumberFormat="1" applyFont="1" applyFill="1"/>
    <xf numFmtId="0" fontId="13" fillId="0" borderId="0" xfId="0" applyFont="1"/>
    <xf numFmtId="0" fontId="12" fillId="0" borderId="2" xfId="0" applyFont="1" applyBorder="1" applyAlignment="1">
      <alignment vertical="center"/>
    </xf>
    <xf numFmtId="0" fontId="13" fillId="0" borderId="3" xfId="0" applyFont="1" applyBorder="1"/>
    <xf numFmtId="0" fontId="12" fillId="0" borderId="1" xfId="0" applyFont="1" applyBorder="1" applyAlignment="1">
      <alignment horizontal="center" vertical="center"/>
    </xf>
    <xf numFmtId="0" fontId="12" fillId="0" borderId="11" xfId="0" applyFont="1" applyBorder="1" applyAlignment="1">
      <alignment horizontal="left" vertical="center"/>
    </xf>
    <xf numFmtId="3" fontId="13" fillId="0" borderId="0" xfId="0" applyNumberFormat="1" applyFont="1"/>
    <xf numFmtId="2" fontId="12" fillId="0" borderId="5" xfId="0" applyNumberFormat="1" applyFont="1" applyBorder="1" applyAlignment="1">
      <alignment horizontal="left" vertical="center"/>
    </xf>
    <xf numFmtId="2" fontId="12" fillId="0" borderId="1" xfId="0" applyNumberFormat="1" applyFont="1" applyBorder="1" applyAlignment="1">
      <alignment horizontal="left" vertical="center"/>
    </xf>
    <xf numFmtId="166" fontId="13" fillId="0" borderId="0" xfId="7" applyNumberFormat="1" applyFont="1" applyFill="1"/>
    <xf numFmtId="0" fontId="12" fillId="0" borderId="0" xfId="0" applyFont="1" applyAlignment="1">
      <alignment vertical="center"/>
    </xf>
    <xf numFmtId="0" fontId="12" fillId="0" borderId="0" xfId="0" applyFont="1" applyAlignment="1">
      <alignment horizontal="left" vertical="center" wrapText="1"/>
    </xf>
    <xf numFmtId="9" fontId="12" fillId="0" borderId="0" xfId="7" applyFont="1" applyFill="1" applyAlignment="1">
      <alignment horizontal="left" vertical="center" wrapText="1"/>
    </xf>
    <xf numFmtId="9" fontId="13" fillId="0" borderId="0" xfId="7" applyFont="1" applyFill="1"/>
    <xf numFmtId="0" fontId="13" fillId="0" borderId="3" xfId="0" applyFont="1" applyBorder="1" applyAlignment="1">
      <alignment horizontal="left"/>
    </xf>
    <xf numFmtId="0" fontId="12" fillId="0" borderId="7" xfId="0" applyFont="1" applyBorder="1" applyAlignment="1">
      <alignment horizontal="center" vertical="center" wrapText="1"/>
    </xf>
    <xf numFmtId="0" fontId="12" fillId="0" borderId="7" xfId="0"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0" xfId="0" applyFont="1" applyAlignment="1">
      <alignment horizontal="right"/>
    </xf>
    <xf numFmtId="0" fontId="13" fillId="0" borderId="0" xfId="0" applyFont="1" applyAlignment="1">
      <alignment wrapText="1"/>
    </xf>
    <xf numFmtId="0" fontId="13" fillId="0" borderId="0" xfId="0" applyFont="1" applyAlignment="1">
      <alignment vertical="top" wrapText="1"/>
    </xf>
    <xf numFmtId="0" fontId="1" fillId="0" borderId="1" xfId="0" applyFont="1" applyBorder="1" applyAlignment="1">
      <alignment horizontal="right" wrapText="1" indent="2"/>
    </xf>
    <xf numFmtId="167" fontId="2" fillId="0" borderId="11" xfId="8" applyNumberFormat="1" applyFont="1" applyBorder="1" applyAlignment="1">
      <alignment horizontal="right" wrapText="1" indent="2"/>
    </xf>
    <xf numFmtId="167" fontId="1" fillId="0" borderId="11" xfId="8" applyNumberFormat="1" applyFont="1" applyBorder="1" applyAlignment="1">
      <alignment horizontal="right" wrapText="1" indent="2"/>
    </xf>
    <xf numFmtId="167" fontId="1" fillId="0" borderId="5" xfId="8" applyNumberFormat="1" applyFont="1" applyBorder="1" applyAlignment="1">
      <alignment horizontal="right" wrapText="1" indent="2"/>
    </xf>
    <xf numFmtId="0" fontId="1" fillId="0" borderId="8" xfId="8" applyNumberFormat="1" applyFont="1" applyBorder="1" applyAlignment="1">
      <alignment horizontal="right" vertical="center" wrapText="1" indent="2"/>
    </xf>
    <xf numFmtId="0" fontId="1" fillId="0" borderId="11" xfId="8" applyNumberFormat="1" applyFont="1" applyBorder="1" applyAlignment="1">
      <alignment horizontal="right" vertical="center" wrapText="1" indent="2"/>
    </xf>
    <xf numFmtId="0" fontId="1" fillId="0" borderId="7" xfId="8" applyNumberFormat="1" applyFont="1" applyBorder="1" applyAlignment="1">
      <alignment horizontal="right" vertical="center" wrapText="1" indent="2"/>
    </xf>
    <xf numFmtId="0" fontId="2" fillId="0" borderId="11" xfId="8" applyNumberFormat="1" applyFont="1" applyBorder="1" applyAlignment="1">
      <alignment horizontal="right" vertical="center" wrapText="1" indent="2"/>
    </xf>
    <xf numFmtId="0" fontId="2" fillId="0" borderId="1" xfId="0" applyFont="1" applyBorder="1" applyAlignment="1">
      <alignment horizontal="right" wrapText="1" indent="2"/>
    </xf>
    <xf numFmtId="0" fontId="2" fillId="0" borderId="0" xfId="0" applyFont="1" applyAlignment="1">
      <alignment vertical="center"/>
    </xf>
    <xf numFmtId="3" fontId="12" fillId="0" borderId="11" xfId="8" applyNumberFormat="1" applyFont="1" applyFill="1" applyBorder="1" applyAlignment="1">
      <alignment horizontal="right" vertical="center" wrapText="1" indent="3"/>
    </xf>
    <xf numFmtId="3" fontId="13" fillId="0" borderId="4" xfId="8" applyNumberFormat="1" applyFont="1" applyFill="1" applyBorder="1" applyAlignment="1">
      <alignment horizontal="right" vertical="center" wrapText="1" indent="3"/>
    </xf>
    <xf numFmtId="3" fontId="13" fillId="0" borderId="5" xfId="8" applyNumberFormat="1" applyFont="1" applyFill="1" applyBorder="1" applyAlignment="1">
      <alignment horizontal="right" vertical="center" wrapText="1" indent="3"/>
    </xf>
    <xf numFmtId="0" fontId="1" fillId="0" borderId="0" xfId="0" applyFont="1" applyAlignment="1">
      <alignment vertical="top" wrapText="1"/>
    </xf>
    <xf numFmtId="9" fontId="2" fillId="0" borderId="0" xfId="7" applyFont="1" applyFill="1" applyAlignment="1">
      <alignment horizontal="left" vertical="center" wrapText="1"/>
    </xf>
    <xf numFmtId="9" fontId="1" fillId="0" borderId="0" xfId="7" applyFont="1" applyFill="1"/>
    <xf numFmtId="0" fontId="1" fillId="0" borderId="3" xfId="0" applyFont="1" applyBorder="1" applyAlignment="1">
      <alignment horizontal="left"/>
    </xf>
    <xf numFmtId="0" fontId="2" fillId="0" borderId="7" xfId="0" applyFont="1" applyBorder="1" applyAlignment="1">
      <alignment horizontal="left" vertical="center" wrapText="1"/>
    </xf>
    <xf numFmtId="166" fontId="1" fillId="0" borderId="0" xfId="7" applyNumberFormat="1" applyFont="1" applyFill="1" applyAlignment="1">
      <alignment horizontal="right"/>
    </xf>
    <xf numFmtId="0" fontId="2" fillId="0" borderId="0" xfId="0" applyFont="1"/>
    <xf numFmtId="164" fontId="1" fillId="0" borderId="4" xfId="0" applyNumberFormat="1" applyFont="1" applyBorder="1" applyAlignment="1">
      <alignment horizontal="right" vertical="center" indent="7"/>
    </xf>
    <xf numFmtId="2" fontId="1" fillId="0" borderId="2" xfId="0" applyNumberFormat="1" applyFont="1" applyBorder="1" applyAlignment="1">
      <alignment horizontal="right" vertical="center" indent="8"/>
    </xf>
    <xf numFmtId="1" fontId="1" fillId="0" borderId="0" xfId="0" applyNumberFormat="1" applyFont="1" applyAlignment="1">
      <alignment horizontal="right" indent="8"/>
    </xf>
    <xf numFmtId="164" fontId="1" fillId="0" borderId="0" xfId="0" applyNumberFormat="1" applyFont="1"/>
    <xf numFmtId="0" fontId="1" fillId="0" borderId="0" xfId="0" applyFont="1" applyAlignment="1">
      <alignment vertical="center"/>
    </xf>
    <xf numFmtId="0" fontId="1" fillId="0" borderId="0" xfId="5" applyFont="1"/>
    <xf numFmtId="0" fontId="1" fillId="0" borderId="0" xfId="5" applyFont="1" applyAlignment="1">
      <alignment vertical="top"/>
    </xf>
    <xf numFmtId="0" fontId="2" fillId="0" borderId="1" xfId="5" applyFont="1" applyBorder="1" applyAlignment="1">
      <alignment horizontal="center" vertical="center" wrapText="1"/>
    </xf>
    <xf numFmtId="0" fontId="12" fillId="0" borderId="1" xfId="0" applyFont="1" applyBorder="1" applyAlignment="1">
      <alignment horizontal="center" vertical="center" wrapText="1"/>
    </xf>
    <xf numFmtId="0" fontId="2" fillId="0" borderId="0" xfId="5" applyFont="1" applyAlignment="1">
      <alignment horizontal="center" vertical="center" wrapText="1"/>
    </xf>
    <xf numFmtId="0" fontId="1" fillId="0" borderId="1" xfId="5" applyFont="1" applyBorder="1" applyAlignment="1">
      <alignment horizontal="center"/>
    </xf>
    <xf numFmtId="0" fontId="1" fillId="0" borderId="1" xfId="5" applyFont="1" applyBorder="1" applyAlignment="1">
      <alignment horizontal="left"/>
    </xf>
    <xf numFmtId="1" fontId="1" fillId="0" borderId="1" xfId="5" applyNumberFormat="1" applyFont="1" applyBorder="1" applyAlignment="1">
      <alignment horizontal="center"/>
    </xf>
    <xf numFmtId="0" fontId="1" fillId="0" borderId="1" xfId="0" applyFont="1" applyBorder="1"/>
    <xf numFmtId="1" fontId="1" fillId="0" borderId="1" xfId="0" applyNumberFormat="1" applyFont="1" applyBorder="1" applyAlignment="1">
      <alignment horizontal="center"/>
    </xf>
    <xf numFmtId="0" fontId="1" fillId="0" borderId="5" xfId="0" applyFont="1" applyBorder="1"/>
    <xf numFmtId="1" fontId="1" fillId="0" borderId="5" xfId="0" applyNumberFormat="1" applyFont="1" applyBorder="1" applyAlignment="1">
      <alignment horizontal="center"/>
    </xf>
    <xf numFmtId="1" fontId="1" fillId="0" borderId="4" xfId="0" applyNumberFormat="1" applyFont="1" applyBorder="1" applyAlignment="1">
      <alignment horizontal="center"/>
    </xf>
    <xf numFmtId="1" fontId="1" fillId="0" borderId="11" xfId="0" applyNumberFormat="1" applyFont="1" applyBorder="1" applyAlignment="1">
      <alignment horizontal="center"/>
    </xf>
    <xf numFmtId="1" fontId="1" fillId="0" borderId="11" xfId="5" applyNumberFormat="1" applyFont="1" applyBorder="1" applyAlignment="1">
      <alignment horizontal="center"/>
    </xf>
    <xf numFmtId="1" fontId="1" fillId="0" borderId="0" xfId="5" applyNumberFormat="1" applyFont="1" applyAlignment="1">
      <alignment horizontal="center"/>
    </xf>
    <xf numFmtId="1" fontId="8" fillId="0" borderId="0" xfId="5" applyNumberFormat="1" applyFont="1" applyAlignment="1">
      <alignment horizontal="center"/>
    </xf>
    <xf numFmtId="0" fontId="1" fillId="0" borderId="0" xfId="5" applyFont="1" applyAlignment="1">
      <alignment vertical="center"/>
    </xf>
    <xf numFmtId="0" fontId="1" fillId="0" borderId="0" xfId="5" applyFont="1" applyAlignment="1">
      <alignment horizontal="left"/>
    </xf>
    <xf numFmtId="0" fontId="1" fillId="0" borderId="0" xfId="5" applyFont="1" applyAlignment="1">
      <alignment horizontal="center"/>
    </xf>
    <xf numFmtId="3" fontId="2" fillId="0" borderId="11" xfId="8" applyNumberFormat="1" applyFont="1" applyFill="1" applyBorder="1" applyAlignment="1">
      <alignment horizontal="right" vertical="center" wrapText="1" indent="4"/>
    </xf>
    <xf numFmtId="3" fontId="1" fillId="0" borderId="4" xfId="8" applyNumberFormat="1" applyFont="1" applyFill="1" applyBorder="1" applyAlignment="1">
      <alignment horizontal="right" vertical="center" wrapText="1" indent="4"/>
    </xf>
    <xf numFmtId="3" fontId="1" fillId="0" borderId="5" xfId="8" applyNumberFormat="1" applyFont="1" applyFill="1" applyBorder="1" applyAlignment="1">
      <alignment horizontal="right" vertical="center" wrapText="1" indent="4"/>
    </xf>
    <xf numFmtId="1" fontId="1" fillId="0" borderId="5" xfId="7" applyNumberFormat="1" applyFont="1" applyFill="1" applyBorder="1" applyAlignment="1">
      <alignment horizontal="right" vertical="center" wrapText="1" indent="4"/>
    </xf>
    <xf numFmtId="0" fontId="2" fillId="0" borderId="7" xfId="0" applyFont="1" applyBorder="1" applyAlignment="1">
      <alignment vertical="center" wrapText="1"/>
    </xf>
    <xf numFmtId="0" fontId="1" fillId="0" borderId="3" xfId="0" applyFont="1" applyBorder="1" applyAlignment="1">
      <alignment vertical="center" wrapText="1"/>
    </xf>
    <xf numFmtId="0" fontId="1" fillId="0" borderId="0" xfId="0" applyFont="1" applyAlignment="1">
      <alignment wrapText="1"/>
    </xf>
    <xf numFmtId="166" fontId="1" fillId="0" borderId="0" xfId="7" applyNumberFormat="1" applyFont="1" applyFill="1" applyBorder="1" applyAlignment="1">
      <alignment vertical="top" wrapText="1"/>
    </xf>
    <xf numFmtId="0" fontId="1" fillId="0" borderId="0" xfId="0" applyFont="1" applyAlignment="1">
      <alignment horizontal="left" vertical="center"/>
    </xf>
    <xf numFmtId="3" fontId="13" fillId="0" borderId="11" xfId="0" applyNumberFormat="1" applyFont="1" applyBorder="1" applyAlignment="1">
      <alignment horizontal="right" vertical="center" indent="1"/>
    </xf>
    <xf numFmtId="3" fontId="13" fillId="0" borderId="4" xfId="0" applyNumberFormat="1" applyFont="1" applyBorder="1" applyAlignment="1">
      <alignment horizontal="right" vertical="center" indent="1"/>
    </xf>
    <xf numFmtId="3" fontId="13" fillId="0" borderId="1" xfId="0" applyNumberFormat="1" applyFont="1" applyBorder="1" applyAlignment="1">
      <alignment horizontal="right" vertical="center" indent="1"/>
    </xf>
    <xf numFmtId="0" fontId="1" fillId="0" borderId="1" xfId="0" applyFont="1" applyBorder="1" applyAlignment="1">
      <alignment horizontal="right" vertical="center" wrapText="1" indent="2"/>
    </xf>
    <xf numFmtId="167" fontId="2" fillId="0" borderId="11" xfId="8" applyNumberFormat="1" applyFont="1" applyBorder="1" applyAlignment="1">
      <alignment horizontal="right" vertical="center" wrapText="1" indent="2"/>
    </xf>
    <xf numFmtId="0" fontId="1" fillId="0" borderId="5" xfId="0" applyFont="1" applyBorder="1" applyAlignment="1">
      <alignment horizontal="left" vertical="center" indent="1"/>
    </xf>
    <xf numFmtId="0" fontId="1" fillId="0" borderId="3" xfId="0" applyFont="1" applyBorder="1" applyAlignment="1">
      <alignment horizontal="left" vertical="center" wrapText="1" indent="1"/>
    </xf>
    <xf numFmtId="0" fontId="1" fillId="0" borderId="2" xfId="0" applyFont="1" applyBorder="1" applyAlignment="1">
      <alignment horizontal="left" vertical="center" wrapText="1" indent="1"/>
    </xf>
    <xf numFmtId="167" fontId="13" fillId="0" borderId="11" xfId="8" applyNumberFormat="1" applyFont="1" applyBorder="1" applyAlignment="1">
      <alignment horizontal="right" wrapText="1" indent="2"/>
    </xf>
    <xf numFmtId="167" fontId="13" fillId="0" borderId="5" xfId="8" applyNumberFormat="1" applyFont="1" applyBorder="1" applyAlignment="1">
      <alignment horizontal="right" wrapText="1" indent="2"/>
    </xf>
    <xf numFmtId="167" fontId="13" fillId="0" borderId="4" xfId="8" applyNumberFormat="1" applyFont="1" applyBorder="1" applyAlignment="1">
      <alignment horizontal="right" wrapText="1" indent="2"/>
    </xf>
    <xf numFmtId="1" fontId="1" fillId="3" borderId="1" xfId="5" applyNumberFormat="1" applyFont="1" applyFill="1" applyBorder="1" applyAlignment="1">
      <alignment horizontal="center"/>
    </xf>
    <xf numFmtId="1" fontId="1" fillId="3" borderId="12" xfId="5" applyNumberFormat="1" applyFont="1" applyFill="1" applyBorder="1" applyAlignment="1">
      <alignment horizontal="right" indent="8"/>
    </xf>
    <xf numFmtId="164" fontId="1" fillId="3" borderId="11" xfId="0" applyNumberFormat="1" applyFont="1" applyFill="1" applyBorder="1" applyAlignment="1">
      <alignment horizontal="right" vertical="center" indent="7"/>
    </xf>
    <xf numFmtId="2" fontId="1" fillId="3" borderId="7" xfId="0" applyNumberFormat="1" applyFont="1" applyFill="1" applyBorder="1" applyAlignment="1">
      <alignment horizontal="right" vertical="center" indent="8"/>
    </xf>
    <xf numFmtId="1" fontId="1" fillId="3" borderId="0" xfId="0" applyNumberFormat="1" applyFont="1" applyFill="1" applyAlignment="1">
      <alignment horizontal="right" indent="8"/>
    </xf>
    <xf numFmtId="164" fontId="1" fillId="3" borderId="4" xfId="0" applyNumberFormat="1" applyFont="1" applyFill="1" applyBorder="1" applyAlignment="1">
      <alignment horizontal="right" vertical="center" indent="7"/>
    </xf>
    <xf numFmtId="2" fontId="1" fillId="3" borderId="2" xfId="0" applyNumberFormat="1" applyFont="1" applyFill="1" applyBorder="1" applyAlignment="1">
      <alignment horizontal="right" vertical="center" indent="8"/>
    </xf>
    <xf numFmtId="3" fontId="1" fillId="3" borderId="5" xfId="0" applyNumberFormat="1" applyFont="1" applyFill="1" applyBorder="1" applyAlignment="1">
      <alignment horizontal="right" vertical="center" indent="8"/>
    </xf>
    <xf numFmtId="164" fontId="1" fillId="3" borderId="5" xfId="0" applyNumberFormat="1" applyFont="1" applyFill="1" applyBorder="1" applyAlignment="1">
      <alignment horizontal="right" vertical="center" indent="7"/>
    </xf>
    <xf numFmtId="2" fontId="1" fillId="3" borderId="3" xfId="0" applyNumberFormat="1" applyFont="1" applyFill="1" applyBorder="1" applyAlignment="1">
      <alignment horizontal="right" vertical="center" indent="8"/>
    </xf>
    <xf numFmtId="3" fontId="2" fillId="3" borderId="1" xfId="0" applyNumberFormat="1" applyFont="1" applyFill="1" applyBorder="1" applyAlignment="1">
      <alignment horizontal="right" indent="8"/>
    </xf>
    <xf numFmtId="0" fontId="2" fillId="3" borderId="5" xfId="0" applyFont="1" applyFill="1" applyBorder="1" applyAlignment="1">
      <alignment horizontal="right" vertical="center" wrapText="1" indent="7"/>
    </xf>
    <xf numFmtId="2" fontId="2" fillId="3" borderId="3" xfId="0" applyNumberFormat="1" applyFont="1" applyFill="1" applyBorder="1" applyAlignment="1">
      <alignment horizontal="right" vertical="center" wrapText="1" indent="8"/>
    </xf>
    <xf numFmtId="167" fontId="1" fillId="0" borderId="0" xfId="0" applyNumberFormat="1" applyFont="1" applyAlignment="1">
      <alignment horizontal="left" vertical="top"/>
    </xf>
    <xf numFmtId="166" fontId="13" fillId="0" borderId="0" xfId="7" applyNumberFormat="1" applyFont="1"/>
    <xf numFmtId="166" fontId="14" fillId="0" borderId="0" xfId="7" applyNumberFormat="1" applyFont="1"/>
    <xf numFmtId="0" fontId="1" fillId="0" borderId="0" xfId="7" applyNumberFormat="1" applyFont="1" applyAlignment="1">
      <alignment horizontal="left" vertical="top"/>
    </xf>
    <xf numFmtId="3" fontId="1" fillId="0" borderId="4" xfId="8" applyNumberFormat="1" applyFont="1" applyFill="1" applyBorder="1" applyAlignment="1">
      <alignment horizontal="right" vertical="center" wrapText="1" indent="3"/>
    </xf>
    <xf numFmtId="3" fontId="2" fillId="0" borderId="11" xfId="8" applyNumberFormat="1" applyFont="1" applyFill="1" applyBorder="1" applyAlignment="1">
      <alignment horizontal="right" vertical="center" wrapText="1" indent="3"/>
    </xf>
    <xf numFmtId="3" fontId="1" fillId="0" borderId="5" xfId="8" applyNumberFormat="1" applyFont="1" applyFill="1" applyBorder="1" applyAlignment="1">
      <alignment horizontal="right" vertical="center" wrapText="1" indent="3"/>
    </xf>
    <xf numFmtId="0" fontId="15" fillId="0" borderId="0" xfId="0" applyFont="1"/>
    <xf numFmtId="0" fontId="9" fillId="0" borderId="0" xfId="5" applyFont="1"/>
    <xf numFmtId="3" fontId="1" fillId="0" borderId="11" xfId="0" applyNumberFormat="1" applyFont="1" applyBorder="1" applyAlignment="1">
      <alignment horizontal="right" vertical="center" indent="1"/>
    </xf>
    <xf numFmtId="3" fontId="1" fillId="0" borderId="4" xfId="0" applyNumberFormat="1" applyFont="1" applyBorder="1" applyAlignment="1">
      <alignment horizontal="right" vertical="center" indent="1"/>
    </xf>
    <xf numFmtId="3" fontId="1" fillId="0" borderId="1" xfId="0" applyNumberFormat="1" applyFont="1" applyBorder="1" applyAlignment="1">
      <alignment horizontal="right" vertical="center" indent="1"/>
    </xf>
    <xf numFmtId="3" fontId="1" fillId="0" borderId="0" xfId="7" applyNumberFormat="1" applyFont="1" applyFill="1"/>
    <xf numFmtId="3" fontId="1" fillId="0" borderId="0" xfId="0" applyNumberFormat="1" applyFont="1"/>
    <xf numFmtId="1" fontId="1" fillId="0" borderId="1" xfId="7" applyNumberFormat="1" applyFont="1" applyFill="1" applyBorder="1" applyAlignment="1">
      <alignment horizontal="right" vertical="center" wrapText="1" indent="1"/>
    </xf>
    <xf numFmtId="0" fontId="13" fillId="0" borderId="0" xfId="0" applyFont="1" applyAlignment="1">
      <alignment horizontal="left" wrapText="1"/>
    </xf>
    <xf numFmtId="0" fontId="2" fillId="2" borderId="0" xfId="0" applyFont="1" applyFill="1" applyAlignment="1">
      <alignment horizontal="left" vertical="center" wrapText="1"/>
    </xf>
    <xf numFmtId="0" fontId="1" fillId="0" borderId="0" xfId="0" applyFont="1" applyAlignment="1">
      <alignment horizontal="center"/>
    </xf>
    <xf numFmtId="0" fontId="1" fillId="0" borderId="0" xfId="0" applyFont="1" applyAlignment="1">
      <alignment horizontal="left" vertical="center" wrapText="1"/>
    </xf>
    <xf numFmtId="0" fontId="1" fillId="0" borderId="0" xfId="0" applyFont="1" applyAlignment="1">
      <alignment horizontal="left" vertical="center"/>
    </xf>
    <xf numFmtId="0" fontId="13" fillId="0" borderId="12" xfId="0" applyFont="1" applyBorder="1" applyAlignment="1">
      <alignment horizontal="left" vertical="center" wrapText="1"/>
    </xf>
    <xf numFmtId="0" fontId="13" fillId="0" borderId="0" xfId="0" applyFont="1" applyAlignment="1">
      <alignment horizontal="left" vertical="center" wrapText="1"/>
    </xf>
    <xf numFmtId="9" fontId="1" fillId="0" borderId="12" xfId="7" applyFont="1" applyFill="1" applyBorder="1" applyAlignment="1">
      <alignment horizontal="left" wrapText="1"/>
    </xf>
    <xf numFmtId="9" fontId="1" fillId="0" borderId="12" xfId="7" applyFont="1" applyFill="1" applyBorder="1" applyAlignment="1">
      <alignment horizontal="left"/>
    </xf>
    <xf numFmtId="9" fontId="1" fillId="0" borderId="0" xfId="7" applyFont="1" applyFill="1" applyAlignment="1">
      <alignment horizontal="left"/>
    </xf>
    <xf numFmtId="0" fontId="2" fillId="0" borderId="0" xfId="5" applyFont="1" applyAlignment="1">
      <alignment horizontal="left" vertical="top" wrapText="1"/>
    </xf>
    <xf numFmtId="0" fontId="2"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left" vertical="top"/>
    </xf>
    <xf numFmtId="0" fontId="2" fillId="0" borderId="0" xfId="0" applyFont="1" applyAlignment="1">
      <alignment horizontal="left" vertical="center" wrapText="1"/>
    </xf>
    <xf numFmtId="0" fontId="0" fillId="0" borderId="0" xfId="0" applyAlignment="1">
      <alignment horizontal="left" vertical="center" wrapText="1"/>
    </xf>
    <xf numFmtId="0" fontId="1" fillId="0" borderId="12" xfId="0" applyFont="1" applyBorder="1" applyAlignment="1">
      <alignment horizontal="left" wrapText="1"/>
    </xf>
    <xf numFmtId="0" fontId="1" fillId="0" borderId="0" xfId="0" applyFont="1" applyAlignment="1">
      <alignment horizontal="left" wrapText="1"/>
    </xf>
  </cellXfs>
  <cellStyles count="9">
    <cellStyle name="Euro" xfId="1" xr:uid="{00000000-0005-0000-0000-000000000000}"/>
    <cellStyle name="Euro 2" xfId="2" xr:uid="{00000000-0005-0000-0000-000001000000}"/>
    <cellStyle name="Lien hypertexte 2" xfId="3" xr:uid="{00000000-0005-0000-0000-000002000000}"/>
    <cellStyle name="Milliers" xfId="8" builtinId="3"/>
    <cellStyle name="Normal" xfId="0" builtinId="0"/>
    <cellStyle name="Normal 2" xfId="4" xr:uid="{00000000-0005-0000-0000-000005000000}"/>
    <cellStyle name="Normal 2 2" xfId="5" xr:uid="{00000000-0005-0000-0000-000006000000}"/>
    <cellStyle name="Normal 3" xfId="6" xr:uid="{00000000-0005-0000-0000-000007000000}"/>
    <cellStyle name="Pourcentage" xfId="7" builtinId="5"/>
  </cellStyles>
  <dxfs count="0"/>
  <tableStyles count="0" defaultTableStyle="TableStyleMedium9" defaultPivotStyle="PivotStyleLight16"/>
  <colors>
    <mruColors>
      <color rgb="FFC2F4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hème Office">
  <a:themeElements>
    <a:clrScheme name="Capitaux">
      <a:dk1>
        <a:sysClr val="windowText" lastClr="000000"/>
      </a:dk1>
      <a:lt1>
        <a:sysClr val="window" lastClr="FFFFFF"/>
      </a:lt1>
      <a:dk2>
        <a:srgbClr val="696464"/>
      </a:dk2>
      <a:lt2>
        <a:srgbClr val="E9E5DC"/>
      </a:lt2>
      <a:accent1>
        <a:srgbClr val="D34817"/>
      </a:accent1>
      <a:accent2>
        <a:srgbClr val="9B2D1F"/>
      </a:accent2>
      <a:accent3>
        <a:srgbClr val="A28E6A"/>
      </a:accent3>
      <a:accent4>
        <a:srgbClr val="956251"/>
      </a:accent4>
      <a:accent5>
        <a:srgbClr val="918485"/>
      </a:accent5>
      <a:accent6>
        <a:srgbClr val="855D5D"/>
      </a:accent6>
      <a:hlink>
        <a:srgbClr val="CC9900"/>
      </a:hlink>
      <a:folHlink>
        <a:srgbClr val="96A9A9"/>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N26"/>
  <sheetViews>
    <sheetView showGridLines="0" zoomScaleNormal="100" workbookViewId="0">
      <selection activeCell="D27" sqref="D27"/>
    </sheetView>
  </sheetViews>
  <sheetFormatPr baseColWidth="10" defaultColWidth="10.6640625" defaultRowHeight="10.199999999999999" x14ac:dyDescent="0.2"/>
  <cols>
    <col min="1" max="2" width="1.44140625" style="1" customWidth="1"/>
    <col min="3" max="3" width="67.109375" style="1" customWidth="1"/>
    <col min="4" max="4" width="15.44140625" style="1" customWidth="1"/>
    <col min="5" max="5" width="16.33203125" style="1" customWidth="1"/>
    <col min="6" max="6" width="15.44140625" style="1" customWidth="1"/>
    <col min="7" max="7" width="15" style="1" customWidth="1"/>
    <col min="8" max="8" width="10.6640625" style="1"/>
    <col min="9" max="9" width="37.6640625" style="1" bestFit="1" customWidth="1"/>
    <col min="10" max="16384" width="10.6640625" style="1"/>
  </cols>
  <sheetData>
    <row r="1" spans="3:14" x14ac:dyDescent="0.2">
      <c r="C1" s="152" t="s">
        <v>251</v>
      </c>
      <c r="D1" s="152"/>
      <c r="E1" s="152"/>
      <c r="F1" s="152"/>
      <c r="G1" s="152"/>
      <c r="I1" s="153"/>
      <c r="J1" s="153"/>
      <c r="K1" s="153"/>
      <c r="L1" s="153"/>
      <c r="M1" s="153"/>
      <c r="N1" s="153"/>
    </row>
    <row r="2" spans="3:14" x14ac:dyDescent="0.2">
      <c r="C2" s="152"/>
      <c r="D2" s="152"/>
      <c r="E2" s="152"/>
      <c r="F2" s="152"/>
      <c r="G2" s="152"/>
    </row>
    <row r="3" spans="3:14" ht="15.75" customHeight="1" x14ac:dyDescent="0.2">
      <c r="C3" s="2"/>
      <c r="D3" s="4"/>
      <c r="E3" s="4"/>
      <c r="F3" s="4"/>
      <c r="G3" s="4"/>
    </row>
    <row r="4" spans="3:14" ht="33.75" customHeight="1" x14ac:dyDescent="0.2">
      <c r="C4" s="5"/>
      <c r="D4" s="6" t="s">
        <v>6</v>
      </c>
      <c r="E4" s="7" t="s">
        <v>224</v>
      </c>
      <c r="F4" s="7" t="s">
        <v>223</v>
      </c>
      <c r="G4" s="8" t="s">
        <v>9</v>
      </c>
      <c r="I4" s="9"/>
    </row>
    <row r="5" spans="3:14" ht="16.95" customHeight="1" x14ac:dyDescent="0.2">
      <c r="C5" s="10" t="s">
        <v>277</v>
      </c>
      <c r="D5" s="115">
        <v>875</v>
      </c>
      <c r="E5" s="115">
        <v>437</v>
      </c>
      <c r="F5" s="115">
        <v>481</v>
      </c>
      <c r="G5" s="116">
        <f>SUM(D5:F5)</f>
        <v>1793</v>
      </c>
      <c r="H5" s="11"/>
      <c r="I5" s="11"/>
      <c r="J5" s="12"/>
      <c r="K5" s="12"/>
    </row>
    <row r="6" spans="3:14" ht="16.95" customHeight="1" x14ac:dyDescent="0.2">
      <c r="C6" s="13" t="s">
        <v>280</v>
      </c>
      <c r="D6" s="60">
        <v>42125</v>
      </c>
      <c r="E6" s="60">
        <v>35128</v>
      </c>
      <c r="F6" s="60">
        <v>44380</v>
      </c>
      <c r="G6" s="116">
        <f>SUM(D6:F6)</f>
        <v>121633</v>
      </c>
      <c r="H6" s="14"/>
      <c r="I6" s="11"/>
      <c r="K6" s="15"/>
    </row>
    <row r="7" spans="3:14" s="16" customFormat="1" ht="16.95" customHeight="1" x14ac:dyDescent="0.2">
      <c r="C7" s="117" t="s">
        <v>237</v>
      </c>
      <c r="D7" s="61" t="s">
        <v>279</v>
      </c>
      <c r="E7" s="61" t="s">
        <v>252</v>
      </c>
      <c r="F7" s="61" t="s">
        <v>253</v>
      </c>
      <c r="G7" s="61" t="s">
        <v>254</v>
      </c>
      <c r="H7" s="18"/>
      <c r="I7" s="11"/>
    </row>
    <row r="8" spans="3:14" ht="16.95" customHeight="1" x14ac:dyDescent="0.2">
      <c r="C8" s="13" t="s">
        <v>232</v>
      </c>
      <c r="D8" s="120">
        <v>548.94200000000001</v>
      </c>
      <c r="E8" s="120">
        <v>406.589</v>
      </c>
      <c r="F8" s="120">
        <v>497.27</v>
      </c>
      <c r="G8" s="59">
        <v>1453</v>
      </c>
      <c r="H8" s="19"/>
      <c r="I8" s="19"/>
      <c r="J8" s="19"/>
      <c r="K8" s="19"/>
      <c r="L8" s="19"/>
    </row>
    <row r="9" spans="3:14" s="16" customFormat="1" ht="16.95" customHeight="1" x14ac:dyDescent="0.2">
      <c r="C9" s="117" t="s">
        <v>215</v>
      </c>
      <c r="D9" s="121" t="s">
        <v>260</v>
      </c>
      <c r="E9" s="122" t="s">
        <v>261</v>
      </c>
      <c r="F9" s="122" t="s">
        <v>259</v>
      </c>
      <c r="G9" s="122" t="s">
        <v>255</v>
      </c>
      <c r="H9" s="20"/>
      <c r="I9" s="19"/>
      <c r="J9" s="19"/>
      <c r="K9" s="19"/>
      <c r="L9" s="19"/>
    </row>
    <row r="10" spans="3:14" ht="16.95" customHeight="1" x14ac:dyDescent="0.2">
      <c r="C10" s="13" t="s">
        <v>228</v>
      </c>
      <c r="D10" s="60">
        <v>12245</v>
      </c>
      <c r="E10" s="60">
        <v>9504</v>
      </c>
      <c r="F10" s="60">
        <v>14301</v>
      </c>
      <c r="G10" s="59">
        <v>36050</v>
      </c>
      <c r="H10" s="20"/>
      <c r="I10" s="11"/>
      <c r="K10" s="12"/>
    </row>
    <row r="11" spans="3:14" ht="16.95" customHeight="1" x14ac:dyDescent="0.2">
      <c r="C11" s="117" t="s">
        <v>215</v>
      </c>
      <c r="D11" s="61" t="s">
        <v>267</v>
      </c>
      <c r="E11" s="61" t="s">
        <v>268</v>
      </c>
      <c r="F11" s="61" t="s">
        <v>269</v>
      </c>
      <c r="G11" s="61" t="s">
        <v>256</v>
      </c>
      <c r="H11" s="20"/>
      <c r="I11" s="11"/>
      <c r="J11" s="11"/>
      <c r="K11" s="11"/>
      <c r="L11" s="11"/>
    </row>
    <row r="12" spans="3:14" ht="16.95" customHeight="1" x14ac:dyDescent="0.2">
      <c r="C12" s="21" t="s">
        <v>274</v>
      </c>
      <c r="D12" s="62" t="s">
        <v>270</v>
      </c>
      <c r="E12" s="63" t="s">
        <v>271</v>
      </c>
      <c r="F12" s="64" t="s">
        <v>272</v>
      </c>
      <c r="G12" s="65" t="s">
        <v>257</v>
      </c>
    </row>
    <row r="13" spans="3:14" ht="16.95" customHeight="1" x14ac:dyDescent="0.2">
      <c r="C13" s="10" t="s">
        <v>229</v>
      </c>
      <c r="D13" s="58">
        <v>0.5</v>
      </c>
      <c r="E13" s="58">
        <v>0.3</v>
      </c>
      <c r="F13" s="58">
        <v>0.2</v>
      </c>
      <c r="G13" s="66" t="s">
        <v>273</v>
      </c>
    </row>
    <row r="14" spans="3:14" ht="16.95" customHeight="1" x14ac:dyDescent="0.2">
      <c r="C14" s="13" t="s">
        <v>230</v>
      </c>
      <c r="D14" s="58">
        <v>0.3</v>
      </c>
      <c r="E14" s="58">
        <v>0.2</v>
      </c>
      <c r="F14" s="58">
        <v>0.2</v>
      </c>
      <c r="G14" s="66" t="s">
        <v>234</v>
      </c>
    </row>
    <row r="15" spans="3:14" ht="16.95" customHeight="1" x14ac:dyDescent="0.2">
      <c r="C15" s="10" t="s">
        <v>275</v>
      </c>
      <c r="D15" s="58">
        <v>0.1</v>
      </c>
      <c r="E15" s="58">
        <v>0.1</v>
      </c>
      <c r="F15" s="58">
        <v>0.1</v>
      </c>
      <c r="G15" s="66" t="s">
        <v>236</v>
      </c>
    </row>
    <row r="16" spans="3:14" ht="16.95" customHeight="1" x14ac:dyDescent="0.2">
      <c r="C16" s="22" t="s">
        <v>276</v>
      </c>
      <c r="D16" s="58">
        <v>0.2</v>
      </c>
      <c r="E16" s="58">
        <v>0.3</v>
      </c>
      <c r="F16" s="58">
        <v>0.2</v>
      </c>
      <c r="G16" s="66" t="s">
        <v>235</v>
      </c>
    </row>
    <row r="17" spans="3:7" ht="94.8" customHeight="1" x14ac:dyDescent="0.2">
      <c r="C17" s="154" t="s">
        <v>281</v>
      </c>
      <c r="D17" s="155"/>
      <c r="E17" s="155"/>
      <c r="F17" s="155"/>
      <c r="G17" s="155"/>
    </row>
    <row r="18" spans="3:7" x14ac:dyDescent="0.2">
      <c r="C18" s="23"/>
      <c r="D18" s="23"/>
      <c r="E18" s="23"/>
      <c r="F18" s="23"/>
      <c r="G18" s="23"/>
    </row>
    <row r="19" spans="3:7" x14ac:dyDescent="0.2">
      <c r="C19" s="23"/>
      <c r="D19" s="23"/>
      <c r="E19" s="23"/>
      <c r="F19" s="23"/>
      <c r="G19" s="23"/>
    </row>
    <row r="20" spans="3:7" x14ac:dyDescent="0.2">
      <c r="C20" s="23"/>
      <c r="D20" s="23"/>
      <c r="E20" s="23"/>
      <c r="F20" s="23"/>
      <c r="G20" s="23"/>
    </row>
    <row r="21" spans="3:7" x14ac:dyDescent="0.2">
      <c r="C21" s="23"/>
      <c r="D21" s="23"/>
      <c r="E21" s="23"/>
      <c r="F21" s="23"/>
      <c r="G21" s="136"/>
    </row>
    <row r="22" spans="3:7" x14ac:dyDescent="0.2">
      <c r="C22" s="23"/>
      <c r="D22" s="23"/>
      <c r="E22" s="23"/>
      <c r="F22" s="23"/>
      <c r="G22" s="23"/>
    </row>
    <row r="23" spans="3:7" x14ac:dyDescent="0.2">
      <c r="C23" s="23"/>
      <c r="D23" s="139"/>
      <c r="E23" s="139"/>
      <c r="F23" s="139"/>
      <c r="G23" s="23"/>
    </row>
    <row r="24" spans="3:7" x14ac:dyDescent="0.2">
      <c r="C24" s="23"/>
      <c r="D24" s="139"/>
      <c r="E24" s="139"/>
      <c r="F24" s="139"/>
      <c r="G24" s="23"/>
    </row>
    <row r="25" spans="3:7" x14ac:dyDescent="0.2">
      <c r="C25" s="23"/>
      <c r="D25" s="23"/>
      <c r="E25" s="23"/>
      <c r="F25" s="23"/>
      <c r="G25" s="23"/>
    </row>
    <row r="26" spans="3:7" x14ac:dyDescent="0.2">
      <c r="C26" s="23"/>
      <c r="D26" s="23"/>
      <c r="E26" s="23"/>
      <c r="F26" s="23"/>
      <c r="G26" s="23"/>
    </row>
  </sheetData>
  <mergeCells count="3">
    <mergeCell ref="C1:G2"/>
    <mergeCell ref="I1:N1"/>
    <mergeCell ref="C17:G17"/>
  </mergeCells>
  <pageMargins left="0.25" right="0.25" top="0.75" bottom="0.75" header="0.3" footer="0.3"/>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F9C9A-B7C3-45EB-BBA9-1E844ED6AA4A}">
  <dimension ref="B1:Z15"/>
  <sheetViews>
    <sheetView showGridLines="0" zoomScaleNormal="100" workbookViewId="0">
      <selection activeCell="B21" sqref="B21"/>
    </sheetView>
  </sheetViews>
  <sheetFormatPr baseColWidth="10" defaultColWidth="10.6640625" defaultRowHeight="10.199999999999999" x14ac:dyDescent="0.2"/>
  <cols>
    <col min="1" max="1" width="1.44140625" style="37" customWidth="1"/>
    <col min="2" max="2" width="22.6640625" style="37" customWidth="1"/>
    <col min="3" max="5" width="8.109375" style="37" customWidth="1"/>
    <col min="6" max="6" width="9.77734375" style="37" customWidth="1"/>
    <col min="7" max="8" width="8.109375" style="37" customWidth="1"/>
    <col min="9" max="24" width="8.6640625" style="37" customWidth="1"/>
    <col min="25" max="16384" width="10.6640625" style="37"/>
  </cols>
  <sheetData>
    <row r="1" spans="2:26" ht="10.199999999999999" customHeight="1" x14ac:dyDescent="0.2"/>
    <row r="2" spans="2:26" x14ac:dyDescent="0.2">
      <c r="B2" s="38" t="s">
        <v>246</v>
      </c>
    </row>
    <row r="4" spans="2:26" ht="15" customHeight="1" x14ac:dyDescent="0.2">
      <c r="B4" s="39"/>
      <c r="C4" s="40">
        <v>2003</v>
      </c>
      <c r="D4" s="40">
        <v>2004</v>
      </c>
      <c r="E4" s="40">
        <v>2005</v>
      </c>
      <c r="F4" s="40">
        <v>2006</v>
      </c>
      <c r="G4" s="40">
        <v>2007</v>
      </c>
      <c r="H4" s="40">
        <v>2008</v>
      </c>
      <c r="I4" s="40">
        <v>2009</v>
      </c>
      <c r="J4" s="40">
        <v>2010</v>
      </c>
      <c r="K4" s="40">
        <v>2011</v>
      </c>
      <c r="L4" s="40">
        <v>2012</v>
      </c>
      <c r="M4" s="40">
        <v>2013</v>
      </c>
      <c r="N4" s="40">
        <v>2014</v>
      </c>
      <c r="O4" s="40">
        <v>2015</v>
      </c>
      <c r="P4" s="40">
        <v>2016</v>
      </c>
      <c r="Q4" s="40">
        <v>2017</v>
      </c>
      <c r="R4" s="40">
        <v>2018</v>
      </c>
      <c r="S4" s="40">
        <v>2019</v>
      </c>
      <c r="T4" s="40">
        <v>2020</v>
      </c>
      <c r="U4" s="40">
        <v>2021</v>
      </c>
      <c r="V4" s="40">
        <v>2022</v>
      </c>
      <c r="W4" s="40">
        <v>2023</v>
      </c>
      <c r="X4" s="40">
        <v>2024</v>
      </c>
    </row>
    <row r="5" spans="2:26" ht="15" customHeight="1" x14ac:dyDescent="0.2">
      <c r="B5" s="41" t="s">
        <v>238</v>
      </c>
      <c r="C5" s="112">
        <v>92432</v>
      </c>
      <c r="D5" s="112">
        <v>92489</v>
      </c>
      <c r="E5" s="112">
        <v>92028</v>
      </c>
      <c r="F5" s="112">
        <v>94621</v>
      </c>
      <c r="G5" s="112">
        <v>96451</v>
      </c>
      <c r="H5" s="112">
        <v>98152</v>
      </c>
      <c r="I5" s="112">
        <v>99227</v>
      </c>
      <c r="J5" s="112">
        <v>100506</v>
      </c>
      <c r="K5" s="112">
        <v>101226</v>
      </c>
      <c r="L5" s="145">
        <v>102635</v>
      </c>
      <c r="M5" s="145">
        <v>103596</v>
      </c>
      <c r="N5" s="145">
        <v>104867</v>
      </c>
      <c r="O5" s="145">
        <v>105872</v>
      </c>
      <c r="P5" s="145">
        <v>105773</v>
      </c>
      <c r="Q5" s="145">
        <v>105824</v>
      </c>
      <c r="R5" s="145">
        <v>105520</v>
      </c>
      <c r="S5" s="145">
        <v>104173</v>
      </c>
      <c r="T5" s="145">
        <v>103575</v>
      </c>
      <c r="U5" s="145">
        <v>102810</v>
      </c>
      <c r="V5" s="145">
        <v>101521</v>
      </c>
      <c r="W5" s="145">
        <v>101367</v>
      </c>
      <c r="X5" s="145">
        <v>101271</v>
      </c>
    </row>
    <row r="6" spans="2:26" ht="15" customHeight="1" x14ac:dyDescent="0.2">
      <c r="B6" s="43" t="s">
        <v>242</v>
      </c>
      <c r="C6" s="113">
        <v>5017</v>
      </c>
      <c r="D6" s="113">
        <v>5203</v>
      </c>
      <c r="E6" s="113">
        <v>5664</v>
      </c>
      <c r="F6" s="113">
        <v>6028</v>
      </c>
      <c r="G6" s="113">
        <v>6983</v>
      </c>
      <c r="H6" s="113">
        <v>7510</v>
      </c>
      <c r="I6" s="113">
        <v>7818</v>
      </c>
      <c r="J6" s="113">
        <v>8236</v>
      </c>
      <c r="K6" s="113">
        <v>8797</v>
      </c>
      <c r="L6" s="146">
        <v>9488</v>
      </c>
      <c r="M6" s="146">
        <v>10650</v>
      </c>
      <c r="N6" s="146">
        <v>11291</v>
      </c>
      <c r="O6" s="146">
        <v>11980</v>
      </c>
      <c r="P6" s="146">
        <v>12530</v>
      </c>
      <c r="Q6" s="146">
        <v>13199</v>
      </c>
      <c r="R6" s="146">
        <v>14142</v>
      </c>
      <c r="S6" s="146">
        <v>15147</v>
      </c>
      <c r="T6" s="146">
        <v>15884</v>
      </c>
      <c r="U6" s="146">
        <v>16984</v>
      </c>
      <c r="V6" s="146">
        <v>17978</v>
      </c>
      <c r="W6" s="146">
        <v>19130</v>
      </c>
      <c r="X6" s="146">
        <v>20362</v>
      </c>
    </row>
    <row r="7" spans="2:26" ht="15" customHeight="1" x14ac:dyDescent="0.2">
      <c r="B7" s="44" t="s">
        <v>282</v>
      </c>
      <c r="C7" s="114">
        <f>SUM(C5:C6)</f>
        <v>97449</v>
      </c>
      <c r="D7" s="114">
        <f t="shared" ref="D7:W7" si="0">SUM(D5:D6)</f>
        <v>97692</v>
      </c>
      <c r="E7" s="114">
        <f t="shared" si="0"/>
        <v>97692</v>
      </c>
      <c r="F7" s="114">
        <f t="shared" si="0"/>
        <v>100649</v>
      </c>
      <c r="G7" s="114">
        <f t="shared" si="0"/>
        <v>103434</v>
      </c>
      <c r="H7" s="114">
        <f t="shared" si="0"/>
        <v>105662</v>
      </c>
      <c r="I7" s="114">
        <f t="shared" si="0"/>
        <v>107045</v>
      </c>
      <c r="J7" s="114">
        <f t="shared" si="0"/>
        <v>108742</v>
      </c>
      <c r="K7" s="114">
        <f t="shared" si="0"/>
        <v>110023</v>
      </c>
      <c r="L7" s="147">
        <f t="shared" si="0"/>
        <v>112123</v>
      </c>
      <c r="M7" s="147">
        <f t="shared" si="0"/>
        <v>114246</v>
      </c>
      <c r="N7" s="147">
        <f t="shared" si="0"/>
        <v>116158</v>
      </c>
      <c r="O7" s="147">
        <f t="shared" si="0"/>
        <v>117852</v>
      </c>
      <c r="P7" s="147">
        <f>SUM(P5:P6)</f>
        <v>118303</v>
      </c>
      <c r="Q7" s="147">
        <f t="shared" si="0"/>
        <v>119023</v>
      </c>
      <c r="R7" s="147">
        <f t="shared" si="0"/>
        <v>119662</v>
      </c>
      <c r="S7" s="147">
        <f>SUM(S5:S6)</f>
        <v>119320</v>
      </c>
      <c r="T7" s="147">
        <f t="shared" si="0"/>
        <v>119459</v>
      </c>
      <c r="U7" s="147">
        <f t="shared" si="0"/>
        <v>119794</v>
      </c>
      <c r="V7" s="147">
        <f t="shared" si="0"/>
        <v>119499</v>
      </c>
      <c r="W7" s="147">
        <f t="shared" si="0"/>
        <v>120497</v>
      </c>
      <c r="X7" s="147">
        <f>SUM(X5:X6)</f>
        <v>121633</v>
      </c>
      <c r="Z7" s="42"/>
    </row>
    <row r="8" spans="2:26" ht="45" customHeight="1" x14ac:dyDescent="0.2">
      <c r="B8" s="156" t="s">
        <v>294</v>
      </c>
      <c r="C8" s="156"/>
      <c r="D8" s="156"/>
      <c r="E8" s="156"/>
      <c r="F8" s="156"/>
      <c r="G8" s="156"/>
      <c r="H8" s="156"/>
      <c r="I8" s="156"/>
      <c r="J8" s="156"/>
      <c r="K8" s="156"/>
      <c r="L8" s="156"/>
      <c r="M8" s="156"/>
      <c r="N8" s="156"/>
      <c r="O8" s="156"/>
      <c r="P8" s="156"/>
      <c r="Q8" s="156"/>
      <c r="R8" s="156"/>
      <c r="S8" s="156"/>
      <c r="T8" s="156"/>
      <c r="U8" s="156"/>
      <c r="V8" s="156"/>
      <c r="W8" s="156"/>
    </row>
    <row r="9" spans="2:26" ht="11.25" hidden="1" customHeight="1" x14ac:dyDescent="0.2">
      <c r="B9" s="157"/>
      <c r="C9" s="157"/>
      <c r="D9" s="157"/>
      <c r="E9" s="157"/>
      <c r="F9" s="157"/>
      <c r="G9" s="157"/>
      <c r="H9" s="157"/>
      <c r="I9" s="157"/>
      <c r="J9" s="157"/>
      <c r="K9" s="157"/>
      <c r="L9" s="157"/>
      <c r="M9" s="157"/>
      <c r="N9" s="157"/>
      <c r="O9" s="157"/>
      <c r="P9" s="157"/>
      <c r="Q9" s="157"/>
      <c r="R9" s="157"/>
      <c r="S9" s="157"/>
      <c r="T9" s="157"/>
      <c r="U9" s="157"/>
      <c r="V9" s="157"/>
      <c r="W9" s="157"/>
    </row>
    <row r="10" spans="2:26" ht="12.75" hidden="1" customHeight="1" x14ac:dyDescent="0.2">
      <c r="B10" s="157"/>
      <c r="C10" s="157"/>
      <c r="D10" s="157"/>
      <c r="E10" s="157"/>
      <c r="F10" s="157"/>
      <c r="G10" s="157"/>
      <c r="H10" s="157"/>
      <c r="I10" s="157"/>
      <c r="J10" s="157"/>
      <c r="K10" s="157"/>
      <c r="L10" s="157"/>
      <c r="M10" s="157"/>
      <c r="N10" s="157"/>
      <c r="O10" s="157"/>
      <c r="P10" s="157"/>
      <c r="Q10" s="157"/>
      <c r="R10" s="157"/>
      <c r="S10" s="157"/>
      <c r="T10" s="157"/>
      <c r="U10" s="157"/>
      <c r="V10" s="157"/>
      <c r="W10" s="157"/>
    </row>
    <row r="11" spans="2:26" ht="12" hidden="1" customHeight="1" x14ac:dyDescent="0.2">
      <c r="B11" s="157"/>
      <c r="C11" s="157"/>
      <c r="D11" s="157"/>
      <c r="E11" s="157"/>
      <c r="F11" s="157"/>
      <c r="G11" s="157"/>
      <c r="H11" s="157"/>
      <c r="I11" s="157"/>
      <c r="J11" s="157"/>
      <c r="K11" s="157"/>
      <c r="L11" s="157"/>
      <c r="M11" s="157"/>
      <c r="N11" s="157"/>
      <c r="O11" s="157"/>
      <c r="P11" s="157"/>
      <c r="Q11" s="157"/>
      <c r="R11" s="157"/>
      <c r="S11" s="157"/>
      <c r="T11" s="157"/>
      <c r="U11" s="157"/>
      <c r="V11" s="157"/>
      <c r="W11" s="157"/>
    </row>
    <row r="12" spans="2:26" ht="5.25" hidden="1" customHeight="1" x14ac:dyDescent="0.2">
      <c r="B12" s="157"/>
      <c r="C12" s="157"/>
      <c r="D12" s="157"/>
      <c r="E12" s="157"/>
      <c r="F12" s="157"/>
      <c r="G12" s="157"/>
      <c r="H12" s="157"/>
      <c r="I12" s="157"/>
      <c r="J12" s="157"/>
      <c r="K12" s="157"/>
      <c r="L12" s="157"/>
      <c r="M12" s="157"/>
      <c r="N12" s="157"/>
      <c r="O12" s="157"/>
      <c r="P12" s="157"/>
      <c r="Q12" s="157"/>
      <c r="R12" s="157"/>
      <c r="S12" s="157"/>
      <c r="T12" s="157"/>
      <c r="U12" s="157"/>
      <c r="V12" s="157"/>
      <c r="W12" s="157"/>
    </row>
    <row r="13" spans="2:26" ht="12.75" hidden="1" customHeight="1" x14ac:dyDescent="0.2">
      <c r="B13" s="157"/>
      <c r="C13" s="157"/>
      <c r="D13" s="157"/>
      <c r="E13" s="157"/>
      <c r="F13" s="157"/>
      <c r="G13" s="157"/>
      <c r="H13" s="157"/>
      <c r="I13" s="157"/>
      <c r="J13" s="157"/>
      <c r="K13" s="157"/>
      <c r="L13" s="157"/>
      <c r="M13" s="157"/>
      <c r="N13" s="157"/>
      <c r="O13" s="157"/>
      <c r="P13" s="157"/>
      <c r="Q13" s="157"/>
      <c r="R13" s="157"/>
      <c r="S13" s="157"/>
      <c r="T13" s="157"/>
      <c r="U13" s="157"/>
      <c r="V13" s="157"/>
      <c r="W13" s="157"/>
    </row>
    <row r="14" spans="2:26" ht="12.75" hidden="1" customHeight="1" x14ac:dyDescent="0.2">
      <c r="B14" s="157"/>
      <c r="C14" s="157"/>
      <c r="D14" s="157"/>
      <c r="E14" s="157"/>
      <c r="F14" s="157"/>
      <c r="G14" s="157"/>
      <c r="H14" s="157"/>
      <c r="I14" s="157"/>
      <c r="J14" s="157"/>
      <c r="K14" s="157"/>
      <c r="L14" s="157"/>
      <c r="M14" s="157"/>
      <c r="N14" s="157"/>
      <c r="O14" s="157"/>
      <c r="P14" s="157"/>
      <c r="Q14" s="157"/>
      <c r="R14" s="157"/>
      <c r="S14" s="157"/>
      <c r="T14" s="157"/>
      <c r="U14" s="157"/>
      <c r="V14" s="157"/>
      <c r="W14" s="157"/>
    </row>
    <row r="15" spans="2:26" ht="12" customHeight="1" x14ac:dyDescent="0.2">
      <c r="S15" s="45"/>
      <c r="T15" s="45"/>
      <c r="U15" s="45"/>
      <c r="V15" s="45"/>
      <c r="W15" s="45"/>
    </row>
  </sheetData>
  <mergeCells count="1">
    <mergeCell ref="B8:W14"/>
  </mergeCells>
  <pageMargins left="0.7" right="0.7" top="0.75" bottom="0.75" header="0.3" footer="0.3"/>
  <pageSetup orientation="portrait" r:id="rId1"/>
  <ignoredErrors>
    <ignoredError sqref="B4:T4 C7:X7 V4"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P17"/>
  <sheetViews>
    <sheetView showGridLines="0" zoomScaleNormal="100" workbookViewId="0">
      <pane xSplit="1" topLeftCell="B1" activePane="topRight" state="frozen"/>
      <selection pane="topRight" activeCell="E23" sqref="E23"/>
    </sheetView>
  </sheetViews>
  <sheetFormatPr baseColWidth="10" defaultColWidth="10.6640625" defaultRowHeight="10.199999999999999" x14ac:dyDescent="0.2"/>
  <cols>
    <col min="1" max="1" width="1.44140625" style="1" customWidth="1"/>
    <col min="2" max="2" width="30.6640625" style="1" customWidth="1"/>
    <col min="3" max="8" width="9.44140625" style="1" bestFit="1" customWidth="1"/>
    <col min="9" max="9" width="10.77734375" style="1" customWidth="1"/>
    <col min="10" max="11" width="9.44140625" style="1" bestFit="1" customWidth="1"/>
    <col min="12" max="12" width="9.33203125" style="1" customWidth="1"/>
    <col min="13" max="14" width="9.44140625" style="1" bestFit="1" customWidth="1"/>
    <col min="15" max="15" width="14.6640625" style="1" bestFit="1" customWidth="1"/>
    <col min="16" max="16" width="13.44140625" style="1" bestFit="1" customWidth="1"/>
    <col min="17" max="16384" width="10.6640625" style="1"/>
  </cols>
  <sheetData>
    <row r="1" spans="2:16" ht="10.95" customHeight="1" x14ac:dyDescent="0.2"/>
    <row r="2" spans="2:16" ht="13.2" customHeight="1" x14ac:dyDescent="0.2">
      <c r="B2" s="67" t="s">
        <v>249</v>
      </c>
      <c r="C2" s="67"/>
      <c r="D2" s="67"/>
      <c r="E2" s="67"/>
      <c r="F2" s="67"/>
      <c r="G2" s="67"/>
    </row>
    <row r="3" spans="2:16" ht="13.2" customHeight="1" x14ac:dyDescent="0.2">
      <c r="B3" s="24"/>
      <c r="C3" s="24"/>
      <c r="D3" s="24"/>
      <c r="E3" s="24"/>
      <c r="F3" s="24"/>
      <c r="G3" s="72"/>
      <c r="H3" s="73"/>
      <c r="I3" s="73"/>
      <c r="J3" s="73"/>
      <c r="K3" s="73"/>
      <c r="L3" s="73"/>
      <c r="M3" s="73"/>
      <c r="N3" s="73"/>
      <c r="O3" s="73"/>
      <c r="P3" s="73"/>
    </row>
    <row r="4" spans="2:16" ht="15.45" customHeight="1" x14ac:dyDescent="0.2">
      <c r="B4" s="74"/>
      <c r="C4" s="8">
        <v>2013</v>
      </c>
      <c r="D4" s="8">
        <v>2014</v>
      </c>
      <c r="E4" s="8">
        <v>2015</v>
      </c>
      <c r="F4" s="8">
        <v>2016</v>
      </c>
      <c r="G4" s="8">
        <v>2017</v>
      </c>
      <c r="H4" s="8">
        <v>2018</v>
      </c>
      <c r="I4" s="8">
        <v>2019</v>
      </c>
      <c r="J4" s="8">
        <v>2020</v>
      </c>
      <c r="K4" s="8">
        <v>2021</v>
      </c>
      <c r="L4" s="8">
        <v>2022</v>
      </c>
      <c r="M4" s="8">
        <v>2023</v>
      </c>
      <c r="N4" s="8">
        <v>2024</v>
      </c>
    </row>
    <row r="5" spans="2:16" ht="29.25" customHeight="1" x14ac:dyDescent="0.2">
      <c r="B5" s="75" t="s">
        <v>283</v>
      </c>
      <c r="C5" s="35">
        <v>1374677</v>
      </c>
      <c r="D5" s="35">
        <v>1403015</v>
      </c>
      <c r="E5" s="35">
        <v>1451308</v>
      </c>
      <c r="F5" s="35">
        <v>1447798</v>
      </c>
      <c r="G5" s="35">
        <v>1475007</v>
      </c>
      <c r="H5" s="35">
        <v>1475902</v>
      </c>
      <c r="I5" s="35">
        <v>1471770</v>
      </c>
      <c r="J5" s="35">
        <v>1212951</v>
      </c>
      <c r="K5" s="35">
        <v>1279973</v>
      </c>
      <c r="L5" s="35">
        <v>1310722</v>
      </c>
      <c r="M5" s="35">
        <v>1386728</v>
      </c>
      <c r="N5" s="35">
        <v>1452801</v>
      </c>
    </row>
    <row r="6" spans="2:16" ht="27" customHeight="1" x14ac:dyDescent="0.2">
      <c r="B6" s="75" t="s">
        <v>286</v>
      </c>
      <c r="C6" s="150">
        <v>22.329245342724146</v>
      </c>
      <c r="D6" s="150">
        <v>24.050063613004848</v>
      </c>
      <c r="E6" s="150">
        <v>25.096189092873463</v>
      </c>
      <c r="F6" s="150">
        <v>25.91355976455279</v>
      </c>
      <c r="G6" s="150">
        <v>27.077159633818688</v>
      </c>
      <c r="H6" s="150">
        <v>28.535498969443772</v>
      </c>
      <c r="I6" s="150">
        <v>29.481033041847571</v>
      </c>
      <c r="J6" s="150">
        <v>27.446038628106162</v>
      </c>
      <c r="K6" s="150">
        <v>32.4538876991937</v>
      </c>
      <c r="L6" s="150">
        <v>34.843162775935703</v>
      </c>
      <c r="M6" s="150">
        <v>36.490717718254764</v>
      </c>
      <c r="N6" s="150">
        <v>38.027644529429701</v>
      </c>
    </row>
    <row r="7" spans="2:16" x14ac:dyDescent="0.2">
      <c r="B7" s="158" t="s">
        <v>258</v>
      </c>
      <c r="C7" s="159"/>
      <c r="D7" s="159"/>
      <c r="E7" s="159"/>
      <c r="F7" s="159"/>
      <c r="G7" s="159"/>
      <c r="H7" s="159"/>
      <c r="I7" s="159"/>
      <c r="J7" s="159"/>
      <c r="K7" s="159"/>
      <c r="L7" s="159"/>
      <c r="M7" s="159"/>
    </row>
    <row r="8" spans="2:16" ht="31.5" customHeight="1" x14ac:dyDescent="0.2">
      <c r="B8" s="160"/>
      <c r="C8" s="160"/>
      <c r="D8" s="160"/>
      <c r="E8" s="160"/>
      <c r="F8" s="160"/>
      <c r="G8" s="160"/>
      <c r="H8" s="160"/>
      <c r="I8" s="160"/>
      <c r="J8" s="160"/>
      <c r="K8" s="160"/>
      <c r="L8" s="160"/>
      <c r="M8" s="160"/>
    </row>
    <row r="9" spans="2:16" s="16" customFormat="1" ht="15" customHeight="1" x14ac:dyDescent="0.2">
      <c r="B9" s="71"/>
      <c r="C9" s="71"/>
      <c r="D9" s="76"/>
      <c r="E9" s="76"/>
      <c r="F9" s="76"/>
      <c r="G9" s="76"/>
      <c r="H9" s="76"/>
      <c r="I9" s="76"/>
      <c r="J9" s="76"/>
      <c r="K9" s="76"/>
      <c r="L9" s="76"/>
      <c r="M9" s="76"/>
      <c r="N9" s="76"/>
    </row>
    <row r="10" spans="2:16" ht="10.5" customHeight="1" x14ac:dyDescent="0.2"/>
    <row r="11" spans="2:16" ht="10.5" customHeight="1" x14ac:dyDescent="0.2"/>
    <row r="12" spans="2:16" ht="15" customHeight="1" x14ac:dyDescent="0.2"/>
    <row r="13" spans="2:16" ht="18" customHeight="1" x14ac:dyDescent="0.2"/>
    <row r="14" spans="2:16" ht="11.25" customHeight="1" x14ac:dyDescent="0.2"/>
    <row r="15" spans="2:16" ht="11.25" customHeight="1" x14ac:dyDescent="0.2"/>
    <row r="16" spans="2:16" ht="16.5" customHeight="1" x14ac:dyDescent="0.2"/>
    <row r="17" ht="23.25" customHeight="1" x14ac:dyDescent="0.2"/>
  </sheetData>
  <mergeCells count="1">
    <mergeCell ref="B7:M8"/>
  </mergeCells>
  <pageMargins left="0.25" right="0.25" top="0.75" bottom="0.75" header="0.3" footer="0.3"/>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145"/>
  <sheetViews>
    <sheetView showGridLines="0" topLeftCell="A67" zoomScaleNormal="100" workbookViewId="0">
      <selection activeCell="B2" sqref="B2:E2"/>
    </sheetView>
  </sheetViews>
  <sheetFormatPr baseColWidth="10" defaultColWidth="11.44140625" defaultRowHeight="10.199999999999999" x14ac:dyDescent="0.2"/>
  <cols>
    <col min="1" max="1" width="2" style="83" customWidth="1"/>
    <col min="2" max="2" width="13.6640625" style="83" customWidth="1"/>
    <col min="3" max="3" width="19" style="83" customWidth="1"/>
    <col min="4" max="4" width="16.6640625" style="83" customWidth="1"/>
    <col min="5" max="5" width="31.44140625" style="83" customWidth="1"/>
    <col min="6" max="6" width="19.6640625" style="83" customWidth="1"/>
    <col min="7" max="7" width="39" style="83" customWidth="1"/>
    <col min="8" max="9" width="11.44140625" style="83"/>
    <col min="10" max="10" width="13.44140625" style="83" bestFit="1" customWidth="1"/>
    <col min="11" max="16384" width="11.44140625" style="83"/>
  </cols>
  <sheetData>
    <row r="1" spans="2:8" ht="7.2" customHeight="1" x14ac:dyDescent="0.2"/>
    <row r="2" spans="2:8" s="84" customFormat="1" ht="18" customHeight="1" x14ac:dyDescent="0.25">
      <c r="B2" s="161" t="s">
        <v>288</v>
      </c>
      <c r="C2" s="161"/>
      <c r="D2" s="161"/>
      <c r="E2" s="161"/>
    </row>
    <row r="3" spans="2:8" s="87" customFormat="1" ht="49.95" customHeight="1" x14ac:dyDescent="0.25">
      <c r="B3" s="85" t="s">
        <v>231</v>
      </c>
      <c r="C3" s="85" t="s">
        <v>220</v>
      </c>
      <c r="D3" s="85" t="s">
        <v>214</v>
      </c>
      <c r="E3" s="86" t="s">
        <v>222</v>
      </c>
      <c r="F3" s="85" t="s">
        <v>243</v>
      </c>
    </row>
    <row r="4" spans="2:8" x14ac:dyDescent="0.2">
      <c r="B4" s="88" t="s">
        <v>13</v>
      </c>
      <c r="C4" s="89" t="s">
        <v>14</v>
      </c>
      <c r="D4" s="90">
        <v>416.29285395215402</v>
      </c>
      <c r="E4" s="91" t="s">
        <v>219</v>
      </c>
      <c r="F4" s="92">
        <v>414.63089546252797</v>
      </c>
      <c r="H4" s="144"/>
    </row>
    <row r="5" spans="2:8" x14ac:dyDescent="0.2">
      <c r="B5" s="88" t="s">
        <v>15</v>
      </c>
      <c r="C5" s="89" t="s">
        <v>16</v>
      </c>
      <c r="D5" s="90">
        <v>392.514957818271</v>
      </c>
      <c r="E5" s="93" t="s">
        <v>211</v>
      </c>
      <c r="F5" s="92">
        <v>431.43979678909898</v>
      </c>
      <c r="H5" s="144"/>
    </row>
    <row r="6" spans="2:8" x14ac:dyDescent="0.2">
      <c r="B6" s="88" t="s">
        <v>17</v>
      </c>
      <c r="C6" s="89" t="s">
        <v>18</v>
      </c>
      <c r="D6" s="90">
        <v>283.43411658029498</v>
      </c>
      <c r="E6" s="91" t="s">
        <v>219</v>
      </c>
      <c r="F6" s="92">
        <v>414.63089546252797</v>
      </c>
    </row>
    <row r="7" spans="2:8" x14ac:dyDescent="0.2">
      <c r="B7" s="88" t="s">
        <v>19</v>
      </c>
      <c r="C7" s="89" t="s">
        <v>20</v>
      </c>
      <c r="D7" s="90">
        <v>547.52597161950496</v>
      </c>
      <c r="E7" s="91" t="s">
        <v>225</v>
      </c>
      <c r="F7" s="94">
        <v>520.02287739980795</v>
      </c>
    </row>
    <row r="8" spans="2:8" x14ac:dyDescent="0.2">
      <c r="B8" s="88" t="s">
        <v>21</v>
      </c>
      <c r="C8" s="89" t="s">
        <v>22</v>
      </c>
      <c r="D8" s="90">
        <v>1082.04041907597</v>
      </c>
      <c r="E8" s="91" t="s">
        <v>225</v>
      </c>
      <c r="F8" s="94">
        <v>520.02287739980795</v>
      </c>
    </row>
    <row r="9" spans="2:8" x14ac:dyDescent="0.2">
      <c r="B9" s="88" t="s">
        <v>23</v>
      </c>
      <c r="C9" s="89" t="s">
        <v>24</v>
      </c>
      <c r="D9" s="90">
        <v>502.30724395207801</v>
      </c>
      <c r="E9" s="91" t="s">
        <v>225</v>
      </c>
      <c r="F9" s="94">
        <v>520.02287739980795</v>
      </c>
    </row>
    <row r="10" spans="2:8" x14ac:dyDescent="0.2">
      <c r="B10" s="88" t="s">
        <v>25</v>
      </c>
      <c r="C10" s="89" t="s">
        <v>26</v>
      </c>
      <c r="D10" s="90">
        <v>356.81271954150498</v>
      </c>
      <c r="E10" s="91" t="s">
        <v>219</v>
      </c>
      <c r="F10" s="92">
        <v>414.63089546252797</v>
      </c>
    </row>
    <row r="11" spans="2:8" x14ac:dyDescent="0.2">
      <c r="B11" s="88" t="s">
        <v>27</v>
      </c>
      <c r="C11" s="89" t="s">
        <v>28</v>
      </c>
      <c r="D11" s="90">
        <v>425.69037161161498</v>
      </c>
      <c r="E11" s="91" t="s">
        <v>221</v>
      </c>
      <c r="F11" s="92">
        <v>398.72200431838502</v>
      </c>
    </row>
    <row r="12" spans="2:8" x14ac:dyDescent="0.2">
      <c r="B12" s="88" t="s">
        <v>29</v>
      </c>
      <c r="C12" s="89" t="s">
        <v>30</v>
      </c>
      <c r="D12" s="90">
        <v>251.94805194805201</v>
      </c>
      <c r="E12" s="91" t="s">
        <v>213</v>
      </c>
      <c r="F12" s="95">
        <v>492.68616898180301</v>
      </c>
    </row>
    <row r="13" spans="2:8" x14ac:dyDescent="0.2">
      <c r="B13" s="88" t="s">
        <v>31</v>
      </c>
      <c r="C13" s="89" t="s">
        <v>32</v>
      </c>
      <c r="D13" s="90">
        <v>377.40164684355</v>
      </c>
      <c r="E13" s="91" t="s">
        <v>221</v>
      </c>
      <c r="F13" s="92">
        <v>398.72200431838502</v>
      </c>
    </row>
    <row r="14" spans="2:8" x14ac:dyDescent="0.2">
      <c r="B14" s="88" t="s">
        <v>33</v>
      </c>
      <c r="C14" s="89" t="s">
        <v>34</v>
      </c>
      <c r="D14" s="90">
        <v>388.26689359891498</v>
      </c>
      <c r="E14" s="91" t="s">
        <v>213</v>
      </c>
      <c r="F14" s="95">
        <v>492.68616898180301</v>
      </c>
    </row>
    <row r="15" spans="2:8" x14ac:dyDescent="0.2">
      <c r="B15" s="88" t="s">
        <v>35</v>
      </c>
      <c r="C15" s="89" t="s">
        <v>36</v>
      </c>
      <c r="D15" s="90">
        <v>374.52378906361901</v>
      </c>
      <c r="E15" s="91" t="s">
        <v>213</v>
      </c>
      <c r="F15" s="95">
        <v>492.68616898180301</v>
      </c>
    </row>
    <row r="16" spans="2:8" x14ac:dyDescent="0.2">
      <c r="B16" s="88" t="s">
        <v>37</v>
      </c>
      <c r="C16" s="89" t="s">
        <v>38</v>
      </c>
      <c r="D16" s="90">
        <v>580.57502909865798</v>
      </c>
      <c r="E16" s="91" t="s">
        <v>225</v>
      </c>
      <c r="F16" s="94">
        <v>520.02287739980795</v>
      </c>
    </row>
    <row r="17" spans="2:6" x14ac:dyDescent="0.2">
      <c r="B17" s="88" t="s">
        <v>39</v>
      </c>
      <c r="C17" s="89" t="s">
        <v>40</v>
      </c>
      <c r="D17" s="90">
        <v>345.40619572363602</v>
      </c>
      <c r="E17" s="91" t="s">
        <v>11</v>
      </c>
      <c r="F17" s="92">
        <v>427.151913829156</v>
      </c>
    </row>
    <row r="18" spans="2:6" x14ac:dyDescent="0.2">
      <c r="B18" s="88" t="s">
        <v>41</v>
      </c>
      <c r="C18" s="89" t="s">
        <v>42</v>
      </c>
      <c r="D18" s="90">
        <v>608.78177616375001</v>
      </c>
      <c r="E18" s="91" t="s">
        <v>219</v>
      </c>
      <c r="F18" s="92">
        <v>414.63089546252797</v>
      </c>
    </row>
    <row r="19" spans="2:6" x14ac:dyDescent="0.2">
      <c r="B19" s="88" t="s">
        <v>43</v>
      </c>
      <c r="C19" s="89" t="s">
        <v>44</v>
      </c>
      <c r="D19" s="90">
        <v>280.83971073509798</v>
      </c>
      <c r="E19" s="91" t="s">
        <v>212</v>
      </c>
      <c r="F19" s="92">
        <v>383.42954106808401</v>
      </c>
    </row>
    <row r="20" spans="2:6" x14ac:dyDescent="0.2">
      <c r="B20" s="88" t="s">
        <v>45</v>
      </c>
      <c r="C20" s="89" t="s">
        <v>46</v>
      </c>
      <c r="D20" s="90">
        <v>326.86200839837602</v>
      </c>
      <c r="E20" s="91" t="s">
        <v>212</v>
      </c>
      <c r="F20" s="92">
        <v>383.42954106808401</v>
      </c>
    </row>
    <row r="21" spans="2:6" x14ac:dyDescent="0.2">
      <c r="B21" s="88" t="s">
        <v>47</v>
      </c>
      <c r="C21" s="89" t="s">
        <v>48</v>
      </c>
      <c r="D21" s="90">
        <v>231.449109165664</v>
      </c>
      <c r="E21" s="91" t="s">
        <v>216</v>
      </c>
      <c r="F21" s="92">
        <v>403.01841061375802</v>
      </c>
    </row>
    <row r="22" spans="2:6" x14ac:dyDescent="0.2">
      <c r="B22" s="88" t="s">
        <v>49</v>
      </c>
      <c r="C22" s="89" t="s">
        <v>50</v>
      </c>
      <c r="D22" s="90">
        <v>348.01153976507197</v>
      </c>
      <c r="E22" s="91" t="s">
        <v>212</v>
      </c>
      <c r="F22" s="92">
        <v>383.42954106808401</v>
      </c>
    </row>
    <row r="23" spans="2:6" x14ac:dyDescent="0.2">
      <c r="B23" s="88" t="s">
        <v>55</v>
      </c>
      <c r="C23" s="89" t="s">
        <v>56</v>
      </c>
      <c r="D23" s="90">
        <v>468.16188825294898</v>
      </c>
      <c r="E23" s="91" t="s">
        <v>218</v>
      </c>
      <c r="F23" s="96">
        <v>428.19853318717702</v>
      </c>
    </row>
    <row r="24" spans="2:6" x14ac:dyDescent="0.2">
      <c r="B24" s="88" t="s">
        <v>57</v>
      </c>
      <c r="C24" s="89" t="s">
        <v>58</v>
      </c>
      <c r="D24" s="90">
        <v>320.84099027138097</v>
      </c>
      <c r="E24" s="91" t="s">
        <v>0</v>
      </c>
      <c r="F24" s="92">
        <v>368.08333469394398</v>
      </c>
    </row>
    <row r="25" spans="2:6" x14ac:dyDescent="0.2">
      <c r="B25" s="88" t="s">
        <v>59</v>
      </c>
      <c r="C25" s="89" t="s">
        <v>60</v>
      </c>
      <c r="D25" s="90">
        <v>589.45963552010699</v>
      </c>
      <c r="E25" s="91" t="s">
        <v>212</v>
      </c>
      <c r="F25" s="92">
        <v>383.42954106808401</v>
      </c>
    </row>
    <row r="26" spans="2:6" x14ac:dyDescent="0.2">
      <c r="B26" s="88" t="s">
        <v>61</v>
      </c>
      <c r="C26" s="89" t="s">
        <v>62</v>
      </c>
      <c r="D26" s="90">
        <v>347.06164946324401</v>
      </c>
      <c r="E26" s="91" t="s">
        <v>212</v>
      </c>
      <c r="F26" s="92">
        <v>383.42954106808401</v>
      </c>
    </row>
    <row r="27" spans="2:6" x14ac:dyDescent="0.2">
      <c r="B27" s="88" t="s">
        <v>63</v>
      </c>
      <c r="C27" s="89" t="s">
        <v>64</v>
      </c>
      <c r="D27" s="90">
        <v>372.56453185656699</v>
      </c>
      <c r="E27" s="91" t="s">
        <v>218</v>
      </c>
      <c r="F27" s="96">
        <v>428.19853318717702</v>
      </c>
    </row>
    <row r="28" spans="2:6" x14ac:dyDescent="0.2">
      <c r="B28" s="88" t="s">
        <v>65</v>
      </c>
      <c r="C28" s="89" t="s">
        <v>66</v>
      </c>
      <c r="D28" s="90">
        <v>300.80141472019801</v>
      </c>
      <c r="E28" s="91" t="s">
        <v>219</v>
      </c>
      <c r="F28" s="92">
        <v>414.63089546252797</v>
      </c>
    </row>
    <row r="29" spans="2:6" x14ac:dyDescent="0.2">
      <c r="B29" s="88" t="s">
        <v>67</v>
      </c>
      <c r="C29" s="89" t="s">
        <v>68</v>
      </c>
      <c r="D29" s="90">
        <v>388.73196671207899</v>
      </c>
      <c r="E29" s="91" t="s">
        <v>11</v>
      </c>
      <c r="F29" s="92">
        <v>427.151913829156</v>
      </c>
    </row>
    <row r="30" spans="2:6" x14ac:dyDescent="0.2">
      <c r="B30" s="88" t="s">
        <v>69</v>
      </c>
      <c r="C30" s="89" t="s">
        <v>70</v>
      </c>
      <c r="D30" s="90">
        <v>473.335783197951</v>
      </c>
      <c r="E30" s="91" t="s">
        <v>216</v>
      </c>
      <c r="F30" s="92">
        <v>403.01841061375802</v>
      </c>
    </row>
    <row r="31" spans="2:6" x14ac:dyDescent="0.2">
      <c r="B31" s="88" t="s">
        <v>71</v>
      </c>
      <c r="C31" s="89" t="s">
        <v>72</v>
      </c>
      <c r="D31" s="90">
        <v>444.91815688705901</v>
      </c>
      <c r="E31" s="91" t="s">
        <v>0</v>
      </c>
      <c r="F31" s="92">
        <v>368.08333469394398</v>
      </c>
    </row>
    <row r="32" spans="2:6" x14ac:dyDescent="0.2">
      <c r="B32" s="88" t="s">
        <v>51</v>
      </c>
      <c r="C32" s="89" t="s">
        <v>52</v>
      </c>
      <c r="D32" s="90">
        <v>677.22415346980802</v>
      </c>
      <c r="E32" s="91" t="s">
        <v>1</v>
      </c>
      <c r="F32" s="92">
        <v>455.47725039725401</v>
      </c>
    </row>
    <row r="33" spans="2:6" x14ac:dyDescent="0.2">
      <c r="B33" s="88" t="s">
        <v>53</v>
      </c>
      <c r="C33" s="89" t="s">
        <v>54</v>
      </c>
      <c r="D33" s="90">
        <v>257.99201944686502</v>
      </c>
      <c r="E33" s="91" t="s">
        <v>1</v>
      </c>
      <c r="F33" s="92">
        <v>455.47725039725401</v>
      </c>
    </row>
    <row r="34" spans="2:6" x14ac:dyDescent="0.2">
      <c r="B34" s="88" t="s">
        <v>73</v>
      </c>
      <c r="C34" s="89" t="s">
        <v>74</v>
      </c>
      <c r="D34" s="90">
        <v>387.80676564054698</v>
      </c>
      <c r="E34" s="91" t="s">
        <v>213</v>
      </c>
      <c r="F34" s="95">
        <v>492.68616898180301</v>
      </c>
    </row>
    <row r="35" spans="2:6" x14ac:dyDescent="0.2">
      <c r="B35" s="88" t="s">
        <v>75</v>
      </c>
      <c r="C35" s="89" t="s">
        <v>76</v>
      </c>
      <c r="D35" s="90">
        <v>514.72500849647497</v>
      </c>
      <c r="E35" s="91" t="s">
        <v>213</v>
      </c>
      <c r="F35" s="95">
        <v>492.68616898180301</v>
      </c>
    </row>
    <row r="36" spans="2:6" x14ac:dyDescent="0.2">
      <c r="B36" s="88" t="s">
        <v>77</v>
      </c>
      <c r="C36" s="89" t="s">
        <v>78</v>
      </c>
      <c r="D36" s="90">
        <v>512.39371089363101</v>
      </c>
      <c r="E36" s="91" t="s">
        <v>213</v>
      </c>
      <c r="F36" s="95">
        <v>492.68616898180301</v>
      </c>
    </row>
    <row r="37" spans="2:6" x14ac:dyDescent="0.2">
      <c r="B37" s="88" t="s">
        <v>79</v>
      </c>
      <c r="C37" s="89" t="s">
        <v>80</v>
      </c>
      <c r="D37" s="90">
        <v>322.05399543583098</v>
      </c>
      <c r="E37" s="91" t="s">
        <v>212</v>
      </c>
      <c r="F37" s="92">
        <v>383.42954106808401</v>
      </c>
    </row>
    <row r="38" spans="2:6" x14ac:dyDescent="0.2">
      <c r="B38" s="88" t="s">
        <v>81</v>
      </c>
      <c r="C38" s="89" t="s">
        <v>82</v>
      </c>
      <c r="D38" s="90">
        <v>540.34262810012899</v>
      </c>
      <c r="E38" s="91" t="s">
        <v>213</v>
      </c>
      <c r="F38" s="95">
        <v>492.68616898180301</v>
      </c>
    </row>
    <row r="39" spans="2:6" x14ac:dyDescent="0.2">
      <c r="B39" s="88" t="s">
        <v>83</v>
      </c>
      <c r="C39" s="89" t="s">
        <v>84</v>
      </c>
      <c r="D39" s="90">
        <v>362.23203250836798</v>
      </c>
      <c r="E39" s="91" t="s">
        <v>0</v>
      </c>
      <c r="F39" s="92">
        <v>368.08333469394398</v>
      </c>
    </row>
    <row r="40" spans="2:6" x14ac:dyDescent="0.2">
      <c r="B40" s="88" t="s">
        <v>85</v>
      </c>
      <c r="C40" s="89" t="s">
        <v>86</v>
      </c>
      <c r="D40" s="90">
        <v>465.19982038617002</v>
      </c>
      <c r="E40" s="91" t="s">
        <v>216</v>
      </c>
      <c r="F40" s="92">
        <v>403.01841061375802</v>
      </c>
    </row>
    <row r="41" spans="2:6" x14ac:dyDescent="0.2">
      <c r="B41" s="88" t="s">
        <v>87</v>
      </c>
      <c r="C41" s="89" t="s">
        <v>88</v>
      </c>
      <c r="D41" s="90">
        <v>421.96990507584798</v>
      </c>
      <c r="E41" s="91" t="s">
        <v>216</v>
      </c>
      <c r="F41" s="92">
        <v>403.01841061375802</v>
      </c>
    </row>
    <row r="42" spans="2:6" x14ac:dyDescent="0.2">
      <c r="B42" s="88" t="s">
        <v>89</v>
      </c>
      <c r="C42" s="89" t="s">
        <v>90</v>
      </c>
      <c r="D42" s="90">
        <v>333.04205245019602</v>
      </c>
      <c r="E42" s="91" t="s">
        <v>219</v>
      </c>
      <c r="F42" s="92">
        <v>414.63089546252797</v>
      </c>
    </row>
    <row r="43" spans="2:6" x14ac:dyDescent="0.2">
      <c r="B43" s="88" t="s">
        <v>91</v>
      </c>
      <c r="C43" s="89" t="s">
        <v>92</v>
      </c>
      <c r="D43" s="90">
        <v>471.39741654084901</v>
      </c>
      <c r="E43" s="91" t="s">
        <v>218</v>
      </c>
      <c r="F43" s="96">
        <v>428.19853318717702</v>
      </c>
    </row>
    <row r="44" spans="2:6" x14ac:dyDescent="0.2">
      <c r="B44" s="88" t="s">
        <v>93</v>
      </c>
      <c r="C44" s="89" t="s">
        <v>94</v>
      </c>
      <c r="D44" s="90">
        <v>461.86976972627798</v>
      </c>
      <c r="E44" s="91" t="s">
        <v>212</v>
      </c>
      <c r="F44" s="92">
        <v>383.42954106808401</v>
      </c>
    </row>
    <row r="45" spans="2:6" x14ac:dyDescent="0.2">
      <c r="B45" s="88" t="s">
        <v>95</v>
      </c>
      <c r="C45" s="89" t="s">
        <v>96</v>
      </c>
      <c r="D45" s="90">
        <v>519.09242550121996</v>
      </c>
      <c r="E45" s="91" t="s">
        <v>216</v>
      </c>
      <c r="F45" s="92">
        <v>403.01841061375802</v>
      </c>
    </row>
    <row r="46" spans="2:6" x14ac:dyDescent="0.2">
      <c r="B46" s="88" t="s">
        <v>97</v>
      </c>
      <c r="C46" s="89" t="s">
        <v>98</v>
      </c>
      <c r="D46" s="90">
        <v>425.98606195497501</v>
      </c>
      <c r="E46" s="91" t="s">
        <v>219</v>
      </c>
      <c r="F46" s="92">
        <v>414.63089546252797</v>
      </c>
    </row>
    <row r="47" spans="2:6" x14ac:dyDescent="0.2">
      <c r="B47" s="88" t="s">
        <v>99</v>
      </c>
      <c r="C47" s="89" t="s">
        <v>100</v>
      </c>
      <c r="D47" s="90">
        <v>443.06357318821898</v>
      </c>
      <c r="E47" s="91" t="s">
        <v>219</v>
      </c>
      <c r="F47" s="92">
        <v>414.63089546252797</v>
      </c>
    </row>
    <row r="48" spans="2:6" x14ac:dyDescent="0.2">
      <c r="B48" s="88" t="s">
        <v>101</v>
      </c>
      <c r="C48" s="89" t="s">
        <v>102</v>
      </c>
      <c r="D48" s="90">
        <v>383.75541142703099</v>
      </c>
      <c r="E48" s="91" t="s">
        <v>217</v>
      </c>
      <c r="F48" s="96">
        <v>346.45830620520798</v>
      </c>
    </row>
    <row r="49" spans="2:6" x14ac:dyDescent="0.2">
      <c r="B49" s="88" t="s">
        <v>103</v>
      </c>
      <c r="C49" s="89" t="s">
        <v>104</v>
      </c>
      <c r="D49" s="90">
        <v>338.342123594388</v>
      </c>
      <c r="E49" s="91" t="s">
        <v>216</v>
      </c>
      <c r="F49" s="92">
        <v>403.01841061375802</v>
      </c>
    </row>
    <row r="50" spans="2:6" x14ac:dyDescent="0.2">
      <c r="B50" s="88" t="s">
        <v>105</v>
      </c>
      <c r="C50" s="89" t="s">
        <v>106</v>
      </c>
      <c r="D50" s="90">
        <v>419.67240497343101</v>
      </c>
      <c r="E50" s="91" t="s">
        <v>213</v>
      </c>
      <c r="F50" s="95">
        <v>492.68616898180301</v>
      </c>
    </row>
    <row r="51" spans="2:6" x14ac:dyDescent="0.2">
      <c r="B51" s="88" t="s">
        <v>107</v>
      </c>
      <c r="C51" s="89" t="s">
        <v>108</v>
      </c>
      <c r="D51" s="90">
        <v>366.78051632357898</v>
      </c>
      <c r="E51" s="91" t="s">
        <v>212</v>
      </c>
      <c r="F51" s="92">
        <v>383.42954106808401</v>
      </c>
    </row>
    <row r="52" spans="2:6" x14ac:dyDescent="0.2">
      <c r="B52" s="88" t="s">
        <v>109</v>
      </c>
      <c r="C52" s="89" t="s">
        <v>110</v>
      </c>
      <c r="D52" s="90">
        <v>820.06243055923005</v>
      </c>
      <c r="E52" s="91" t="s">
        <v>213</v>
      </c>
      <c r="F52" s="95">
        <v>492.68616898180301</v>
      </c>
    </row>
    <row r="53" spans="2:6" x14ac:dyDescent="0.2">
      <c r="B53" s="88" t="s">
        <v>111</v>
      </c>
      <c r="C53" s="89" t="s">
        <v>112</v>
      </c>
      <c r="D53" s="90">
        <v>376.39699477028199</v>
      </c>
      <c r="E53" s="91" t="s">
        <v>217</v>
      </c>
      <c r="F53" s="96">
        <v>346.45830620520798</v>
      </c>
    </row>
    <row r="54" spans="2:6" x14ac:dyDescent="0.2">
      <c r="B54" s="88" t="s">
        <v>113</v>
      </c>
      <c r="C54" s="89" t="s">
        <v>114</v>
      </c>
      <c r="D54" s="90">
        <v>517.38583996648504</v>
      </c>
      <c r="E54" s="91" t="s">
        <v>11</v>
      </c>
      <c r="F54" s="92">
        <v>427.151913829156</v>
      </c>
    </row>
    <row r="55" spans="2:6" x14ac:dyDescent="0.2">
      <c r="B55" s="88" t="s">
        <v>115</v>
      </c>
      <c r="C55" s="89" t="s">
        <v>116</v>
      </c>
      <c r="D55" s="90">
        <v>442.46619927692399</v>
      </c>
      <c r="E55" s="91" t="s">
        <v>221</v>
      </c>
      <c r="F55" s="92">
        <v>398.72200431838502</v>
      </c>
    </row>
    <row r="56" spans="2:6" x14ac:dyDescent="0.2">
      <c r="B56" s="88" t="s">
        <v>117</v>
      </c>
      <c r="C56" s="89" t="s">
        <v>118</v>
      </c>
      <c r="D56" s="90">
        <v>278.84280237016401</v>
      </c>
      <c r="E56" s="91" t="s">
        <v>221</v>
      </c>
      <c r="F56" s="92">
        <v>398.72200431838502</v>
      </c>
    </row>
    <row r="57" spans="2:6" x14ac:dyDescent="0.2">
      <c r="B57" s="88" t="s">
        <v>119</v>
      </c>
      <c r="C57" s="89" t="s">
        <v>120</v>
      </c>
      <c r="D57" s="90">
        <v>301.955557563573</v>
      </c>
      <c r="E57" s="91" t="s">
        <v>217</v>
      </c>
      <c r="F57" s="96">
        <v>346.45830620520798</v>
      </c>
    </row>
    <row r="58" spans="2:6" x14ac:dyDescent="0.2">
      <c r="B58" s="88" t="s">
        <v>121</v>
      </c>
      <c r="C58" s="89" t="s">
        <v>122</v>
      </c>
      <c r="D58" s="90">
        <v>497.437132340294</v>
      </c>
      <c r="E58" s="91" t="s">
        <v>221</v>
      </c>
      <c r="F58" s="92">
        <v>398.72200431838502</v>
      </c>
    </row>
    <row r="59" spans="2:6" x14ac:dyDescent="0.2">
      <c r="B59" s="88" t="s">
        <v>123</v>
      </c>
      <c r="C59" s="89" t="s">
        <v>124</v>
      </c>
      <c r="D59" s="90">
        <v>302.71235090512198</v>
      </c>
      <c r="E59" s="91" t="s">
        <v>221</v>
      </c>
      <c r="F59" s="92">
        <v>398.72200431838502</v>
      </c>
    </row>
    <row r="60" spans="2:6" x14ac:dyDescent="0.2">
      <c r="B60" s="88" t="s">
        <v>125</v>
      </c>
      <c r="C60" s="89" t="s">
        <v>126</v>
      </c>
      <c r="D60" s="90">
        <v>324.67875002637498</v>
      </c>
      <c r="E60" s="91" t="s">
        <v>0</v>
      </c>
      <c r="F60" s="92">
        <v>368.08333469394398</v>
      </c>
    </row>
    <row r="61" spans="2:6" x14ac:dyDescent="0.2">
      <c r="B61" s="88" t="s">
        <v>127</v>
      </c>
      <c r="C61" s="89" t="s">
        <v>128</v>
      </c>
      <c r="D61" s="90">
        <v>375.30616487260801</v>
      </c>
      <c r="E61" s="91" t="s">
        <v>221</v>
      </c>
      <c r="F61" s="92">
        <v>398.72200431838502</v>
      </c>
    </row>
    <row r="62" spans="2:6" x14ac:dyDescent="0.2">
      <c r="B62" s="88" t="s">
        <v>129</v>
      </c>
      <c r="C62" s="89" t="s">
        <v>130</v>
      </c>
      <c r="D62" s="90">
        <v>536.22622460545006</v>
      </c>
      <c r="E62" s="91" t="s">
        <v>218</v>
      </c>
      <c r="F62" s="96">
        <v>428.19853318717702</v>
      </c>
    </row>
    <row r="63" spans="2:6" x14ac:dyDescent="0.2">
      <c r="B63" s="88" t="s">
        <v>131</v>
      </c>
      <c r="C63" s="89" t="s">
        <v>132</v>
      </c>
      <c r="D63" s="90">
        <v>462.74407339205999</v>
      </c>
      <c r="E63" s="91" t="s">
        <v>211</v>
      </c>
      <c r="F63" s="92">
        <v>431.43979678909898</v>
      </c>
    </row>
    <row r="64" spans="2:6" x14ac:dyDescent="0.2">
      <c r="B64" s="88" t="s">
        <v>133</v>
      </c>
      <c r="C64" s="89" t="s">
        <v>134</v>
      </c>
      <c r="D64" s="90">
        <v>402.54163651817299</v>
      </c>
      <c r="E64" s="91" t="s">
        <v>211</v>
      </c>
      <c r="F64" s="92">
        <v>431.43979678909898</v>
      </c>
    </row>
    <row r="65" spans="2:6" x14ac:dyDescent="0.2">
      <c r="B65" s="88" t="s">
        <v>135</v>
      </c>
      <c r="C65" s="89" t="s">
        <v>136</v>
      </c>
      <c r="D65" s="90">
        <v>475.02401179370003</v>
      </c>
      <c r="E65" s="91" t="s">
        <v>11</v>
      </c>
      <c r="F65" s="92">
        <v>427.151913829156</v>
      </c>
    </row>
    <row r="66" spans="2:6" x14ac:dyDescent="0.2">
      <c r="B66" s="88" t="s">
        <v>137</v>
      </c>
      <c r="C66" s="89" t="s">
        <v>138</v>
      </c>
      <c r="D66" s="90">
        <v>444.01978417266201</v>
      </c>
      <c r="E66" s="91" t="s">
        <v>211</v>
      </c>
      <c r="F66" s="92">
        <v>431.43979678909898</v>
      </c>
    </row>
    <row r="67" spans="2:6" x14ac:dyDescent="0.2">
      <c r="B67" s="88" t="s">
        <v>139</v>
      </c>
      <c r="C67" s="89" t="s">
        <v>140</v>
      </c>
      <c r="D67" s="90">
        <v>472.92030924143199</v>
      </c>
      <c r="E67" s="91" t="s">
        <v>219</v>
      </c>
      <c r="F67" s="92">
        <v>414.63089546252797</v>
      </c>
    </row>
    <row r="68" spans="2:6" x14ac:dyDescent="0.2">
      <c r="B68" s="88" t="s">
        <v>141</v>
      </c>
      <c r="C68" s="89" t="s">
        <v>142</v>
      </c>
      <c r="D68" s="90">
        <v>566.75749318801104</v>
      </c>
      <c r="E68" s="91" t="s">
        <v>212</v>
      </c>
      <c r="F68" s="92">
        <v>383.42954106808401</v>
      </c>
    </row>
    <row r="69" spans="2:6" x14ac:dyDescent="0.2">
      <c r="B69" s="88" t="s">
        <v>143</v>
      </c>
      <c r="C69" s="89" t="s">
        <v>144</v>
      </c>
      <c r="D69" s="90">
        <v>598.59002638294203</v>
      </c>
      <c r="E69" s="91" t="s">
        <v>213</v>
      </c>
      <c r="F69" s="95">
        <v>492.68616898180301</v>
      </c>
    </row>
    <row r="70" spans="2:6" x14ac:dyDescent="0.2">
      <c r="B70" s="88" t="s">
        <v>145</v>
      </c>
      <c r="C70" s="89" t="s">
        <v>146</v>
      </c>
      <c r="D70" s="90">
        <v>766.75439032060501</v>
      </c>
      <c r="E70" s="91" t="s">
        <v>213</v>
      </c>
      <c r="F70" s="95">
        <v>492.68616898180301</v>
      </c>
    </row>
    <row r="71" spans="2:6" x14ac:dyDescent="0.2">
      <c r="B71" s="88" t="s">
        <v>147</v>
      </c>
      <c r="C71" s="89" t="s">
        <v>148</v>
      </c>
      <c r="D71" s="90">
        <v>334.47395881320699</v>
      </c>
      <c r="E71" s="91" t="s">
        <v>221</v>
      </c>
      <c r="F71" s="92">
        <v>398.72200431838502</v>
      </c>
    </row>
    <row r="72" spans="2:6" x14ac:dyDescent="0.2">
      <c r="B72" s="88" t="s">
        <v>149</v>
      </c>
      <c r="C72" s="89" t="s">
        <v>150</v>
      </c>
      <c r="D72" s="90">
        <v>441.22950298042002</v>
      </c>
      <c r="E72" s="91" t="s">
        <v>221</v>
      </c>
      <c r="F72" s="92">
        <v>398.72200431838502</v>
      </c>
    </row>
    <row r="73" spans="2:6" x14ac:dyDescent="0.2">
      <c r="B73" s="88" t="s">
        <v>151</v>
      </c>
      <c r="C73" s="89" t="s">
        <v>152</v>
      </c>
      <c r="D73" s="90">
        <v>505.99508664999303</v>
      </c>
      <c r="E73" s="91" t="s">
        <v>219</v>
      </c>
      <c r="F73" s="92">
        <v>414.63089546252797</v>
      </c>
    </row>
    <row r="74" spans="2:6" x14ac:dyDescent="0.2">
      <c r="B74" s="88" t="s">
        <v>153</v>
      </c>
      <c r="C74" s="89" t="s">
        <v>154</v>
      </c>
      <c r="D74" s="90">
        <v>413.07867814822998</v>
      </c>
      <c r="E74" s="91" t="s">
        <v>218</v>
      </c>
      <c r="F74" s="96">
        <v>428.19853318717702</v>
      </c>
    </row>
    <row r="75" spans="2:6" x14ac:dyDescent="0.2">
      <c r="B75" s="88" t="s">
        <v>155</v>
      </c>
      <c r="C75" s="89" t="s">
        <v>156</v>
      </c>
      <c r="D75" s="90">
        <v>453.320724412522</v>
      </c>
      <c r="E75" s="91" t="s">
        <v>218</v>
      </c>
      <c r="F75" s="96">
        <v>428.19853318717702</v>
      </c>
    </row>
    <row r="76" spans="2:6" x14ac:dyDescent="0.2">
      <c r="B76" s="88" t="s">
        <v>157</v>
      </c>
      <c r="C76" s="89" t="s">
        <v>158</v>
      </c>
      <c r="D76" s="90">
        <v>396.55130382493201</v>
      </c>
      <c r="E76" s="91" t="s">
        <v>217</v>
      </c>
      <c r="F76" s="96">
        <v>346.45830620520798</v>
      </c>
    </row>
    <row r="77" spans="2:6" x14ac:dyDescent="0.2">
      <c r="B77" s="88" t="s">
        <v>159</v>
      </c>
      <c r="C77" s="89" t="s">
        <v>160</v>
      </c>
      <c r="D77" s="90">
        <v>417.139112253071</v>
      </c>
      <c r="E77" s="91" t="s">
        <v>219</v>
      </c>
      <c r="F77" s="92">
        <v>414.63089546252797</v>
      </c>
    </row>
    <row r="78" spans="2:6" x14ac:dyDescent="0.2">
      <c r="B78" s="88" t="s">
        <v>161</v>
      </c>
      <c r="C78" s="89" t="s">
        <v>162</v>
      </c>
      <c r="D78" s="90">
        <v>409.319216313276</v>
      </c>
      <c r="E78" s="91" t="s">
        <v>219</v>
      </c>
      <c r="F78" s="92">
        <v>414.63089546252797</v>
      </c>
    </row>
    <row r="79" spans="2:6" x14ac:dyDescent="0.2">
      <c r="B79" s="88" t="s">
        <v>163</v>
      </c>
      <c r="C79" s="89" t="s">
        <v>164</v>
      </c>
      <c r="D79" s="90">
        <v>405.34326969837099</v>
      </c>
      <c r="E79" s="91" t="s">
        <v>10</v>
      </c>
      <c r="F79" s="96">
        <v>478.26072695255601</v>
      </c>
    </row>
    <row r="80" spans="2:6" x14ac:dyDescent="0.2">
      <c r="B80" s="88" t="s">
        <v>165</v>
      </c>
      <c r="C80" s="89" t="s">
        <v>166</v>
      </c>
      <c r="D80" s="90">
        <v>440.08751098270602</v>
      </c>
      <c r="E80" s="91" t="s">
        <v>11</v>
      </c>
      <c r="F80" s="92">
        <v>427.151913829156</v>
      </c>
    </row>
    <row r="81" spans="2:6" x14ac:dyDescent="0.2">
      <c r="B81" s="88" t="s">
        <v>167</v>
      </c>
      <c r="C81" s="89" t="s">
        <v>168</v>
      </c>
      <c r="D81" s="90">
        <v>422.26126975803101</v>
      </c>
      <c r="E81" s="91" t="s">
        <v>10</v>
      </c>
      <c r="F81" s="96">
        <v>478.26072695255601</v>
      </c>
    </row>
    <row r="82" spans="2:6" x14ac:dyDescent="0.2">
      <c r="B82" s="88" t="s">
        <v>169</v>
      </c>
      <c r="C82" s="89" t="s">
        <v>170</v>
      </c>
      <c r="D82" s="90">
        <v>450.42305487826201</v>
      </c>
      <c r="E82" s="91" t="s">
        <v>10</v>
      </c>
      <c r="F82" s="96">
        <v>478.26072695255601</v>
      </c>
    </row>
    <row r="83" spans="2:6" x14ac:dyDescent="0.2">
      <c r="B83" s="88" t="s">
        <v>171</v>
      </c>
      <c r="C83" s="89" t="s">
        <v>172</v>
      </c>
      <c r="D83" s="90">
        <v>395.55264272084497</v>
      </c>
      <c r="E83" s="91" t="s">
        <v>212</v>
      </c>
      <c r="F83" s="92">
        <v>383.42954106808401</v>
      </c>
    </row>
    <row r="84" spans="2:6" x14ac:dyDescent="0.2">
      <c r="B84" s="88" t="s">
        <v>173</v>
      </c>
      <c r="C84" s="89" t="s">
        <v>174</v>
      </c>
      <c r="D84" s="90">
        <v>346.304018926715</v>
      </c>
      <c r="E84" s="91" t="s">
        <v>211</v>
      </c>
      <c r="F84" s="92">
        <v>431.43979678909898</v>
      </c>
    </row>
    <row r="85" spans="2:6" x14ac:dyDescent="0.2">
      <c r="B85" s="88" t="s">
        <v>175</v>
      </c>
      <c r="C85" s="89" t="s">
        <v>176</v>
      </c>
      <c r="D85" s="90">
        <v>372.90471206391499</v>
      </c>
      <c r="E85" s="91" t="s">
        <v>213</v>
      </c>
      <c r="F85" s="95">
        <v>492.68616898180301</v>
      </c>
    </row>
    <row r="86" spans="2:6" x14ac:dyDescent="0.2">
      <c r="B86" s="88" t="s">
        <v>177</v>
      </c>
      <c r="C86" s="89" t="s">
        <v>178</v>
      </c>
      <c r="D86" s="90">
        <v>426.66712269031098</v>
      </c>
      <c r="E86" s="91" t="s">
        <v>213</v>
      </c>
      <c r="F86" s="95">
        <v>492.68616898180301</v>
      </c>
    </row>
    <row r="87" spans="2:6" x14ac:dyDescent="0.2">
      <c r="B87" s="88" t="s">
        <v>179</v>
      </c>
      <c r="C87" s="89" t="s">
        <v>180</v>
      </c>
      <c r="D87" s="90">
        <v>467.56132373931399</v>
      </c>
      <c r="E87" s="91" t="s">
        <v>225</v>
      </c>
      <c r="F87" s="94">
        <v>520.02287739980795</v>
      </c>
    </row>
    <row r="88" spans="2:6" x14ac:dyDescent="0.2">
      <c r="B88" s="88" t="s">
        <v>181</v>
      </c>
      <c r="C88" s="89" t="s">
        <v>182</v>
      </c>
      <c r="D88" s="90">
        <v>302.67309360690598</v>
      </c>
      <c r="E88" s="91" t="s">
        <v>225</v>
      </c>
      <c r="F88" s="94">
        <v>520.02287739980795</v>
      </c>
    </row>
    <row r="89" spans="2:6" x14ac:dyDescent="0.2">
      <c r="B89" s="88" t="s">
        <v>183</v>
      </c>
      <c r="C89" s="89" t="s">
        <v>184</v>
      </c>
      <c r="D89" s="90">
        <v>234.90867295854599</v>
      </c>
      <c r="E89" s="91" t="s">
        <v>217</v>
      </c>
      <c r="F89" s="96">
        <v>346.45830620520798</v>
      </c>
    </row>
    <row r="90" spans="2:6" x14ac:dyDescent="0.2">
      <c r="B90" s="88" t="s">
        <v>185</v>
      </c>
      <c r="C90" s="89" t="s">
        <v>186</v>
      </c>
      <c r="D90" s="90">
        <v>360.73767390806302</v>
      </c>
      <c r="E90" s="91" t="s">
        <v>212</v>
      </c>
      <c r="F90" s="92">
        <v>383.42954106808401</v>
      </c>
    </row>
    <row r="91" spans="2:6" x14ac:dyDescent="0.2">
      <c r="B91" s="88" t="s">
        <v>187</v>
      </c>
      <c r="C91" s="89" t="s">
        <v>188</v>
      </c>
      <c r="D91" s="90">
        <v>414.14205592361799</v>
      </c>
      <c r="E91" s="91" t="s">
        <v>212</v>
      </c>
      <c r="F91" s="92">
        <v>383.42954106808401</v>
      </c>
    </row>
    <row r="92" spans="2:6" x14ac:dyDescent="0.2">
      <c r="B92" s="88" t="s">
        <v>189</v>
      </c>
      <c r="C92" s="89" t="s">
        <v>190</v>
      </c>
      <c r="D92" s="90">
        <v>427.37300622860897</v>
      </c>
      <c r="E92" s="91" t="s">
        <v>221</v>
      </c>
      <c r="F92" s="92">
        <v>398.72200431838502</v>
      </c>
    </row>
    <row r="93" spans="2:6" x14ac:dyDescent="0.2">
      <c r="B93" s="88" t="s">
        <v>191</v>
      </c>
      <c r="C93" s="89" t="s">
        <v>192</v>
      </c>
      <c r="D93" s="90">
        <v>415.18159404182501</v>
      </c>
      <c r="E93" s="91" t="s">
        <v>218</v>
      </c>
      <c r="F93" s="96">
        <v>428.19853318717702</v>
      </c>
    </row>
    <row r="94" spans="2:6" x14ac:dyDescent="0.2">
      <c r="B94" s="88" t="s">
        <v>193</v>
      </c>
      <c r="C94" s="89" t="s">
        <v>194</v>
      </c>
      <c r="D94" s="90">
        <v>141.427897962391</v>
      </c>
      <c r="E94" s="91" t="s">
        <v>218</v>
      </c>
      <c r="F94" s="96">
        <v>428.19853318717702</v>
      </c>
    </row>
    <row r="95" spans="2:6" x14ac:dyDescent="0.2">
      <c r="B95" s="88" t="s">
        <v>195</v>
      </c>
      <c r="C95" s="89" t="s">
        <v>196</v>
      </c>
      <c r="D95" s="90">
        <v>561.89267286755899</v>
      </c>
      <c r="E95" s="91" t="s">
        <v>10</v>
      </c>
      <c r="F95" s="96">
        <v>478.26072695255601</v>
      </c>
    </row>
    <row r="96" spans="2:6" x14ac:dyDescent="0.2">
      <c r="B96" s="88" t="s">
        <v>197</v>
      </c>
      <c r="C96" s="89" t="s">
        <v>198</v>
      </c>
      <c r="D96" s="90">
        <v>517.71971979340299</v>
      </c>
      <c r="E96" s="91" t="s">
        <v>10</v>
      </c>
      <c r="F96" s="96">
        <v>478.26072695255601</v>
      </c>
    </row>
    <row r="97" spans="2:7" x14ac:dyDescent="0.2">
      <c r="B97" s="88" t="s">
        <v>200</v>
      </c>
      <c r="C97" s="89" t="s">
        <v>201</v>
      </c>
      <c r="D97" s="90">
        <v>512.791778328654</v>
      </c>
      <c r="E97" s="91" t="s">
        <v>10</v>
      </c>
      <c r="F97" s="96">
        <v>478.26072695255601</v>
      </c>
    </row>
    <row r="98" spans="2:7" x14ac:dyDescent="0.2">
      <c r="B98" s="88" t="s">
        <v>203</v>
      </c>
      <c r="C98" s="89" t="s">
        <v>204</v>
      </c>
      <c r="D98" s="90">
        <v>493.17201602245598</v>
      </c>
      <c r="E98" s="91" t="s">
        <v>10</v>
      </c>
      <c r="F98" s="96">
        <v>478.26072695255601</v>
      </c>
    </row>
    <row r="99" spans="2:7" x14ac:dyDescent="0.2">
      <c r="B99" s="88" t="s">
        <v>206</v>
      </c>
      <c r="C99" s="89" t="s">
        <v>207</v>
      </c>
      <c r="D99" s="90">
        <v>507.83314257006703</v>
      </c>
      <c r="E99" s="91" t="s">
        <v>10</v>
      </c>
      <c r="F99" s="96">
        <v>478.26072695255601</v>
      </c>
    </row>
    <row r="100" spans="2:7" x14ac:dyDescent="0.2">
      <c r="B100" s="88" t="s">
        <v>199</v>
      </c>
      <c r="C100" s="89" t="s">
        <v>7</v>
      </c>
      <c r="D100" s="90">
        <v>526.52057912510395</v>
      </c>
      <c r="E100" s="91" t="s">
        <v>2</v>
      </c>
      <c r="F100" s="97">
        <v>526.52057912510395</v>
      </c>
    </row>
    <row r="101" spans="2:7" x14ac:dyDescent="0.2">
      <c r="B101" s="88" t="s">
        <v>202</v>
      </c>
      <c r="C101" s="89" t="s">
        <v>8</v>
      </c>
      <c r="D101" s="90">
        <v>356.50524436509698</v>
      </c>
      <c r="E101" s="91" t="s">
        <v>3</v>
      </c>
      <c r="F101" s="92">
        <v>356.50524436509698</v>
      </c>
    </row>
    <row r="102" spans="2:7" x14ac:dyDescent="0.2">
      <c r="B102" s="88" t="s">
        <v>205</v>
      </c>
      <c r="C102" s="89" t="s">
        <v>5</v>
      </c>
      <c r="D102" s="90">
        <v>352.526439482961</v>
      </c>
      <c r="E102" s="91" t="s">
        <v>5</v>
      </c>
      <c r="F102" s="94">
        <v>352.526439482961</v>
      </c>
    </row>
    <row r="103" spans="2:7" x14ac:dyDescent="0.2">
      <c r="B103" s="88" t="s">
        <v>208</v>
      </c>
      <c r="C103" s="89" t="s">
        <v>4</v>
      </c>
      <c r="D103" s="98">
        <v>545.66305384332497</v>
      </c>
      <c r="E103" s="91" t="s">
        <v>4</v>
      </c>
      <c r="F103" s="92">
        <v>545.66305384332497</v>
      </c>
    </row>
    <row r="104" spans="2:7" x14ac:dyDescent="0.2">
      <c r="B104" s="88" t="s">
        <v>209</v>
      </c>
      <c r="C104" s="89" t="s">
        <v>12</v>
      </c>
      <c r="D104" s="123">
        <v>178.762960314623</v>
      </c>
      <c r="E104" s="91" t="s">
        <v>12</v>
      </c>
      <c r="F104" s="123">
        <v>178.762960314623</v>
      </c>
    </row>
    <row r="105" spans="2:7" x14ac:dyDescent="0.2">
      <c r="B105" s="162"/>
      <c r="C105" s="162"/>
      <c r="D105" s="162"/>
      <c r="E105" s="162"/>
      <c r="F105" s="162"/>
      <c r="G105" s="99"/>
    </row>
    <row r="106" spans="2:7" ht="78.45" customHeight="1" x14ac:dyDescent="0.2">
      <c r="B106" s="162" t="s">
        <v>284</v>
      </c>
      <c r="C106" s="162"/>
      <c r="D106" s="162"/>
      <c r="E106" s="162"/>
      <c r="F106" s="162"/>
    </row>
    <row r="107" spans="2:7" x14ac:dyDescent="0.2">
      <c r="B107" s="100"/>
      <c r="C107" s="101"/>
      <c r="D107" s="102"/>
    </row>
    <row r="108" spans="2:7" x14ac:dyDescent="0.2">
      <c r="B108" s="102"/>
      <c r="C108" s="101"/>
      <c r="D108" s="102"/>
    </row>
    <row r="109" spans="2:7" x14ac:dyDescent="0.2">
      <c r="B109" s="102"/>
      <c r="C109" s="101"/>
      <c r="D109" s="98"/>
    </row>
    <row r="110" spans="2:7" x14ac:dyDescent="0.2">
      <c r="B110" s="102"/>
      <c r="C110" s="101"/>
      <c r="D110" s="102"/>
    </row>
    <row r="111" spans="2:7" x14ac:dyDescent="0.2">
      <c r="B111" s="102"/>
      <c r="C111" s="101"/>
      <c r="D111" s="102"/>
    </row>
    <row r="112" spans="2:7" x14ac:dyDescent="0.2">
      <c r="B112" s="102"/>
      <c r="C112" s="101"/>
      <c r="D112" s="102"/>
    </row>
    <row r="113" spans="2:4" x14ac:dyDescent="0.2">
      <c r="B113" s="102"/>
      <c r="C113" s="101"/>
      <c r="D113" s="102"/>
    </row>
    <row r="114" spans="2:4" x14ac:dyDescent="0.2">
      <c r="B114" s="102"/>
      <c r="C114" s="101"/>
      <c r="D114" s="102"/>
    </row>
    <row r="115" spans="2:4" x14ac:dyDescent="0.2">
      <c r="B115" s="102"/>
      <c r="C115" s="101"/>
      <c r="D115" s="102"/>
    </row>
    <row r="116" spans="2:4" x14ac:dyDescent="0.2">
      <c r="B116" s="102"/>
      <c r="C116" s="101"/>
      <c r="D116" s="102"/>
    </row>
    <row r="117" spans="2:4" x14ac:dyDescent="0.2">
      <c r="B117" s="102"/>
      <c r="C117" s="101"/>
      <c r="D117" s="102"/>
    </row>
    <row r="118" spans="2:4" x14ac:dyDescent="0.2">
      <c r="B118" s="102"/>
      <c r="C118" s="101"/>
      <c r="D118" s="102"/>
    </row>
    <row r="119" spans="2:4" x14ac:dyDescent="0.2">
      <c r="B119" s="102"/>
      <c r="C119" s="101"/>
      <c r="D119" s="102"/>
    </row>
    <row r="120" spans="2:4" x14ac:dyDescent="0.2">
      <c r="B120" s="102"/>
      <c r="C120" s="101"/>
      <c r="D120" s="102"/>
    </row>
    <row r="121" spans="2:4" x14ac:dyDescent="0.2">
      <c r="B121" s="102"/>
      <c r="C121" s="101"/>
      <c r="D121" s="102"/>
    </row>
    <row r="122" spans="2:4" x14ac:dyDescent="0.2">
      <c r="B122" s="102"/>
      <c r="C122" s="101"/>
      <c r="D122" s="102"/>
    </row>
    <row r="123" spans="2:4" x14ac:dyDescent="0.2">
      <c r="B123" s="102"/>
      <c r="C123" s="101"/>
      <c r="D123" s="102"/>
    </row>
    <row r="124" spans="2:4" x14ac:dyDescent="0.2">
      <c r="B124" s="102"/>
      <c r="C124" s="101"/>
      <c r="D124" s="102"/>
    </row>
    <row r="125" spans="2:4" x14ac:dyDescent="0.2">
      <c r="B125" s="102"/>
      <c r="C125" s="101"/>
      <c r="D125" s="102"/>
    </row>
    <row r="126" spans="2:4" x14ac:dyDescent="0.2">
      <c r="B126" s="102"/>
      <c r="C126" s="101"/>
      <c r="D126" s="102"/>
    </row>
    <row r="127" spans="2:4" x14ac:dyDescent="0.2">
      <c r="B127" s="102"/>
      <c r="C127" s="101"/>
      <c r="D127" s="102"/>
    </row>
    <row r="128" spans="2:4" x14ac:dyDescent="0.2">
      <c r="B128" s="102"/>
      <c r="C128" s="101"/>
      <c r="D128" s="102"/>
    </row>
    <row r="129" spans="2:4" x14ac:dyDescent="0.2">
      <c r="B129" s="102"/>
      <c r="C129" s="101"/>
      <c r="D129" s="102"/>
    </row>
    <row r="130" spans="2:4" x14ac:dyDescent="0.2">
      <c r="B130" s="102"/>
      <c r="C130" s="101"/>
      <c r="D130" s="102"/>
    </row>
    <row r="131" spans="2:4" x14ac:dyDescent="0.2">
      <c r="B131" s="102"/>
      <c r="C131" s="101"/>
      <c r="D131" s="102"/>
    </row>
    <row r="132" spans="2:4" x14ac:dyDescent="0.2">
      <c r="B132" s="102"/>
      <c r="C132" s="101"/>
      <c r="D132" s="102"/>
    </row>
    <row r="133" spans="2:4" x14ac:dyDescent="0.2">
      <c r="B133" s="102"/>
      <c r="C133" s="101"/>
      <c r="D133" s="102"/>
    </row>
    <row r="134" spans="2:4" x14ac:dyDescent="0.2">
      <c r="B134" s="102"/>
      <c r="C134" s="101"/>
      <c r="D134" s="102"/>
    </row>
    <row r="135" spans="2:4" x14ac:dyDescent="0.2">
      <c r="B135" s="102"/>
      <c r="C135" s="101"/>
      <c r="D135" s="102"/>
    </row>
    <row r="136" spans="2:4" x14ac:dyDescent="0.2">
      <c r="B136" s="102"/>
      <c r="C136" s="101"/>
      <c r="D136" s="102"/>
    </row>
    <row r="137" spans="2:4" x14ac:dyDescent="0.2">
      <c r="B137" s="102"/>
      <c r="C137" s="101"/>
      <c r="D137" s="102"/>
    </row>
    <row r="138" spans="2:4" x14ac:dyDescent="0.2">
      <c r="B138" s="102"/>
      <c r="C138" s="101"/>
      <c r="D138" s="102"/>
    </row>
    <row r="139" spans="2:4" x14ac:dyDescent="0.2">
      <c r="B139" s="102"/>
      <c r="C139" s="101"/>
      <c r="D139" s="102"/>
    </row>
    <row r="140" spans="2:4" x14ac:dyDescent="0.2">
      <c r="B140" s="102"/>
      <c r="C140" s="101"/>
      <c r="D140" s="102"/>
    </row>
    <row r="141" spans="2:4" x14ac:dyDescent="0.2">
      <c r="B141" s="102"/>
      <c r="C141" s="101"/>
      <c r="D141" s="102"/>
    </row>
    <row r="142" spans="2:4" x14ac:dyDescent="0.2">
      <c r="B142" s="102"/>
      <c r="C142" s="101"/>
      <c r="D142" s="102"/>
    </row>
    <row r="143" spans="2:4" x14ac:dyDescent="0.2">
      <c r="B143" s="102"/>
      <c r="C143" s="101"/>
      <c r="D143" s="102"/>
    </row>
    <row r="144" spans="2:4" x14ac:dyDescent="0.2">
      <c r="B144" s="102"/>
      <c r="C144" s="101"/>
      <c r="D144" s="102"/>
    </row>
    <row r="145" spans="2:4" x14ac:dyDescent="0.2">
      <c r="B145" s="102"/>
      <c r="C145" s="101"/>
      <c r="D145" s="102"/>
    </row>
  </sheetData>
  <autoFilter ref="B3:F104" xr:uid="{00000000-0001-0000-0200-000000000000}"/>
  <mergeCells count="3">
    <mergeCell ref="B2:E2"/>
    <mergeCell ref="B106:F106"/>
    <mergeCell ref="B105:F10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40"/>
  <sheetViews>
    <sheetView showGridLines="0" topLeftCell="A10" zoomScaleNormal="100" workbookViewId="0">
      <selection activeCell="B26" sqref="B26:E26"/>
    </sheetView>
  </sheetViews>
  <sheetFormatPr baseColWidth="10" defaultColWidth="10.6640625" defaultRowHeight="10.199999999999999" x14ac:dyDescent="0.2"/>
  <cols>
    <col min="1" max="1" width="2.33203125" style="1" customWidth="1"/>
    <col min="2" max="2" width="26.33203125" style="1" customWidth="1"/>
    <col min="3" max="4" width="25" style="1" customWidth="1"/>
    <col min="5" max="5" width="25" style="3" customWidth="1"/>
    <col min="6" max="6" width="10.6640625" style="1"/>
    <col min="7" max="7" width="24.33203125" style="1" customWidth="1"/>
    <col min="8" max="8" width="19.109375" style="1" customWidth="1"/>
    <col min="9" max="9" width="17.6640625" style="1" customWidth="1"/>
    <col min="10" max="10" width="25.109375" style="1" customWidth="1"/>
    <col min="11" max="16384" width="10.6640625" style="1"/>
  </cols>
  <sheetData>
    <row r="1" spans="2:13" ht="11.55" customHeight="1" x14ac:dyDescent="0.2"/>
    <row r="2" spans="2:13" ht="17.55" customHeight="1" x14ac:dyDescent="0.2">
      <c r="B2" s="165" t="s">
        <v>285</v>
      </c>
      <c r="C2" s="166"/>
      <c r="D2" s="166"/>
      <c r="E2" s="166"/>
    </row>
    <row r="3" spans="2:13" ht="13.5" customHeight="1" x14ac:dyDescent="0.2">
      <c r="B3" s="24"/>
      <c r="C3" s="24"/>
      <c r="D3" s="24"/>
      <c r="E3" s="24"/>
    </row>
    <row r="4" spans="2:13" ht="21.6" x14ac:dyDescent="0.2">
      <c r="B4" s="25"/>
      <c r="C4" s="26" t="s">
        <v>244</v>
      </c>
      <c r="D4" s="27" t="s">
        <v>250</v>
      </c>
      <c r="E4" s="28" t="s">
        <v>245</v>
      </c>
    </row>
    <row r="5" spans="2:13" ht="15" customHeight="1" x14ac:dyDescent="0.2">
      <c r="B5" s="29" t="s">
        <v>225</v>
      </c>
      <c r="C5" s="80">
        <v>520.02287739980795</v>
      </c>
      <c r="D5" s="78">
        <v>1.609</v>
      </c>
      <c r="E5" s="79">
        <v>1.13170817205825</v>
      </c>
      <c r="L5" s="81"/>
      <c r="M5" s="11"/>
    </row>
    <row r="6" spans="2:13" ht="15" customHeight="1" x14ac:dyDescent="0.2">
      <c r="B6" s="30" t="s">
        <v>213</v>
      </c>
      <c r="C6" s="80">
        <v>492.68616898180301</v>
      </c>
      <c r="D6" s="78">
        <v>2.0630000000000002</v>
      </c>
      <c r="E6" s="79">
        <v>1.0767945909054499</v>
      </c>
      <c r="L6" s="81"/>
      <c r="M6" s="11"/>
    </row>
    <row r="7" spans="2:13" ht="15" customHeight="1" x14ac:dyDescent="0.2">
      <c r="B7" s="30" t="s">
        <v>262</v>
      </c>
      <c r="C7" s="80">
        <v>478.26072695255601</v>
      </c>
      <c r="D7" s="78">
        <v>0.53400000000000003</v>
      </c>
      <c r="E7" s="79">
        <v>1.16735627441686</v>
      </c>
      <c r="L7" s="81"/>
      <c r="M7" s="11"/>
    </row>
    <row r="8" spans="2:13" ht="15" customHeight="1" x14ac:dyDescent="0.2">
      <c r="B8" s="31" t="s">
        <v>1</v>
      </c>
      <c r="C8" s="80">
        <v>455.47725039725401</v>
      </c>
      <c r="D8" s="78">
        <v>-8.1259999999999994</v>
      </c>
      <c r="E8" s="79">
        <v>1.01604501510256</v>
      </c>
      <c r="L8" s="81"/>
      <c r="M8" s="11"/>
    </row>
    <row r="9" spans="2:13" ht="15" customHeight="1" x14ac:dyDescent="0.2">
      <c r="B9" s="30" t="s">
        <v>211</v>
      </c>
      <c r="C9" s="80">
        <v>431.43979678909898</v>
      </c>
      <c r="D9" s="78">
        <v>-0.19900000000000001</v>
      </c>
      <c r="E9" s="79">
        <v>1.1034062542063101</v>
      </c>
      <c r="L9" s="81"/>
      <c r="M9" s="11"/>
    </row>
    <row r="10" spans="2:13" ht="15" customHeight="1" x14ac:dyDescent="0.2">
      <c r="B10" s="30" t="s">
        <v>263</v>
      </c>
      <c r="C10" s="80">
        <v>428.19853318717702</v>
      </c>
      <c r="D10" s="78">
        <v>-1.6579999999999999</v>
      </c>
      <c r="E10" s="79">
        <v>1.05698349818163</v>
      </c>
      <c r="L10" s="81"/>
      <c r="M10" s="11"/>
    </row>
    <row r="11" spans="2:13" ht="15" customHeight="1" x14ac:dyDescent="0.2">
      <c r="B11" s="30" t="s">
        <v>11</v>
      </c>
      <c r="C11" s="80">
        <v>427.151913829156</v>
      </c>
      <c r="D11" s="78">
        <v>-0.83199999999999996</v>
      </c>
      <c r="E11" s="79">
        <v>1.0559530423105301</v>
      </c>
      <c r="L11" s="81"/>
      <c r="M11" s="11"/>
    </row>
    <row r="12" spans="2:13" ht="15" customHeight="1" x14ac:dyDescent="0.2">
      <c r="B12" s="30" t="s">
        <v>264</v>
      </c>
      <c r="C12" s="80">
        <v>414.63089546252797</v>
      </c>
      <c r="D12" s="78">
        <v>-1.2609999999999999</v>
      </c>
      <c r="E12" s="79">
        <v>0.973574633160745</v>
      </c>
      <c r="L12" s="81"/>
      <c r="M12" s="11"/>
    </row>
    <row r="13" spans="2:13" ht="15" customHeight="1" x14ac:dyDescent="0.2">
      <c r="B13" s="30" t="s">
        <v>216</v>
      </c>
      <c r="C13" s="80">
        <v>403.01841061375802</v>
      </c>
      <c r="D13" s="78">
        <v>-2.5710000000000002</v>
      </c>
      <c r="E13" s="79">
        <v>0.90757364774173699</v>
      </c>
      <c r="L13" s="81"/>
      <c r="M13" s="11"/>
    </row>
    <row r="14" spans="2:13" ht="15" customHeight="1" x14ac:dyDescent="0.2">
      <c r="B14" s="30" t="s">
        <v>265</v>
      </c>
      <c r="C14" s="80">
        <v>398.72200431838502</v>
      </c>
      <c r="D14" s="78">
        <v>-6.3000000000000195E-2</v>
      </c>
      <c r="E14" s="79">
        <v>1.01034553312804</v>
      </c>
      <c r="L14" s="81"/>
      <c r="M14" s="11"/>
    </row>
    <row r="15" spans="2:13" ht="15" customHeight="1" x14ac:dyDescent="0.2">
      <c r="B15" s="30" t="s">
        <v>266</v>
      </c>
      <c r="C15" s="80">
        <v>383.42954106808401</v>
      </c>
      <c r="D15" s="78">
        <v>2.778</v>
      </c>
      <c r="E15" s="79">
        <v>1.0092297677011099</v>
      </c>
      <c r="L15" s="81"/>
      <c r="M15" s="11"/>
    </row>
    <row r="16" spans="2:13" ht="15" customHeight="1" x14ac:dyDescent="0.2">
      <c r="B16" s="30" t="s">
        <v>0</v>
      </c>
      <c r="C16" s="80">
        <v>368.08333469394398</v>
      </c>
      <c r="D16" s="78">
        <v>0.20899999999999999</v>
      </c>
      <c r="E16" s="79">
        <v>0.95458123789175497</v>
      </c>
      <c r="L16" s="81"/>
      <c r="M16" s="11"/>
    </row>
    <row r="17" spans="2:13" ht="15" customHeight="1" x14ac:dyDescent="0.2">
      <c r="B17" s="30" t="s">
        <v>217</v>
      </c>
      <c r="C17" s="80">
        <v>346.45830620520798</v>
      </c>
      <c r="D17" s="78">
        <v>-2.4409999999999998</v>
      </c>
      <c r="E17" s="79">
        <v>0.77968962899518901</v>
      </c>
      <c r="L17" s="81"/>
      <c r="M17" s="11"/>
    </row>
    <row r="18" spans="2:13" ht="15" customHeight="1" x14ac:dyDescent="0.2">
      <c r="B18" s="32" t="s">
        <v>4</v>
      </c>
      <c r="C18" s="124">
        <v>545.66305384332497</v>
      </c>
      <c r="D18" s="125">
        <v>5.0000000000000001E-3</v>
      </c>
      <c r="E18" s="126">
        <v>1.0726213310775601</v>
      </c>
      <c r="L18" s="81"/>
      <c r="M18" s="11"/>
    </row>
    <row r="19" spans="2:13" ht="15" customHeight="1" x14ac:dyDescent="0.2">
      <c r="B19" s="33" t="s">
        <v>2</v>
      </c>
      <c r="C19" s="127">
        <v>526.52057912510395</v>
      </c>
      <c r="D19" s="128">
        <v>-4.9429999999999996</v>
      </c>
      <c r="E19" s="129">
        <v>1.1894251208939299</v>
      </c>
      <c r="L19" s="81"/>
      <c r="M19" s="11"/>
    </row>
    <row r="20" spans="2:13" ht="15" customHeight="1" x14ac:dyDescent="0.2">
      <c r="B20" s="33" t="s">
        <v>3</v>
      </c>
      <c r="C20" s="127">
        <v>356.50524436509698</v>
      </c>
      <c r="D20" s="128">
        <v>-3.5750000000000002</v>
      </c>
      <c r="E20" s="129">
        <v>0.87670252772447099</v>
      </c>
      <c r="I20" s="82"/>
      <c r="L20" s="81"/>
      <c r="M20" s="11"/>
    </row>
    <row r="21" spans="2:13" ht="15" customHeight="1" x14ac:dyDescent="0.2">
      <c r="B21" s="33" t="s">
        <v>5</v>
      </c>
      <c r="C21" s="127">
        <v>352.526439482961</v>
      </c>
      <c r="D21" s="128">
        <v>-10.996</v>
      </c>
      <c r="E21" s="129">
        <v>1.4594853091597899</v>
      </c>
      <c r="L21" s="81"/>
      <c r="M21" s="11"/>
    </row>
    <row r="22" spans="2:13" ht="15" customHeight="1" x14ac:dyDescent="0.2">
      <c r="B22" s="17" t="s">
        <v>12</v>
      </c>
      <c r="C22" s="130">
        <v>178.762960314623</v>
      </c>
      <c r="D22" s="131">
        <v>-31.7</v>
      </c>
      <c r="E22" s="132">
        <v>0.15852441534405601</v>
      </c>
      <c r="G22" s="11"/>
      <c r="I22" s="81"/>
      <c r="J22" s="11"/>
    </row>
    <row r="23" spans="2:13" ht="15" customHeight="1" x14ac:dyDescent="0.2">
      <c r="B23" s="34" t="s">
        <v>233</v>
      </c>
      <c r="C23" s="133">
        <v>433.557579070619</v>
      </c>
      <c r="D23" s="134" t="s">
        <v>210</v>
      </c>
      <c r="E23" s="135">
        <v>1</v>
      </c>
    </row>
    <row r="24" spans="2:13" s="111" customFormat="1" ht="140.4" customHeight="1" x14ac:dyDescent="0.25">
      <c r="B24" s="154" t="s">
        <v>287</v>
      </c>
      <c r="C24" s="155"/>
      <c r="D24" s="155"/>
      <c r="E24" s="155"/>
    </row>
    <row r="25" spans="2:13" ht="15" customHeight="1" x14ac:dyDescent="0.2">
      <c r="B25" s="163"/>
      <c r="C25" s="164"/>
      <c r="D25" s="164"/>
      <c r="E25" s="164"/>
    </row>
    <row r="26" spans="2:13" ht="15" customHeight="1" x14ac:dyDescent="0.2">
      <c r="B26" s="163"/>
      <c r="C26" s="164"/>
      <c r="D26" s="164"/>
      <c r="E26" s="164"/>
    </row>
    <row r="27" spans="2:13" ht="15" customHeight="1" x14ac:dyDescent="0.2">
      <c r="B27" s="163"/>
      <c r="C27" s="164"/>
      <c r="D27" s="164"/>
      <c r="E27" s="164"/>
    </row>
    <row r="28" spans="2:13" ht="15" customHeight="1" x14ac:dyDescent="0.2">
      <c r="B28" s="163"/>
      <c r="C28" s="164"/>
      <c r="D28" s="164"/>
      <c r="E28" s="164"/>
    </row>
    <row r="29" spans="2:13" ht="15" customHeight="1" x14ac:dyDescent="0.2">
      <c r="B29" s="163"/>
      <c r="C29" s="164"/>
      <c r="D29" s="164"/>
      <c r="E29" s="164"/>
    </row>
    <row r="30" spans="2:13" ht="15" customHeight="1" x14ac:dyDescent="0.2">
      <c r="B30" s="163"/>
      <c r="C30" s="164"/>
      <c r="D30" s="164"/>
      <c r="E30" s="164"/>
    </row>
    <row r="31" spans="2:13" ht="15" customHeight="1" x14ac:dyDescent="0.2">
      <c r="B31" s="163"/>
      <c r="C31" s="164"/>
      <c r="D31" s="164"/>
      <c r="E31" s="164"/>
    </row>
    <row r="32" spans="2:13" ht="15" customHeight="1" x14ac:dyDescent="0.2">
      <c r="B32" s="163"/>
      <c r="C32" s="164"/>
      <c r="D32" s="164"/>
      <c r="E32" s="164"/>
    </row>
    <row r="33" spans="2:5" ht="15" customHeight="1" x14ac:dyDescent="0.2">
      <c r="B33" s="163"/>
      <c r="C33" s="164"/>
      <c r="D33" s="164"/>
      <c r="E33" s="164"/>
    </row>
    <row r="34" spans="2:5" ht="15" customHeight="1" x14ac:dyDescent="0.2">
      <c r="B34" s="163"/>
      <c r="C34" s="164"/>
      <c r="D34" s="164"/>
      <c r="E34" s="164"/>
    </row>
    <row r="35" spans="2:5" ht="15" customHeight="1" x14ac:dyDescent="0.2">
      <c r="B35" s="163"/>
      <c r="C35" s="164"/>
      <c r="D35" s="164"/>
      <c r="E35" s="164"/>
    </row>
    <row r="36" spans="2:5" ht="15" customHeight="1" x14ac:dyDescent="0.2">
      <c r="B36" s="163"/>
      <c r="C36" s="164"/>
      <c r="D36" s="164"/>
      <c r="E36" s="164"/>
    </row>
    <row r="37" spans="2:5" ht="15" customHeight="1" x14ac:dyDescent="0.2">
      <c r="B37" s="163"/>
      <c r="C37" s="164"/>
      <c r="D37" s="164"/>
      <c r="E37" s="164"/>
    </row>
    <row r="38" spans="2:5" ht="15" customHeight="1" x14ac:dyDescent="0.2"/>
    <row r="39" spans="2:5" ht="15" customHeight="1" x14ac:dyDescent="0.2"/>
    <row r="40" spans="2:5" ht="15" customHeight="1" x14ac:dyDescent="0.2"/>
  </sheetData>
  <autoFilter ref="B4:E23" xr:uid="{00000000-0001-0000-0100-000000000000}"/>
  <sortState xmlns:xlrd2="http://schemas.microsoft.com/office/spreadsheetml/2017/richdata2" ref="B5:E17">
    <sortCondition descending="1" ref="C5:C17"/>
  </sortState>
  <mergeCells count="15">
    <mergeCell ref="B24:E24"/>
    <mergeCell ref="B25:E25"/>
    <mergeCell ref="B26:E26"/>
    <mergeCell ref="B2:E2"/>
    <mergeCell ref="B34:E34"/>
    <mergeCell ref="B35:E35"/>
    <mergeCell ref="B36:E36"/>
    <mergeCell ref="B37:E37"/>
    <mergeCell ref="B27:E27"/>
    <mergeCell ref="B28:E28"/>
    <mergeCell ref="B29:E29"/>
    <mergeCell ref="B30:E30"/>
    <mergeCell ref="B31:E31"/>
    <mergeCell ref="B32:E32"/>
    <mergeCell ref="B33:E33"/>
  </mergeCells>
  <pageMargins left="0.25" right="0.25"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885FF-11D0-49DE-9F59-06DAA840A18B}">
  <dimension ref="B1:S34"/>
  <sheetViews>
    <sheetView showGridLines="0" tabSelected="1" zoomScaleNormal="100" workbookViewId="0">
      <pane xSplit="1" topLeftCell="B1" activePane="topRight" state="frozen"/>
      <selection pane="topRight" activeCell="B17" sqref="B17:N23"/>
    </sheetView>
  </sheetViews>
  <sheetFormatPr baseColWidth="10" defaultColWidth="10.6640625" defaultRowHeight="10.199999999999999" x14ac:dyDescent="0.2"/>
  <cols>
    <col min="1" max="1" width="3" style="37" customWidth="1"/>
    <col min="2" max="2" width="30.33203125" style="37" customWidth="1"/>
    <col min="3" max="12" width="13.6640625" style="37" customWidth="1"/>
    <col min="13" max="13" width="13.6640625" style="1" customWidth="1"/>
    <col min="14" max="14" width="13.6640625" style="37" customWidth="1"/>
    <col min="15" max="15" width="14.6640625" style="37" bestFit="1" customWidth="1"/>
    <col min="16" max="16" width="13.44140625" style="37" bestFit="1" customWidth="1"/>
    <col min="17" max="16384" width="10.6640625" style="37"/>
  </cols>
  <sheetData>
    <row r="1" spans="2:17" ht="9.4499999999999993" customHeight="1" x14ac:dyDescent="0.2"/>
    <row r="2" spans="2:17" ht="15" customHeight="1" x14ac:dyDescent="0.2">
      <c r="B2" s="46" t="s">
        <v>278</v>
      </c>
      <c r="C2" s="46"/>
      <c r="D2" s="46"/>
      <c r="E2" s="46"/>
      <c r="F2" s="46"/>
      <c r="G2" s="46"/>
    </row>
    <row r="3" spans="2:17" x14ac:dyDescent="0.2">
      <c r="B3" s="47"/>
      <c r="C3" s="47"/>
      <c r="D3" s="47"/>
      <c r="E3" s="47"/>
      <c r="F3" s="47"/>
      <c r="G3" s="48"/>
      <c r="H3" s="49"/>
      <c r="I3" s="49"/>
      <c r="J3" s="49"/>
      <c r="K3" s="49"/>
      <c r="L3" s="49"/>
      <c r="M3" s="73"/>
      <c r="N3" s="49"/>
      <c r="O3" s="49"/>
      <c r="P3" s="49"/>
    </row>
    <row r="4" spans="2:17" ht="15" customHeight="1" x14ac:dyDescent="0.2">
      <c r="B4" s="50"/>
      <c r="C4" s="51">
        <v>2013</v>
      </c>
      <c r="D4" s="51">
        <v>2014</v>
      </c>
      <c r="E4" s="51">
        <v>2015</v>
      </c>
      <c r="F4" s="51">
        <v>2016</v>
      </c>
      <c r="G4" s="51">
        <v>2017</v>
      </c>
      <c r="H4" s="51">
        <v>2018</v>
      </c>
      <c r="I4" s="51">
        <v>2019</v>
      </c>
      <c r="J4" s="51">
        <v>2020</v>
      </c>
      <c r="K4" s="51">
        <v>2021</v>
      </c>
      <c r="L4" s="51">
        <v>2022</v>
      </c>
      <c r="M4" s="8">
        <v>2023</v>
      </c>
      <c r="N4" s="51">
        <v>2024</v>
      </c>
    </row>
    <row r="5" spans="2:17" ht="15" customHeight="1" x14ac:dyDescent="0.2">
      <c r="B5" s="52" t="s">
        <v>239</v>
      </c>
      <c r="C5" s="141">
        <v>114246</v>
      </c>
      <c r="D5" s="141">
        <v>116158</v>
      </c>
      <c r="E5" s="141">
        <v>117852</v>
      </c>
      <c r="F5" s="68">
        <f>F9+F13</f>
        <v>118303</v>
      </c>
      <c r="G5" s="68">
        <f t="shared" ref="G5:M8" si="0">G9+G13</f>
        <v>119023</v>
      </c>
      <c r="H5" s="68">
        <f t="shared" si="0"/>
        <v>119662</v>
      </c>
      <c r="I5" s="68">
        <f t="shared" si="0"/>
        <v>119320</v>
      </c>
      <c r="J5" s="68">
        <f t="shared" si="0"/>
        <v>119459</v>
      </c>
      <c r="K5" s="68">
        <f t="shared" si="0"/>
        <v>119794</v>
      </c>
      <c r="L5" s="68">
        <f t="shared" si="0"/>
        <v>119499</v>
      </c>
      <c r="M5" s="141">
        <f>M9+M13</f>
        <v>120497</v>
      </c>
      <c r="N5" s="68">
        <f>SUM(N6:N8)</f>
        <v>121633</v>
      </c>
      <c r="P5" s="137"/>
      <c r="Q5" s="137"/>
    </row>
    <row r="6" spans="2:17" ht="15" customHeight="1" x14ac:dyDescent="0.2">
      <c r="B6" s="53" t="s">
        <v>290</v>
      </c>
      <c r="C6" s="140">
        <v>44793</v>
      </c>
      <c r="D6" s="140">
        <v>45167</v>
      </c>
      <c r="E6" s="140">
        <v>45412</v>
      </c>
      <c r="F6" s="69">
        <f>F10+F14</f>
        <v>45490</v>
      </c>
      <c r="G6" s="69">
        <f t="shared" si="0"/>
        <v>45553</v>
      </c>
      <c r="H6" s="69">
        <f t="shared" si="0"/>
        <v>45383</v>
      </c>
      <c r="I6" s="69">
        <f t="shared" si="0"/>
        <v>44418</v>
      </c>
      <c r="J6" s="69">
        <f t="shared" si="0"/>
        <v>43634</v>
      </c>
      <c r="K6" s="69">
        <f t="shared" si="0"/>
        <v>43117</v>
      </c>
      <c r="L6" s="69">
        <f t="shared" si="0"/>
        <v>42109</v>
      </c>
      <c r="M6" s="140">
        <f>M10+M14</f>
        <v>41850</v>
      </c>
      <c r="N6" s="69">
        <v>42125</v>
      </c>
    </row>
    <row r="7" spans="2:17" ht="15" customHeight="1" x14ac:dyDescent="0.2">
      <c r="B7" s="53" t="s">
        <v>291</v>
      </c>
      <c r="C7" s="140">
        <v>34522</v>
      </c>
      <c r="D7" s="140">
        <v>34675</v>
      </c>
      <c r="E7" s="140">
        <v>35173</v>
      </c>
      <c r="F7" s="69">
        <f>F11+F15</f>
        <v>34804</v>
      </c>
      <c r="G7" s="69">
        <f t="shared" si="0"/>
        <v>34641</v>
      </c>
      <c r="H7" s="69">
        <f t="shared" si="0"/>
        <v>34829</v>
      </c>
      <c r="I7" s="69">
        <f t="shared" si="0"/>
        <v>34902</v>
      </c>
      <c r="J7" s="69">
        <f t="shared" si="0"/>
        <v>34955</v>
      </c>
      <c r="K7" s="69">
        <f t="shared" si="0"/>
        <v>34890</v>
      </c>
      <c r="L7" s="69">
        <f t="shared" si="0"/>
        <v>34788</v>
      </c>
      <c r="M7" s="140">
        <f t="shared" si="0"/>
        <v>34976</v>
      </c>
      <c r="N7" s="69">
        <v>35128</v>
      </c>
    </row>
    <row r="8" spans="2:17" ht="15" customHeight="1" x14ac:dyDescent="0.2">
      <c r="B8" s="54" t="s">
        <v>292</v>
      </c>
      <c r="C8" s="140">
        <v>34931</v>
      </c>
      <c r="D8" s="140">
        <v>36316</v>
      </c>
      <c r="E8" s="140">
        <v>37267</v>
      </c>
      <c r="F8" s="69">
        <f>F12+F16</f>
        <v>38009</v>
      </c>
      <c r="G8" s="69">
        <f t="shared" si="0"/>
        <v>38829</v>
      </c>
      <c r="H8" s="69">
        <f t="shared" si="0"/>
        <v>39450</v>
      </c>
      <c r="I8" s="69">
        <f t="shared" si="0"/>
        <v>40000</v>
      </c>
      <c r="J8" s="69">
        <f t="shared" si="0"/>
        <v>40870</v>
      </c>
      <c r="K8" s="69">
        <f t="shared" si="0"/>
        <v>41787</v>
      </c>
      <c r="L8" s="69">
        <f t="shared" si="0"/>
        <v>42602</v>
      </c>
      <c r="M8" s="140">
        <f t="shared" si="0"/>
        <v>43671</v>
      </c>
      <c r="N8" s="69">
        <v>44380</v>
      </c>
    </row>
    <row r="9" spans="2:17" ht="15" customHeight="1" x14ac:dyDescent="0.2">
      <c r="B9" s="52" t="s">
        <v>238</v>
      </c>
      <c r="C9" s="141">
        <v>103596</v>
      </c>
      <c r="D9" s="141">
        <v>104867</v>
      </c>
      <c r="E9" s="141">
        <v>105872</v>
      </c>
      <c r="F9" s="68">
        <v>105773</v>
      </c>
      <c r="G9" s="68">
        <v>105824</v>
      </c>
      <c r="H9" s="68">
        <v>105520</v>
      </c>
      <c r="I9" s="68">
        <v>104173</v>
      </c>
      <c r="J9" s="68">
        <v>103575</v>
      </c>
      <c r="K9" s="68">
        <v>102810</v>
      </c>
      <c r="L9" s="68">
        <v>101521</v>
      </c>
      <c r="M9" s="141">
        <v>101367</v>
      </c>
      <c r="N9" s="68">
        <f>SUM(N10:N12)</f>
        <v>101271</v>
      </c>
    </row>
    <row r="10" spans="2:17" ht="15" customHeight="1" x14ac:dyDescent="0.2">
      <c r="B10" s="53" t="s">
        <v>290</v>
      </c>
      <c r="C10" s="140">
        <v>41842</v>
      </c>
      <c r="D10" s="140">
        <v>42160</v>
      </c>
      <c r="E10" s="140">
        <v>42170</v>
      </c>
      <c r="F10" s="69">
        <v>42129</v>
      </c>
      <c r="G10" s="69">
        <v>42005</v>
      </c>
      <c r="H10" s="69">
        <v>41642</v>
      </c>
      <c r="I10" s="69">
        <v>40575</v>
      </c>
      <c r="J10" s="69">
        <v>39851</v>
      </c>
      <c r="K10" s="69">
        <v>39272</v>
      </c>
      <c r="L10" s="69">
        <v>38094</v>
      </c>
      <c r="M10" s="140">
        <v>37613</v>
      </c>
      <c r="N10" s="69">
        <v>37535</v>
      </c>
    </row>
    <row r="11" spans="2:17" ht="15" customHeight="1" x14ac:dyDescent="0.2">
      <c r="B11" s="53" t="s">
        <v>291</v>
      </c>
      <c r="C11" s="140">
        <v>30066</v>
      </c>
      <c r="D11" s="140">
        <v>29966</v>
      </c>
      <c r="E11" s="140">
        <v>30344</v>
      </c>
      <c r="F11" s="69">
        <v>29767</v>
      </c>
      <c r="G11" s="69">
        <v>29493</v>
      </c>
      <c r="H11" s="69">
        <v>29361</v>
      </c>
      <c r="I11" s="69">
        <v>29128</v>
      </c>
      <c r="J11" s="69">
        <v>29003</v>
      </c>
      <c r="K11" s="69">
        <v>28693</v>
      </c>
      <c r="L11" s="69">
        <v>28351</v>
      </c>
      <c r="M11" s="140">
        <v>28350</v>
      </c>
      <c r="N11" s="69">
        <v>28321</v>
      </c>
    </row>
    <row r="12" spans="2:17" ht="15" customHeight="1" x14ac:dyDescent="0.2">
      <c r="B12" s="54" t="s">
        <v>292</v>
      </c>
      <c r="C12" s="140">
        <v>31688</v>
      </c>
      <c r="D12" s="140">
        <v>32741</v>
      </c>
      <c r="E12" s="140">
        <v>33358</v>
      </c>
      <c r="F12" s="69">
        <v>33877</v>
      </c>
      <c r="G12" s="69">
        <v>34326</v>
      </c>
      <c r="H12" s="69">
        <v>34517</v>
      </c>
      <c r="I12" s="69">
        <v>34470</v>
      </c>
      <c r="J12" s="69">
        <v>34721</v>
      </c>
      <c r="K12" s="69">
        <v>34845</v>
      </c>
      <c r="L12" s="69">
        <v>35076</v>
      </c>
      <c r="M12" s="140">
        <v>35404</v>
      </c>
      <c r="N12" s="69">
        <v>35415</v>
      </c>
    </row>
    <row r="13" spans="2:17" ht="15" customHeight="1" x14ac:dyDescent="0.2">
      <c r="B13" s="52" t="s">
        <v>242</v>
      </c>
      <c r="C13" s="141">
        <v>10650</v>
      </c>
      <c r="D13" s="141">
        <v>11291</v>
      </c>
      <c r="E13" s="141">
        <v>11980</v>
      </c>
      <c r="F13" s="68">
        <v>12530</v>
      </c>
      <c r="G13" s="68">
        <v>13199</v>
      </c>
      <c r="H13" s="68">
        <v>14142</v>
      </c>
      <c r="I13" s="68">
        <v>15147</v>
      </c>
      <c r="J13" s="68">
        <v>15884</v>
      </c>
      <c r="K13" s="68">
        <v>16984</v>
      </c>
      <c r="L13" s="68">
        <v>17978</v>
      </c>
      <c r="M13" s="141">
        <v>19130</v>
      </c>
      <c r="N13" s="68">
        <f>SUM(N14:N16)</f>
        <v>20362</v>
      </c>
    </row>
    <row r="14" spans="2:17" ht="15" customHeight="1" x14ac:dyDescent="0.2">
      <c r="B14" s="53" t="s">
        <v>290</v>
      </c>
      <c r="C14" s="140">
        <v>2951</v>
      </c>
      <c r="D14" s="140">
        <v>3007</v>
      </c>
      <c r="E14" s="140">
        <v>3242</v>
      </c>
      <c r="F14" s="69">
        <v>3361</v>
      </c>
      <c r="G14" s="69">
        <v>3548</v>
      </c>
      <c r="H14" s="69">
        <v>3741</v>
      </c>
      <c r="I14" s="69">
        <v>3843</v>
      </c>
      <c r="J14" s="69">
        <v>3783</v>
      </c>
      <c r="K14" s="69">
        <v>3845</v>
      </c>
      <c r="L14" s="69">
        <v>4015</v>
      </c>
      <c r="M14" s="140">
        <v>4237</v>
      </c>
      <c r="N14" s="69">
        <v>4590</v>
      </c>
      <c r="O14" s="42"/>
    </row>
    <row r="15" spans="2:17" ht="15" customHeight="1" x14ac:dyDescent="0.2">
      <c r="B15" s="53" t="s">
        <v>291</v>
      </c>
      <c r="C15" s="140">
        <v>4456</v>
      </c>
      <c r="D15" s="140">
        <v>4709</v>
      </c>
      <c r="E15" s="140">
        <v>4829</v>
      </c>
      <c r="F15" s="69">
        <v>5037</v>
      </c>
      <c r="G15" s="69">
        <v>5148</v>
      </c>
      <c r="H15" s="69">
        <v>5468</v>
      </c>
      <c r="I15" s="69">
        <v>5774</v>
      </c>
      <c r="J15" s="69">
        <v>5952</v>
      </c>
      <c r="K15" s="69">
        <v>6197</v>
      </c>
      <c r="L15" s="69">
        <v>6437</v>
      </c>
      <c r="M15" s="140">
        <v>6626</v>
      </c>
      <c r="N15" s="69">
        <v>6807</v>
      </c>
    </row>
    <row r="16" spans="2:17" ht="15" customHeight="1" x14ac:dyDescent="0.2">
      <c r="B16" s="54" t="s">
        <v>292</v>
      </c>
      <c r="C16" s="142">
        <v>3243</v>
      </c>
      <c r="D16" s="142">
        <v>3575</v>
      </c>
      <c r="E16" s="142">
        <v>3909</v>
      </c>
      <c r="F16" s="70">
        <v>4132</v>
      </c>
      <c r="G16" s="70">
        <v>4503</v>
      </c>
      <c r="H16" s="70">
        <v>4933</v>
      </c>
      <c r="I16" s="70">
        <v>5530</v>
      </c>
      <c r="J16" s="70">
        <v>6149</v>
      </c>
      <c r="K16" s="70">
        <v>6942</v>
      </c>
      <c r="L16" s="70">
        <v>7526</v>
      </c>
      <c r="M16" s="142">
        <v>8267</v>
      </c>
      <c r="N16" s="70">
        <v>8965</v>
      </c>
    </row>
    <row r="17" spans="2:19" s="55" customFormat="1" ht="42" customHeight="1" x14ac:dyDescent="0.2">
      <c r="B17" s="151" t="s">
        <v>293</v>
      </c>
      <c r="C17" s="151"/>
      <c r="D17" s="151"/>
      <c r="E17" s="151"/>
      <c r="F17" s="151"/>
      <c r="G17" s="151"/>
      <c r="H17" s="151"/>
      <c r="I17" s="151"/>
      <c r="J17" s="151"/>
      <c r="K17" s="151"/>
      <c r="L17" s="151"/>
      <c r="M17" s="151"/>
      <c r="N17" s="151"/>
      <c r="O17" s="56"/>
      <c r="P17" s="56"/>
    </row>
    <row r="18" spans="2:19" ht="23.25" hidden="1" customHeight="1" x14ac:dyDescent="0.2">
      <c r="B18" s="151"/>
      <c r="C18" s="151"/>
      <c r="D18" s="151"/>
      <c r="E18" s="151"/>
      <c r="F18" s="151"/>
      <c r="G18" s="151"/>
      <c r="H18" s="151"/>
      <c r="I18" s="151"/>
      <c r="J18" s="151"/>
      <c r="K18" s="151"/>
      <c r="L18" s="151"/>
      <c r="M18" s="151"/>
      <c r="N18" s="151"/>
      <c r="O18" s="57"/>
      <c r="P18" s="57"/>
    </row>
    <row r="19" spans="2:19" s="55" customFormat="1" ht="21.75" hidden="1" customHeight="1" x14ac:dyDescent="0.2">
      <c r="B19" s="151"/>
      <c r="C19" s="151"/>
      <c r="D19" s="151"/>
      <c r="E19" s="151"/>
      <c r="F19" s="151"/>
      <c r="G19" s="151"/>
      <c r="H19" s="151"/>
      <c r="I19" s="151"/>
      <c r="J19" s="151"/>
      <c r="K19" s="151"/>
      <c r="L19" s="151"/>
      <c r="M19" s="151"/>
      <c r="N19" s="151"/>
      <c r="O19" s="57"/>
      <c r="P19" s="57"/>
    </row>
    <row r="20" spans="2:19" s="55" customFormat="1" ht="15" hidden="1" customHeight="1" x14ac:dyDescent="0.2">
      <c r="B20" s="151"/>
      <c r="C20" s="151"/>
      <c r="D20" s="151"/>
      <c r="E20" s="151"/>
      <c r="F20" s="151"/>
      <c r="G20" s="151"/>
      <c r="H20" s="151"/>
      <c r="I20" s="151"/>
      <c r="J20" s="151"/>
      <c r="K20" s="151"/>
      <c r="L20" s="151"/>
      <c r="M20" s="151"/>
      <c r="N20" s="151"/>
      <c r="O20" s="57"/>
      <c r="P20" s="57"/>
    </row>
    <row r="21" spans="2:19" ht="15" hidden="1" customHeight="1" x14ac:dyDescent="0.2">
      <c r="B21" s="151"/>
      <c r="C21" s="151"/>
      <c r="D21" s="151"/>
      <c r="E21" s="151"/>
      <c r="F21" s="151"/>
      <c r="G21" s="151"/>
      <c r="H21" s="151"/>
      <c r="I21" s="151"/>
      <c r="J21" s="151"/>
      <c r="K21" s="151"/>
      <c r="L21" s="151"/>
      <c r="M21" s="151"/>
      <c r="N21" s="151"/>
      <c r="O21" s="57"/>
      <c r="P21" s="57"/>
    </row>
    <row r="22" spans="2:19" ht="15" hidden="1" customHeight="1" x14ac:dyDescent="0.2">
      <c r="B22" s="151"/>
      <c r="C22" s="151"/>
      <c r="D22" s="151"/>
      <c r="E22" s="151"/>
      <c r="F22" s="151"/>
      <c r="G22" s="151"/>
      <c r="H22" s="151"/>
      <c r="I22" s="151"/>
      <c r="J22" s="151"/>
      <c r="K22" s="151"/>
      <c r="L22" s="151"/>
      <c r="M22" s="151"/>
      <c r="N22" s="151"/>
      <c r="O22" s="57"/>
      <c r="P22" s="57"/>
    </row>
    <row r="23" spans="2:19" s="55" customFormat="1" ht="15" hidden="1" customHeight="1" x14ac:dyDescent="0.2">
      <c r="B23" s="151"/>
      <c r="C23" s="151"/>
      <c r="D23" s="151"/>
      <c r="E23" s="151"/>
      <c r="F23" s="151"/>
      <c r="G23" s="151"/>
      <c r="H23" s="151"/>
      <c r="I23" s="151"/>
      <c r="J23" s="151"/>
      <c r="K23" s="151"/>
      <c r="L23" s="151"/>
      <c r="M23" s="151"/>
      <c r="N23" s="151"/>
      <c r="O23" s="57"/>
      <c r="P23" s="57"/>
    </row>
    <row r="24" spans="2:19" ht="24.75" customHeight="1" x14ac:dyDescent="0.2">
      <c r="M24" s="149"/>
      <c r="N24" s="42"/>
    </row>
    <row r="25" spans="2:19" x14ac:dyDescent="0.2">
      <c r="M25" s="12"/>
      <c r="N25" s="137"/>
    </row>
    <row r="27" spans="2:19" x14ac:dyDescent="0.2">
      <c r="K27" s="42"/>
      <c r="L27" s="42"/>
      <c r="M27" s="149"/>
      <c r="N27" s="42"/>
      <c r="R27" s="137"/>
      <c r="S27" s="137"/>
    </row>
    <row r="28" spans="2:19" x14ac:dyDescent="0.2">
      <c r="K28" s="42"/>
      <c r="L28" s="42"/>
      <c r="M28" s="12"/>
      <c r="N28" s="137"/>
      <c r="R28" s="137"/>
      <c r="S28" s="137"/>
    </row>
    <row r="29" spans="2:19" x14ac:dyDescent="0.2">
      <c r="K29" s="42"/>
      <c r="L29" s="42"/>
      <c r="M29" s="149"/>
      <c r="N29" s="42"/>
      <c r="R29" s="137"/>
      <c r="S29" s="137"/>
    </row>
    <row r="30" spans="2:19" x14ac:dyDescent="0.2">
      <c r="K30" s="42"/>
      <c r="L30" s="42"/>
      <c r="M30" s="149"/>
      <c r="N30" s="42"/>
      <c r="R30" s="137"/>
      <c r="S30" s="137"/>
    </row>
    <row r="31" spans="2:19" x14ac:dyDescent="0.2">
      <c r="K31" s="42"/>
      <c r="L31" s="42"/>
      <c r="M31" s="149"/>
      <c r="N31" s="42"/>
      <c r="P31" s="137"/>
      <c r="Q31" s="137"/>
      <c r="R31" s="137"/>
      <c r="S31" s="137"/>
    </row>
    <row r="32" spans="2:19" x14ac:dyDescent="0.2">
      <c r="K32" s="42"/>
      <c r="L32" s="42"/>
      <c r="M32" s="149"/>
      <c r="N32" s="42"/>
      <c r="R32" s="137"/>
      <c r="S32" s="137"/>
    </row>
    <row r="33" spans="11:19" x14ac:dyDescent="0.2">
      <c r="K33" s="42"/>
      <c r="L33" s="42"/>
      <c r="M33" s="149"/>
      <c r="N33" s="42"/>
      <c r="R33" s="137"/>
      <c r="S33" s="137"/>
    </row>
    <row r="34" spans="11:19" x14ac:dyDescent="0.2">
      <c r="K34" s="42"/>
      <c r="L34" s="42"/>
      <c r="M34" s="149"/>
      <c r="N34" s="42"/>
      <c r="R34" s="137"/>
      <c r="S34" s="137"/>
    </row>
  </sheetData>
  <mergeCells count="1">
    <mergeCell ref="B17:N23"/>
  </mergeCells>
  <pageMargins left="0.25" right="0.25" top="0.75" bottom="0.75" header="0.3" footer="0.3"/>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EFBA7-7C7F-48A8-9CE9-98C3F4D6D9FD}">
  <dimension ref="B1:P37"/>
  <sheetViews>
    <sheetView showGridLines="0" zoomScaleNormal="100" workbookViewId="0">
      <pane xSplit="1" topLeftCell="B1" activePane="topRight" state="frozen"/>
      <selection pane="topRight" activeCell="B13" sqref="B13:N19"/>
    </sheetView>
  </sheetViews>
  <sheetFormatPr baseColWidth="10" defaultColWidth="10.6640625" defaultRowHeight="10.199999999999999" x14ac:dyDescent="0.2"/>
  <cols>
    <col min="1" max="1" width="1.44140625" style="1" customWidth="1"/>
    <col min="2" max="2" width="37" style="1" customWidth="1"/>
    <col min="3" max="14" width="15.44140625" style="1" bestFit="1" customWidth="1"/>
    <col min="15" max="15" width="14.6640625" style="1" bestFit="1" customWidth="1"/>
    <col min="16" max="16" width="13.44140625" style="1" bestFit="1" customWidth="1"/>
    <col min="17" max="16384" width="10.6640625" style="1"/>
  </cols>
  <sheetData>
    <row r="1" spans="2:16" ht="10.199999999999999" customHeight="1" x14ac:dyDescent="0.2"/>
    <row r="2" spans="2:16" ht="16.95" customHeight="1" x14ac:dyDescent="0.2">
      <c r="B2" s="67" t="s">
        <v>248</v>
      </c>
      <c r="C2" s="67"/>
      <c r="D2" s="67"/>
      <c r="E2" s="67"/>
      <c r="F2" s="67"/>
      <c r="G2" s="67"/>
    </row>
    <row r="3" spans="2:16" ht="15" customHeight="1" x14ac:dyDescent="0.2">
      <c r="B3" s="24"/>
      <c r="C3" s="24"/>
      <c r="D3" s="24"/>
      <c r="E3" s="24"/>
      <c r="F3" s="24"/>
      <c r="G3" s="72"/>
      <c r="H3" s="73"/>
      <c r="I3" s="73"/>
      <c r="J3" s="73"/>
      <c r="K3" s="73"/>
      <c r="L3" s="73"/>
      <c r="M3" s="73"/>
      <c r="N3" s="73"/>
      <c r="O3" s="73"/>
      <c r="P3" s="73"/>
    </row>
    <row r="4" spans="2:16" ht="15" customHeight="1" x14ac:dyDescent="0.2">
      <c r="B4" s="74"/>
      <c r="C4" s="8">
        <v>2013</v>
      </c>
      <c r="D4" s="8">
        <v>2014</v>
      </c>
      <c r="E4" s="8">
        <v>2015</v>
      </c>
      <c r="F4" s="8">
        <v>2016</v>
      </c>
      <c r="G4" s="8">
        <v>2017</v>
      </c>
      <c r="H4" s="8">
        <v>2018</v>
      </c>
      <c r="I4" s="8">
        <v>2019</v>
      </c>
      <c r="J4" s="8">
        <v>2020</v>
      </c>
      <c r="K4" s="8">
        <v>2021</v>
      </c>
      <c r="L4" s="8">
        <v>2022</v>
      </c>
      <c r="M4" s="8">
        <v>2023</v>
      </c>
      <c r="N4" s="8">
        <v>2024</v>
      </c>
    </row>
    <row r="5" spans="2:16" ht="14.4" x14ac:dyDescent="0.3">
      <c r="B5" s="107" t="s">
        <v>226</v>
      </c>
      <c r="C5" s="103">
        <v>1374677</v>
      </c>
      <c r="D5" s="103">
        <v>1403015</v>
      </c>
      <c r="E5" s="103">
        <v>1451308</v>
      </c>
      <c r="F5" s="103">
        <v>1447798</v>
      </c>
      <c r="G5" s="103">
        <v>1475007</v>
      </c>
      <c r="H5" s="103">
        <v>1475902</v>
      </c>
      <c r="I5" s="103">
        <v>1471770</v>
      </c>
      <c r="J5" s="103">
        <v>1212951</v>
      </c>
      <c r="K5" s="103">
        <v>1279973</v>
      </c>
      <c r="L5" s="103">
        <v>1310722</v>
      </c>
      <c r="M5" s="103">
        <v>1386728</v>
      </c>
      <c r="N5" s="103">
        <v>1452801</v>
      </c>
      <c r="O5" s="138"/>
      <c r="P5" s="12"/>
    </row>
    <row r="6" spans="2:16" ht="16.5" customHeight="1" x14ac:dyDescent="0.3">
      <c r="B6" s="119" t="s">
        <v>240</v>
      </c>
      <c r="C6" s="104">
        <v>1067722</v>
      </c>
      <c r="D6" s="104">
        <v>1065589</v>
      </c>
      <c r="E6" s="104">
        <v>1087085</v>
      </c>
      <c r="F6" s="104">
        <v>1072622</v>
      </c>
      <c r="G6" s="104">
        <v>1075617</v>
      </c>
      <c r="H6" s="104">
        <v>1054746</v>
      </c>
      <c r="I6" s="104">
        <v>1037877</v>
      </c>
      <c r="J6" s="104">
        <v>880044</v>
      </c>
      <c r="K6" s="104">
        <v>864572</v>
      </c>
      <c r="L6" s="104">
        <v>854025</v>
      </c>
      <c r="M6" s="104">
        <v>880701</v>
      </c>
      <c r="N6" s="104">
        <v>900335</v>
      </c>
      <c r="O6" s="138"/>
      <c r="P6" s="12"/>
    </row>
    <row r="7" spans="2:16" ht="16.5" customHeight="1" x14ac:dyDescent="0.3">
      <c r="B7" s="118" t="s">
        <v>241</v>
      </c>
      <c r="C7" s="105">
        <v>306955</v>
      </c>
      <c r="D7" s="105">
        <v>337426</v>
      </c>
      <c r="E7" s="105">
        <v>364223</v>
      </c>
      <c r="F7" s="105">
        <v>375176</v>
      </c>
      <c r="G7" s="105">
        <v>399390</v>
      </c>
      <c r="H7" s="105">
        <v>421156</v>
      </c>
      <c r="I7" s="105">
        <v>433893</v>
      </c>
      <c r="J7" s="105">
        <v>332907</v>
      </c>
      <c r="K7" s="105">
        <v>415401</v>
      </c>
      <c r="L7" s="105">
        <v>456697</v>
      </c>
      <c r="M7" s="105">
        <v>506027</v>
      </c>
      <c r="N7" s="105">
        <v>552466</v>
      </c>
      <c r="O7" s="138"/>
      <c r="P7" s="12"/>
    </row>
    <row r="8" spans="2:16" ht="16.5" customHeight="1" x14ac:dyDescent="0.2">
      <c r="B8" s="108" t="s">
        <v>247</v>
      </c>
      <c r="C8" s="106">
        <v>22.329245342724146</v>
      </c>
      <c r="D8" s="106">
        <v>24.050063613004848</v>
      </c>
      <c r="E8" s="106">
        <v>25.096189092873463</v>
      </c>
      <c r="F8" s="106">
        <v>25.91355976455279</v>
      </c>
      <c r="G8" s="106">
        <v>27.077159633818688</v>
      </c>
      <c r="H8" s="106">
        <v>28.535498969443772</v>
      </c>
      <c r="I8" s="106">
        <v>29.481033041847571</v>
      </c>
      <c r="J8" s="106">
        <v>27.446038628106162</v>
      </c>
      <c r="K8" s="106">
        <v>32.453887699193658</v>
      </c>
      <c r="L8" s="106">
        <v>34.843162775935703</v>
      </c>
      <c r="M8" s="106">
        <v>36.490717718254764</v>
      </c>
      <c r="N8" s="106">
        <v>38.027644529429701</v>
      </c>
      <c r="P8" s="12"/>
    </row>
    <row r="9" spans="2:16" ht="14.4" x14ac:dyDescent="0.3">
      <c r="B9" s="107" t="s">
        <v>227</v>
      </c>
      <c r="C9" s="103">
        <v>36546492</v>
      </c>
      <c r="D9" s="103">
        <v>37085472</v>
      </c>
      <c r="E9" s="103">
        <v>38192375</v>
      </c>
      <c r="F9" s="103">
        <v>38002136</v>
      </c>
      <c r="G9" s="103">
        <v>37542017</v>
      </c>
      <c r="H9" s="103">
        <v>37576764</v>
      </c>
      <c r="I9" s="103">
        <v>37384027</v>
      </c>
      <c r="J9" s="103">
        <v>32710775</v>
      </c>
      <c r="K9" s="103">
        <v>32873948</v>
      </c>
      <c r="L9" s="103">
        <v>33752248</v>
      </c>
      <c r="M9" s="103">
        <v>35135146</v>
      </c>
      <c r="N9" s="103">
        <v>36049877</v>
      </c>
      <c r="O9" s="138"/>
      <c r="P9" s="12"/>
    </row>
    <row r="10" spans="2:16" ht="14.4" x14ac:dyDescent="0.3">
      <c r="B10" s="119" t="s">
        <v>240</v>
      </c>
      <c r="C10" s="104">
        <v>33383677</v>
      </c>
      <c r="D10" s="104">
        <v>33683221</v>
      </c>
      <c r="E10" s="104">
        <v>34502342</v>
      </c>
      <c r="F10" s="104">
        <v>34095266</v>
      </c>
      <c r="G10" s="104">
        <v>33414746</v>
      </c>
      <c r="H10" s="104">
        <v>33226446</v>
      </c>
      <c r="I10" s="104">
        <v>32791439</v>
      </c>
      <c r="J10" s="104">
        <v>29620057</v>
      </c>
      <c r="K10" s="104">
        <v>28508779</v>
      </c>
      <c r="L10" s="104">
        <v>28869597</v>
      </c>
      <c r="M10" s="104">
        <v>29699507</v>
      </c>
      <c r="N10" s="104">
        <v>30161134</v>
      </c>
      <c r="O10" s="138"/>
      <c r="P10" s="12"/>
    </row>
    <row r="11" spans="2:16" ht="15" customHeight="1" x14ac:dyDescent="0.3">
      <c r="B11" s="118" t="s">
        <v>241</v>
      </c>
      <c r="C11" s="105">
        <v>3162815</v>
      </c>
      <c r="D11" s="105">
        <v>3402251</v>
      </c>
      <c r="E11" s="105">
        <v>3690033</v>
      </c>
      <c r="F11" s="105">
        <v>3906870</v>
      </c>
      <c r="G11" s="105">
        <v>4127271</v>
      </c>
      <c r="H11" s="105">
        <v>4350318</v>
      </c>
      <c r="I11" s="105">
        <v>4592588</v>
      </c>
      <c r="J11" s="105">
        <v>3090718</v>
      </c>
      <c r="K11" s="105">
        <v>4365169</v>
      </c>
      <c r="L11" s="105">
        <v>4882651</v>
      </c>
      <c r="M11" s="105">
        <v>5435639</v>
      </c>
      <c r="N11" s="105">
        <v>5888743</v>
      </c>
      <c r="O11" s="138"/>
      <c r="P11" s="12"/>
    </row>
    <row r="12" spans="2:16" ht="15" customHeight="1" x14ac:dyDescent="0.2">
      <c r="B12" s="108" t="s">
        <v>247</v>
      </c>
      <c r="C12" s="106">
        <v>8.6542232288669467</v>
      </c>
      <c r="D12" s="106">
        <v>9.1740803514648537</v>
      </c>
      <c r="E12" s="106">
        <v>9.6617007976068514</v>
      </c>
      <c r="F12" s="106">
        <v>10.280658960854201</v>
      </c>
      <c r="G12" s="106">
        <v>10.993738029578964</v>
      </c>
      <c r="H12" s="106">
        <v>11.577149112680379</v>
      </c>
      <c r="I12" s="106">
        <v>12.284893759572771</v>
      </c>
      <c r="J12" s="106">
        <v>9.448623580456287</v>
      </c>
      <c r="K12" s="106">
        <v>13.278505520541675</v>
      </c>
      <c r="L12" s="106">
        <v>14.466150521292686</v>
      </c>
      <c r="M12" s="106">
        <v>15.470660062149735</v>
      </c>
      <c r="N12" s="106">
        <v>16.334987772635117</v>
      </c>
    </row>
    <row r="13" spans="2:16" s="16" customFormat="1" ht="42" customHeight="1" x14ac:dyDescent="0.2">
      <c r="B13" s="167" t="s">
        <v>289</v>
      </c>
      <c r="C13" s="167"/>
      <c r="D13" s="167"/>
      <c r="E13" s="167"/>
      <c r="F13" s="167"/>
      <c r="G13" s="167"/>
      <c r="H13" s="167"/>
      <c r="I13" s="167"/>
      <c r="J13" s="167"/>
      <c r="K13" s="167"/>
      <c r="L13" s="167"/>
      <c r="M13" s="167"/>
      <c r="N13" s="168"/>
      <c r="O13" s="109"/>
      <c r="P13" s="109"/>
    </row>
    <row r="14" spans="2:16" ht="23.25" hidden="1" customHeight="1" x14ac:dyDescent="0.2">
      <c r="B14" s="168"/>
      <c r="C14" s="168"/>
      <c r="D14" s="168"/>
      <c r="E14" s="168"/>
      <c r="F14" s="168"/>
      <c r="G14" s="168"/>
      <c r="H14" s="168"/>
      <c r="I14" s="168"/>
      <c r="J14" s="168"/>
      <c r="K14" s="168"/>
      <c r="L14" s="168"/>
      <c r="M14" s="168"/>
      <c r="N14" s="168"/>
      <c r="O14" s="71"/>
      <c r="P14" s="71"/>
    </row>
    <row r="15" spans="2:16" s="16" customFormat="1" ht="21.75" hidden="1" customHeight="1" x14ac:dyDescent="0.2">
      <c r="B15" s="168"/>
      <c r="C15" s="168"/>
      <c r="D15" s="168"/>
      <c r="E15" s="168"/>
      <c r="F15" s="168"/>
      <c r="G15" s="168"/>
      <c r="H15" s="168"/>
      <c r="I15" s="168"/>
      <c r="J15" s="168"/>
      <c r="K15" s="168"/>
      <c r="L15" s="168"/>
      <c r="M15" s="168"/>
      <c r="N15" s="168"/>
      <c r="O15" s="71"/>
      <c r="P15" s="71"/>
    </row>
    <row r="16" spans="2:16" s="16" customFormat="1" ht="15" hidden="1" customHeight="1" x14ac:dyDescent="0.2">
      <c r="B16" s="168"/>
      <c r="C16" s="168"/>
      <c r="D16" s="168"/>
      <c r="E16" s="168"/>
      <c r="F16" s="168"/>
      <c r="G16" s="168"/>
      <c r="H16" s="168"/>
      <c r="I16" s="168"/>
      <c r="J16" s="168"/>
      <c r="K16" s="168"/>
      <c r="L16" s="168"/>
      <c r="M16" s="168"/>
      <c r="N16" s="168"/>
      <c r="O16" s="71"/>
      <c r="P16" s="71"/>
    </row>
    <row r="17" spans="2:16" ht="15" hidden="1" customHeight="1" x14ac:dyDescent="0.2">
      <c r="B17" s="168"/>
      <c r="C17" s="168"/>
      <c r="D17" s="168"/>
      <c r="E17" s="168"/>
      <c r="F17" s="168"/>
      <c r="G17" s="168"/>
      <c r="H17" s="168"/>
      <c r="I17" s="168"/>
      <c r="J17" s="168"/>
      <c r="K17" s="168"/>
      <c r="L17" s="168"/>
      <c r="M17" s="168"/>
      <c r="N17" s="168"/>
      <c r="O17" s="71"/>
      <c r="P17" s="71"/>
    </row>
    <row r="18" spans="2:16" ht="15" hidden="1" customHeight="1" x14ac:dyDescent="0.2">
      <c r="B18" s="168"/>
      <c r="C18" s="168"/>
      <c r="D18" s="168"/>
      <c r="E18" s="168"/>
      <c r="F18" s="168"/>
      <c r="G18" s="168"/>
      <c r="H18" s="168"/>
      <c r="I18" s="168"/>
      <c r="J18" s="168"/>
      <c r="K18" s="168"/>
      <c r="L18" s="168"/>
      <c r="M18" s="168"/>
      <c r="N18" s="168"/>
      <c r="O18" s="71"/>
      <c r="P18" s="71"/>
    </row>
    <row r="19" spans="2:16" s="16" customFormat="1" ht="15" hidden="1" customHeight="1" x14ac:dyDescent="0.2">
      <c r="B19" s="168"/>
      <c r="C19" s="168"/>
      <c r="D19" s="168"/>
      <c r="E19" s="168"/>
      <c r="F19" s="168"/>
      <c r="G19" s="168"/>
      <c r="H19" s="168"/>
      <c r="I19" s="168"/>
      <c r="J19" s="168"/>
      <c r="K19" s="168"/>
      <c r="L19" s="168"/>
      <c r="M19" s="168"/>
      <c r="N19" s="168"/>
      <c r="O19" s="71"/>
      <c r="P19" s="71"/>
    </row>
    <row r="20" spans="2:16" ht="24.75" customHeight="1" x14ac:dyDescent="0.2">
      <c r="E20" s="36"/>
      <c r="F20" s="36"/>
      <c r="G20" s="36"/>
      <c r="H20" s="36"/>
      <c r="I20" s="148"/>
      <c r="J20" s="148"/>
      <c r="K20" s="148"/>
      <c r="L20" s="148"/>
      <c r="M20" s="148"/>
      <c r="N20" s="148"/>
    </row>
    <row r="21" spans="2:16" ht="24.75" customHeight="1" x14ac:dyDescent="0.2">
      <c r="E21" s="36"/>
      <c r="F21" s="36"/>
      <c r="G21" s="36"/>
      <c r="H21" s="36"/>
      <c r="J21" s="36"/>
      <c r="K21" s="36"/>
      <c r="L21" s="36"/>
      <c r="M21" s="36"/>
      <c r="N21" s="36"/>
    </row>
    <row r="22" spans="2:16" ht="15" customHeight="1" x14ac:dyDescent="0.2">
      <c r="B22" s="77"/>
      <c r="C22" s="77"/>
      <c r="E22" s="36"/>
      <c r="F22" s="36"/>
      <c r="G22" s="36"/>
      <c r="H22" s="36"/>
      <c r="I22" s="36"/>
      <c r="J22" s="36"/>
      <c r="K22" s="36"/>
      <c r="L22" s="36"/>
      <c r="M22" s="36"/>
      <c r="N22" s="36"/>
    </row>
    <row r="23" spans="2:16" ht="15" customHeight="1" x14ac:dyDescent="0.3">
      <c r="B23" s="36"/>
      <c r="C23" s="36"/>
      <c r="E23" s="36"/>
      <c r="F23" s="36"/>
      <c r="G23" s="36"/>
      <c r="H23" s="36"/>
      <c r="I23" s="36"/>
      <c r="J23" s="143"/>
      <c r="K23" s="36"/>
      <c r="L23" s="36"/>
      <c r="M23" s="36"/>
      <c r="N23" s="36"/>
    </row>
    <row r="24" spans="2:16" ht="15" customHeight="1" x14ac:dyDescent="0.3">
      <c r="B24" s="110"/>
      <c r="C24" s="110"/>
      <c r="E24" s="36"/>
      <c r="F24" s="36"/>
      <c r="G24" s="36"/>
      <c r="H24" s="36"/>
      <c r="I24" s="36"/>
      <c r="J24" s="143"/>
      <c r="K24" s="36"/>
      <c r="L24" s="36"/>
      <c r="M24" s="36"/>
      <c r="N24" s="36"/>
    </row>
    <row r="25" spans="2:16" ht="27.75" customHeight="1" x14ac:dyDescent="0.2">
      <c r="E25" s="36"/>
      <c r="F25" s="36"/>
      <c r="G25" s="36"/>
      <c r="H25" s="36"/>
      <c r="I25" s="36"/>
      <c r="J25" s="36"/>
      <c r="K25" s="36"/>
      <c r="L25" s="36"/>
      <c r="M25" s="36"/>
      <c r="N25" s="36"/>
    </row>
    <row r="26" spans="2:16" ht="15" customHeight="1" x14ac:dyDescent="0.2">
      <c r="E26" s="36"/>
      <c r="F26" s="36"/>
      <c r="G26" s="36"/>
      <c r="H26" s="36"/>
      <c r="I26" s="36"/>
      <c r="J26" s="36"/>
      <c r="K26" s="36"/>
      <c r="L26" s="36"/>
      <c r="M26" s="36"/>
      <c r="N26" s="36"/>
    </row>
    <row r="27" spans="2:16" ht="15" customHeight="1" x14ac:dyDescent="0.2">
      <c r="E27" s="36"/>
      <c r="F27" s="36"/>
      <c r="G27" s="36"/>
      <c r="H27" s="36"/>
      <c r="I27" s="36"/>
      <c r="J27" s="36"/>
      <c r="K27" s="36"/>
      <c r="L27" s="36"/>
      <c r="M27" s="36"/>
      <c r="N27" s="36"/>
    </row>
    <row r="28" spans="2:16" ht="10.5" customHeight="1" x14ac:dyDescent="0.2">
      <c r="E28" s="36"/>
      <c r="F28" s="36"/>
      <c r="G28" s="36"/>
      <c r="H28" s="36"/>
      <c r="I28" s="36"/>
      <c r="J28" s="36"/>
      <c r="K28" s="36"/>
      <c r="L28" s="36"/>
      <c r="M28" s="36"/>
      <c r="N28" s="36"/>
    </row>
    <row r="29" spans="2:16" ht="10.5" customHeight="1" x14ac:dyDescent="0.2">
      <c r="E29" s="36"/>
      <c r="F29" s="36"/>
      <c r="G29" s="36"/>
      <c r="H29" s="36"/>
      <c r="I29" s="36"/>
      <c r="J29" s="36"/>
      <c r="K29" s="36"/>
      <c r="L29" s="36"/>
      <c r="M29" s="36"/>
      <c r="N29" s="36"/>
    </row>
    <row r="30" spans="2:16" ht="15" customHeight="1" x14ac:dyDescent="0.2">
      <c r="I30" s="36"/>
      <c r="J30" s="36"/>
      <c r="K30" s="36"/>
      <c r="L30" s="36"/>
      <c r="M30" s="36"/>
      <c r="N30" s="36"/>
    </row>
    <row r="31" spans="2:16" ht="18" customHeight="1" x14ac:dyDescent="0.2">
      <c r="I31" s="36"/>
      <c r="J31" s="36"/>
      <c r="K31" s="36"/>
      <c r="L31" s="36"/>
      <c r="M31" s="36"/>
      <c r="N31" s="36"/>
    </row>
    <row r="32" spans="2:16" ht="11.25" customHeight="1" x14ac:dyDescent="0.2">
      <c r="I32" s="36"/>
      <c r="J32" s="36"/>
      <c r="K32" s="36"/>
      <c r="L32" s="36"/>
      <c r="M32" s="36"/>
      <c r="N32" s="36"/>
    </row>
    <row r="33" spans="10:14" ht="11.25" customHeight="1" x14ac:dyDescent="0.2"/>
    <row r="34" spans="10:14" ht="16.5" customHeight="1" x14ac:dyDescent="0.2"/>
    <row r="35" spans="10:14" ht="23.25" customHeight="1" x14ac:dyDescent="0.2"/>
    <row r="37" spans="10:14" x14ac:dyDescent="0.2">
      <c r="J37" s="11"/>
      <c r="K37" s="11"/>
      <c r="L37" s="11"/>
      <c r="M37" s="11"/>
      <c r="N37" s="11"/>
    </row>
  </sheetData>
  <mergeCells count="1">
    <mergeCell ref="B13:N19"/>
  </mergeCells>
  <pageMargins left="0.25" right="0.25" top="0.75" bottom="0.75" header="0.3" footer="0.3"/>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5</vt:i4>
      </vt:variant>
    </vt:vector>
  </HeadingPairs>
  <TitlesOfParts>
    <vt:vector size="12" baseType="lpstr">
      <vt:lpstr>ES2026_F15_Tableau1</vt:lpstr>
      <vt:lpstr>ES2026_F15_Graphique1</vt:lpstr>
      <vt:lpstr>ES2026_F15_Graphique2</vt:lpstr>
      <vt:lpstr>ES2026_F15_Carte1</vt:lpstr>
      <vt:lpstr>ES2026_F15_Tableau2 </vt:lpstr>
      <vt:lpstr>ES2026_F15_Tableau_complA</vt:lpstr>
      <vt:lpstr>ES2026_F15_Tableau_complB</vt:lpstr>
      <vt:lpstr>ES2026_F15_Graphique2!Zone_d_impression</vt:lpstr>
      <vt:lpstr>ES2026_F15_Tableau_complA!Zone_d_impression</vt:lpstr>
      <vt:lpstr>ES2026_F15_Tableau_complB!Zone_d_impression</vt:lpstr>
      <vt:lpstr>ES2026_F15_Tableau1!Zone_d_impression</vt:lpstr>
      <vt:lpstr>'ES2026_F15_Tableau2 '!Zone_d_impression</vt:lpstr>
    </vt:vector>
  </TitlesOfParts>
  <Company>Ministère de la Santé</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hvaldelievre</dc:creator>
  <cp:lastModifiedBy>Mathilde Deprez</cp:lastModifiedBy>
  <cp:lastPrinted>2017-01-26T09:37:15Z</cp:lastPrinted>
  <dcterms:created xsi:type="dcterms:W3CDTF">2011-06-24T13:06:42Z</dcterms:created>
  <dcterms:modified xsi:type="dcterms:W3CDTF">2026-07-02T15:03:39Z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2026-02-06T15:25:25Z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c217be79-25e2-4f5f-a70f-bf5586aa51dc</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