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S 2026\Fichiers EXCEL\"/>
    </mc:Choice>
  </mc:AlternateContent>
  <xr:revisionPtr revIDLastSave="0" documentId="13_ncr:1_{0E6BE5CB-9054-48A7-B20B-9CBBB60704BC}" xr6:coauthVersionLast="47" xr6:coauthVersionMax="47" xr10:uidLastSave="{00000000-0000-0000-0000-000000000000}"/>
  <bookViews>
    <workbookView xWindow="1812" yWindow="1812" windowWidth="22080" windowHeight="14640" firstSheet="3" activeTab="5" xr2:uid="{00000000-000D-0000-FFFF-FFFF00000000}"/>
  </bookViews>
  <sheets>
    <sheet name="ES2026_Fiche18_Tableau 1" sheetId="1" r:id="rId1"/>
    <sheet name="ES2026_Fiche18_Graphique 1" sheetId="2" r:id="rId2"/>
    <sheet name="ES2026_Fiche18_Graphique 2" sheetId="6" r:id="rId3"/>
    <sheet name="ES2026_Fiche18_Graphique 3" sheetId="7" r:id="rId4"/>
    <sheet name="ES2026_Fiche18_Carte 1" sheetId="3" r:id="rId5"/>
    <sheet name="ES2026_Fiche18_Carte 2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" l="1"/>
  <c r="D9" i="2"/>
  <c r="E9" i="2"/>
  <c r="F9" i="2"/>
  <c r="G9" i="2"/>
  <c r="H9" i="2"/>
  <c r="I9" i="2"/>
  <c r="J9" i="2"/>
  <c r="K9" i="2"/>
  <c r="L9" i="2"/>
  <c r="H10" i="1"/>
  <c r="K10" i="1"/>
  <c r="J10" i="1"/>
  <c r="I10" i="1"/>
  <c r="G10" i="1"/>
  <c r="F10" i="1"/>
  <c r="E10" i="1"/>
  <c r="D10" i="1"/>
  <c r="C10" i="1"/>
  <c r="C8" i="6"/>
  <c r="K8" i="6"/>
  <c r="J8" i="6"/>
  <c r="D8" i="6"/>
  <c r="E8" i="6"/>
  <c r="F8" i="6"/>
  <c r="G8" i="6"/>
  <c r="H8" i="6"/>
  <c r="I8" i="6"/>
</calcChain>
</file>

<file path=xl/sharedStrings.xml><?xml version="1.0" encoding="utf-8"?>
<sst xmlns="http://schemas.openxmlformats.org/spreadsheetml/2006/main" count="130" uniqueCount="90">
  <si>
    <t>2013</t>
  </si>
  <si>
    <t>2014</t>
  </si>
  <si>
    <t>2015</t>
  </si>
  <si>
    <t>2016</t>
  </si>
  <si>
    <t>2017</t>
  </si>
  <si>
    <t>2018</t>
  </si>
  <si>
    <t>2019</t>
  </si>
  <si>
    <t>Nombre de lits de réanimation</t>
  </si>
  <si>
    <t>Nombre de lits de surveillance continue</t>
  </si>
  <si>
    <t>01</t>
  </si>
  <si>
    <t>Guadeloupe</t>
  </si>
  <si>
    <t>02</t>
  </si>
  <si>
    <t>Martinique</t>
  </si>
  <si>
    <t>03</t>
  </si>
  <si>
    <t>Guyane</t>
  </si>
  <si>
    <t>04</t>
  </si>
  <si>
    <t>La Réunion</t>
  </si>
  <si>
    <t>06</t>
  </si>
  <si>
    <t>11</t>
  </si>
  <si>
    <t>Île-de-France</t>
  </si>
  <si>
    <t>24</t>
  </si>
  <si>
    <t>Centre-Val de Loire</t>
  </si>
  <si>
    <t>27</t>
  </si>
  <si>
    <t>Bourgogne-Franche-Comté</t>
  </si>
  <si>
    <t>28</t>
  </si>
  <si>
    <t>Normandie</t>
  </si>
  <si>
    <t>32</t>
  </si>
  <si>
    <t>Hauts-de-France</t>
  </si>
  <si>
    <t>44</t>
  </si>
  <si>
    <t>52</t>
  </si>
  <si>
    <t>Pays de la Loire</t>
  </si>
  <si>
    <t>53</t>
  </si>
  <si>
    <t>Bretagne</t>
  </si>
  <si>
    <t>75</t>
  </si>
  <si>
    <t>Nouvelle-Aquitaine</t>
  </si>
  <si>
    <t>76</t>
  </si>
  <si>
    <t>Occitanie</t>
  </si>
  <si>
    <t>84</t>
  </si>
  <si>
    <t>Auvergne-Rhône-Alpes</t>
  </si>
  <si>
    <t>93</t>
  </si>
  <si>
    <t>Provence-Alpes-Côte d'Azur</t>
  </si>
  <si>
    <t>94</t>
  </si>
  <si>
    <t>Corse</t>
  </si>
  <si>
    <t>Nombre de lits</t>
  </si>
  <si>
    <t>Région</t>
  </si>
  <si>
    <t>Code région</t>
  </si>
  <si>
    <t>Réanimation</t>
  </si>
  <si>
    <t xml:space="preserve">Soins intensifs </t>
  </si>
  <si>
    <t>Cardiologie</t>
  </si>
  <si>
    <t>Autres</t>
  </si>
  <si>
    <t>Enfants</t>
  </si>
  <si>
    <t>Surveillance continue</t>
  </si>
  <si>
    <t>Adultes</t>
  </si>
  <si>
    <t>Nombre total de patients</t>
  </si>
  <si>
    <t>Grand Est</t>
  </si>
  <si>
    <t>Nombre total de séjours</t>
  </si>
  <si>
    <t>Nombre de journées</t>
  </si>
  <si>
    <t>Neurovasculaire</t>
  </si>
  <si>
    <t>Ensemble des soins critiques</t>
  </si>
  <si>
    <t>France métropolitaine</t>
  </si>
  <si>
    <t>Nombre de journées en réanimation</t>
  </si>
  <si>
    <t>Nombre de journées en soins intensifs</t>
  </si>
  <si>
    <r>
      <t>Mayotte</t>
    </r>
    <r>
      <rPr>
        <vertAlign val="superscript"/>
        <sz val="8"/>
        <color theme="1"/>
        <rFont val="Arial"/>
        <family val="2"/>
      </rPr>
      <t>1</t>
    </r>
  </si>
  <si>
    <r>
      <t>France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</t>
    </r>
  </si>
  <si>
    <t>France</t>
  </si>
  <si>
    <t>2024</t>
  </si>
  <si>
    <t>Polyvalents</t>
  </si>
  <si>
    <t>Dont nombre de lits de soins intensifs spécialisés</t>
  </si>
  <si>
    <t>Nombre de lits de soins intensifs</t>
  </si>
  <si>
    <t>En réanimation</t>
  </si>
  <si>
    <t>En SI spécialisés</t>
  </si>
  <si>
    <t>En USIP</t>
  </si>
  <si>
    <t>En surveillance continue</t>
  </si>
  <si>
    <r>
      <rPr>
        <b/>
        <sz val="8"/>
        <rFont val="Arial"/>
        <family val="2"/>
      </rPr>
      <t xml:space="preserve">Note &gt; </t>
    </r>
    <r>
      <rPr>
        <sz val="8"/>
        <rFont val="Arial"/>
        <family val="2"/>
      </rPr>
      <t xml:space="preserve">Les berceaux ou couveuses de soins intensifs néonatals ou de réanimation néonatale ne sont pas comptabilisés.
</t>
    </r>
    <r>
      <rPr>
        <b/>
        <sz val="8"/>
        <rFont val="Arial"/>
        <family val="2"/>
      </rPr>
      <t xml:space="preserve">Champ &gt; </t>
    </r>
    <r>
      <rPr>
        <sz val="8"/>
        <rFont val="Arial"/>
        <family val="2"/>
      </rPr>
      <t xml:space="preserve">France (incluant Saint-Martin et Saint-Barthélemy), y compris le SSA.
</t>
    </r>
    <r>
      <rPr>
        <b/>
        <sz val="8"/>
        <rFont val="Arial"/>
        <family val="2"/>
      </rPr>
      <t>Sources &gt;</t>
    </r>
    <r>
      <rPr>
        <sz val="8"/>
        <rFont val="Arial"/>
        <family val="2"/>
      </rPr>
      <t xml:space="preserve"> Drees, SAE 2013-2024, traitements Drees.
</t>
    </r>
  </si>
  <si>
    <r>
      <rPr>
        <b/>
        <sz val="8"/>
        <rFont val="Arial"/>
        <family val="2"/>
      </rPr>
      <t>Note &gt;</t>
    </r>
    <r>
      <rPr>
        <sz val="8"/>
        <rFont val="Arial"/>
        <family val="2"/>
      </rPr>
      <t xml:space="preserve"> Les nombres de journées en réanimation, soins intensifs et surveillance continue comprennent toutes les journées des séjours terminés l’année </t>
    </r>
    <r>
      <rPr>
        <i/>
        <sz val="8"/>
        <rFont val="Arial"/>
        <family val="2"/>
      </rPr>
      <t>n</t>
    </r>
    <r>
      <rPr>
        <sz val="8"/>
        <rFont val="Arial"/>
        <family val="2"/>
      </rPr>
      <t xml:space="preserve"> : sont incluses les journées de l’année </t>
    </r>
    <r>
      <rPr>
        <i/>
        <sz val="8"/>
        <rFont val="Arial"/>
        <family val="2"/>
      </rPr>
      <t>n-1</t>
    </r>
    <r>
      <rPr>
        <sz val="8"/>
        <rFont val="Arial"/>
        <family val="2"/>
      </rPr>
      <t xml:space="preserve"> pour les séjours commencés à la fin de l’année </t>
    </r>
    <r>
      <rPr>
        <i/>
        <sz val="8"/>
        <rFont val="Arial"/>
        <family val="2"/>
      </rPr>
      <t>n-1</t>
    </r>
    <r>
      <rPr>
        <sz val="8"/>
        <rFont val="Arial"/>
        <family val="2"/>
      </rPr>
      <t xml:space="preserve"> et terminés au début de l’année</t>
    </r>
    <r>
      <rPr>
        <i/>
        <sz val="8"/>
        <rFont val="Arial"/>
        <family val="2"/>
      </rPr>
      <t xml:space="preserve"> n</t>
    </r>
    <r>
      <rPr>
        <sz val="8"/>
        <rFont val="Arial"/>
        <family val="2"/>
      </rPr>
      <t xml:space="preserve"> ; sont exclues les journées de l’année </t>
    </r>
    <r>
      <rPr>
        <i/>
        <sz val="8"/>
        <rFont val="Arial"/>
        <family val="2"/>
      </rPr>
      <t xml:space="preserve">n </t>
    </r>
    <r>
      <rPr>
        <sz val="8"/>
        <rFont val="Arial"/>
        <family val="2"/>
      </rPr>
      <t>des séjours commencés à la fin de l’année</t>
    </r>
    <r>
      <rPr>
        <i/>
        <sz val="8"/>
        <rFont val="Arial"/>
        <family val="2"/>
      </rPr>
      <t xml:space="preserve"> n </t>
    </r>
    <r>
      <rPr>
        <sz val="8"/>
        <rFont val="Arial"/>
        <family val="2"/>
      </rPr>
      <t>mais terminés au début de l’année</t>
    </r>
    <r>
      <rPr>
        <i/>
        <sz val="8"/>
        <rFont val="Arial"/>
        <family val="2"/>
      </rPr>
      <t xml:space="preserve"> n+1</t>
    </r>
    <r>
      <rPr>
        <sz val="8"/>
        <rFont val="Arial"/>
        <family val="2"/>
      </rPr>
      <t xml:space="preserve">.
</t>
    </r>
    <r>
      <rPr>
        <b/>
        <sz val="8"/>
        <rFont val="Arial"/>
        <family val="2"/>
      </rPr>
      <t>Champ &gt;</t>
    </r>
    <r>
      <rPr>
        <sz val="8"/>
        <rFont val="Arial"/>
        <family val="2"/>
      </rPr>
      <t xml:space="preserve"> France (incluant Saint-Martin et Saint-Barthélemy), y compris le SSA.
</t>
    </r>
    <r>
      <rPr>
        <b/>
        <sz val="8"/>
        <rFont val="Arial"/>
        <family val="2"/>
      </rPr>
      <t>Sources &gt;</t>
    </r>
    <r>
      <rPr>
        <sz val="8"/>
        <rFont val="Arial"/>
        <family val="2"/>
      </rPr>
      <t xml:space="preserve"> ATIH, PMSI-MCO 2013-2024, traitements Drees.	</t>
    </r>
  </si>
  <si>
    <r>
      <t>SI : soins intensifs ; USIP : unité de soins intensifs polyvalents.</t>
    </r>
    <r>
      <rPr>
        <b/>
        <sz val="8"/>
        <color theme="1"/>
        <rFont val="Arial"/>
        <family val="2"/>
      </rPr>
      <t xml:space="preserve">
Champ &gt; </t>
    </r>
    <r>
      <rPr>
        <sz val="8"/>
        <color theme="1"/>
        <rFont val="Arial"/>
        <family val="2"/>
      </rPr>
      <t xml:space="preserve">France (incluant Saint-Martin et Saint-Barthélemy), y compris le SSA.
</t>
    </r>
    <r>
      <rPr>
        <b/>
        <sz val="8"/>
        <color theme="1"/>
        <rFont val="Arial"/>
        <family val="2"/>
      </rPr>
      <t>Sources &gt;</t>
    </r>
    <r>
      <rPr>
        <sz val="8"/>
        <color theme="1"/>
        <rFont val="Arial"/>
        <family val="2"/>
      </rPr>
      <t xml:space="preserve"> ATIH, PMSI-MCO 2019-2024, traitements Drees.	</t>
    </r>
  </si>
  <si>
    <t>Nombre de lits en soins critiques ou de surveillance continue</t>
  </si>
  <si>
    <t>Nombre de journées en surveillance continue</t>
  </si>
  <si>
    <t>Tableau 1. Activité et capacités d’accueil en soins critiques et en surveillance continue au 31 décembre 2024</t>
  </si>
  <si>
    <t>Nombre de journées en soins critiques et  surveillance continue</t>
  </si>
  <si>
    <t>Graphique 3 : Entrées mensuelles en soins critiques ou en surveillance continue depuis 2019</t>
  </si>
  <si>
    <t>Code 
région</t>
  </si>
  <si>
    <t>DMS (en jours)</t>
  </si>
  <si>
    <r>
      <t xml:space="preserve">DMS : durée moyenne de séjour.
</t>
    </r>
    <r>
      <rPr>
        <b/>
        <sz val="8"/>
        <rFont val="Arial"/>
        <family val="2"/>
      </rPr>
      <t>Note &gt;</t>
    </r>
    <r>
      <rPr>
        <sz val="8"/>
        <rFont val="Arial"/>
        <family val="2"/>
      </rPr>
      <t xml:space="preserve"> Les berceaux ou couveuses de soins intensifs néonatals ou de réanimation néonatale ne sont pas comptabilisés. 
</t>
    </r>
    <r>
      <rPr>
        <b/>
        <sz val="8"/>
        <rFont val="Arial"/>
        <family val="2"/>
      </rPr>
      <t xml:space="preserve">Champ &gt; </t>
    </r>
    <r>
      <rPr>
        <sz val="8"/>
        <rFont val="Arial"/>
        <family val="2"/>
      </rPr>
      <t xml:space="preserve">France (incluant Saint-Martin et Saint-Barthélemy), y compris le SSA.
</t>
    </r>
    <r>
      <rPr>
        <b/>
        <sz val="8"/>
        <rFont val="Arial"/>
        <family val="2"/>
      </rPr>
      <t>Sources &gt;</t>
    </r>
    <r>
      <rPr>
        <sz val="8"/>
        <rFont val="Arial"/>
        <family val="2"/>
      </rPr>
      <t xml:space="preserve"> Drees, SAE 2024, traitements Drees ; ATIH, PMSI-MCO 2024, traitements Drees.
</t>
    </r>
  </si>
  <si>
    <r>
      <t>Carte 2. Densité d</t>
    </r>
    <r>
      <rPr>
        <b/>
        <sz val="8"/>
        <color theme="1"/>
        <rFont val="Arial"/>
        <family val="2"/>
      </rPr>
      <t>es capacités en soins critiques et en surveillance continue</t>
    </r>
    <r>
      <rPr>
        <b/>
        <sz val="8"/>
        <rFont val="Arial"/>
        <family val="2"/>
      </rPr>
      <t xml:space="preserve"> par région au 31 décembre 2024</t>
    </r>
  </si>
  <si>
    <t>Graphique 1. Évolution du nombre de lits en soins critiques ou de surveillance continue au 31 décembre, depuis 2013</t>
  </si>
  <si>
    <r>
      <t>Graphique 2. Évolution du nombre annuel de journées en soins critiques ou</t>
    </r>
    <r>
      <rPr>
        <b/>
        <sz val="8"/>
        <color theme="1"/>
        <rFont val="Arial"/>
        <family val="2"/>
      </rPr>
      <t xml:space="preserve"> en </t>
    </r>
    <r>
      <rPr>
        <b/>
        <sz val="8"/>
        <rFont val="Arial"/>
        <family val="2"/>
      </rPr>
      <t>surveillance continue depuis 2013</t>
    </r>
  </si>
  <si>
    <r>
      <t>1. Données de population non disponibles en 2013 pour Mayotte, on retient ici la population de 2014.</t>
    </r>
    <r>
      <rPr>
        <b/>
        <sz val="8"/>
        <rFont val="Arial"/>
        <family val="2"/>
      </rPr>
      <t xml:space="preserve">
Note &gt;</t>
    </r>
    <r>
      <rPr>
        <sz val="8"/>
        <rFont val="Arial"/>
        <family val="2"/>
      </rPr>
      <t xml:space="preserve"> Les berceaux ou couveuses de réanimation néonatale ne sont pas comptabilisés. 
</t>
    </r>
    <r>
      <rPr>
        <b/>
        <sz val="8"/>
        <rFont val="Arial"/>
        <family val="2"/>
      </rPr>
      <t>Champ &gt;</t>
    </r>
    <r>
      <rPr>
        <sz val="8"/>
        <rFont val="Arial"/>
        <family val="2"/>
      </rPr>
      <t xml:space="preserve"> France (incluant Saint-Martin et Saint-Barthélemy), y compris le SSA.
</t>
    </r>
    <r>
      <rPr>
        <b/>
        <sz val="8"/>
        <rFont val="Arial"/>
        <family val="2"/>
      </rPr>
      <t>Sources &gt;</t>
    </r>
    <r>
      <rPr>
        <sz val="8"/>
        <rFont val="Arial"/>
        <family val="2"/>
      </rPr>
      <t xml:space="preserve"> Drees, SAE 2024, traitements Drees ; Insee, estimation de la population au 1</t>
    </r>
    <r>
      <rPr>
        <vertAlign val="superscript"/>
        <sz val="8"/>
        <rFont val="Arial"/>
        <family val="2"/>
      </rPr>
      <t>er</t>
    </r>
    <r>
      <rPr>
        <sz val="8"/>
        <rFont val="Arial"/>
        <family val="2"/>
      </rPr>
      <t xml:space="preserve"> janvier 2024.</t>
    </r>
  </si>
  <si>
    <t>Carte 1. Densité des capacités en réanimation par région au 31 décembre 2024</t>
  </si>
  <si>
    <r>
      <t>1. Données de population non disponibles en 2013 pour Mayotte, on retient ici la population de 2014.</t>
    </r>
    <r>
      <rPr>
        <b/>
        <sz val="8"/>
        <rFont val="Arial"/>
        <family val="2"/>
      </rPr>
      <t xml:space="preserve">
Note &gt;</t>
    </r>
    <r>
      <rPr>
        <sz val="8"/>
        <rFont val="Arial"/>
        <family val="2"/>
      </rPr>
      <t xml:space="preserve"> Les berceaux ou couveuses de soins intensifs néonatals ou de réanimation néonatale ne sont pas comptabilisés.
</t>
    </r>
    <r>
      <rPr>
        <b/>
        <sz val="8"/>
        <rFont val="Arial"/>
        <family val="2"/>
      </rPr>
      <t xml:space="preserve">Champ &gt; </t>
    </r>
    <r>
      <rPr>
        <sz val="8"/>
        <rFont val="Arial"/>
        <family val="2"/>
      </rPr>
      <t xml:space="preserve">France (incluant Saint-Martin et Saint-Barthélemy), y compris le SSA.
</t>
    </r>
    <r>
      <rPr>
        <b/>
        <sz val="8"/>
        <rFont val="Arial"/>
        <family val="2"/>
      </rPr>
      <t>Sources &gt;</t>
    </r>
    <r>
      <rPr>
        <sz val="8"/>
        <rFont val="Arial"/>
        <family val="2"/>
      </rPr>
      <t xml:space="preserve"> Drees, SAE 2024, traitements Drees ; Insee, estimation de la population au 1</t>
    </r>
    <r>
      <rPr>
        <vertAlign val="superscript"/>
        <sz val="8"/>
        <rFont val="Arial"/>
        <family val="2"/>
      </rPr>
      <t>er</t>
    </r>
    <r>
      <rPr>
        <sz val="8"/>
        <rFont val="Arial"/>
        <family val="2"/>
      </rPr>
      <t xml:space="preserve"> janvier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</si>
</sst>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"/>
    <numFmt numFmtId="165" formatCode="0.0%"/>
    <numFmt numFmtId="166" formatCode="_-* #,##0_-;\-* #,##0_-;_-* &quot;-&quot;??_-;_-@_-"/>
    <numFmt numFmtId="167" formatCode="_-* #,##0.0_-;\-* #,##0.0_-;_-* &quot;-&quot;??_-;_-@_-"/>
    <numFmt numFmtId="168" formatCode="0.000000000"/>
    <numFmt numFmtId="169" formatCode="[$-40C]mmm\-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Marianne"/>
      <family val="3"/>
    </font>
    <font>
      <sz val="8"/>
      <color theme="1"/>
      <name val="Marianne"/>
      <family val="3"/>
    </font>
    <font>
      <sz val="8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trike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vertAlign val="superscript"/>
      <sz val="8"/>
      <name val="Arial"/>
      <family val="2"/>
    </font>
    <font>
      <b/>
      <sz val="8"/>
      <color rgb="FFFF0000"/>
      <name val="Arial"/>
      <family val="2"/>
    </font>
    <font>
      <sz val="8"/>
      <color theme="1"/>
      <name val="Calibri"/>
      <family val="2"/>
      <scheme val="minor"/>
    </font>
    <font>
      <i/>
      <sz val="8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hair">
        <color theme="1"/>
      </left>
      <right style="hair">
        <color indexed="64"/>
      </right>
      <top/>
      <bottom style="hair">
        <color theme="1"/>
      </bottom>
      <diagonal/>
    </border>
    <border>
      <left style="hair">
        <color theme="1"/>
      </left>
      <right style="hair">
        <color indexed="64"/>
      </right>
      <top/>
      <bottom/>
      <diagonal/>
    </border>
    <border>
      <left style="hair">
        <color theme="1"/>
      </left>
      <right style="hair">
        <color indexed="64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thin">
        <color theme="0"/>
      </top>
      <bottom/>
      <diagonal/>
    </border>
    <border>
      <left/>
      <right style="hair">
        <color theme="1"/>
      </right>
      <top style="hair">
        <color theme="1"/>
      </top>
      <bottom style="hair">
        <color indexed="64"/>
      </bottom>
      <diagonal/>
    </border>
    <border>
      <left style="hair">
        <color theme="1"/>
      </left>
      <right style="hair">
        <color indexed="64"/>
      </right>
      <top style="hair">
        <color theme="1"/>
      </top>
      <bottom style="hair">
        <color indexed="64"/>
      </bottom>
      <diagonal/>
    </border>
    <border>
      <left/>
      <right style="hair">
        <color indexed="64"/>
      </right>
      <top/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 style="hair">
        <color indexed="64"/>
      </right>
      <top style="hair">
        <color theme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0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165" fontId="3" fillId="0" borderId="0" xfId="1" applyNumberFormat="1" applyFont="1"/>
    <xf numFmtId="0" fontId="3" fillId="0" borderId="6" xfId="0" applyFont="1" applyBorder="1"/>
    <xf numFmtId="0" fontId="5" fillId="0" borderId="0" xfId="0" applyFont="1"/>
    <xf numFmtId="0" fontId="6" fillId="2" borderId="0" xfId="0" applyFont="1" applyFill="1" applyAlignment="1">
      <alignment vertical="center"/>
    </xf>
    <xf numFmtId="0" fontId="5" fillId="0" borderId="2" xfId="0" applyFont="1" applyBorder="1"/>
    <xf numFmtId="0" fontId="6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9" fillId="0" borderId="0" xfId="0" applyFont="1"/>
    <xf numFmtId="0" fontId="6" fillId="2" borderId="1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165" fontId="9" fillId="0" borderId="0" xfId="1" applyNumberFormat="1" applyFont="1"/>
    <xf numFmtId="0" fontId="6" fillId="2" borderId="12" xfId="0" applyFont="1" applyFill="1" applyBorder="1" applyAlignment="1">
      <alignment vertical="center"/>
    </xf>
    <xf numFmtId="0" fontId="9" fillId="0" borderId="12" xfId="0" applyFont="1" applyBorder="1"/>
    <xf numFmtId="166" fontId="9" fillId="0" borderId="12" xfId="0" applyNumberFormat="1" applyFont="1" applyBorder="1"/>
    <xf numFmtId="0" fontId="9" fillId="0" borderId="15" xfId="0" applyFont="1" applyBorder="1"/>
    <xf numFmtId="165" fontId="9" fillId="0" borderId="15" xfId="1" applyNumberFormat="1" applyFont="1" applyBorder="1"/>
    <xf numFmtId="0" fontId="6" fillId="2" borderId="16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 indent="1"/>
    </xf>
    <xf numFmtId="0" fontId="8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3" fontId="9" fillId="0" borderId="17" xfId="0" applyNumberFormat="1" applyFont="1" applyBorder="1"/>
    <xf numFmtId="3" fontId="9" fillId="0" borderId="10" xfId="0" applyNumberFormat="1" applyFont="1" applyBorder="1"/>
    <xf numFmtId="0" fontId="6" fillId="0" borderId="3" xfId="0" applyFont="1" applyBorder="1" applyAlignment="1">
      <alignment horizontal="left" vertical="center"/>
    </xf>
    <xf numFmtId="3" fontId="9" fillId="0" borderId="3" xfId="0" applyNumberFormat="1" applyFont="1" applyBorder="1"/>
    <xf numFmtId="164" fontId="9" fillId="0" borderId="0" xfId="0" applyNumberFormat="1" applyFont="1"/>
    <xf numFmtId="0" fontId="5" fillId="2" borderId="0" xfId="0" applyFont="1" applyFill="1" applyAlignment="1">
      <alignment horizontal="left" vertical="top"/>
    </xf>
    <xf numFmtId="168" fontId="9" fillId="0" borderId="0" xfId="0" applyNumberFormat="1" applyFont="1"/>
    <xf numFmtId="0" fontId="9" fillId="0" borderId="13" xfId="0" applyFont="1" applyBorder="1"/>
    <xf numFmtId="0" fontId="9" fillId="0" borderId="14" xfId="0" applyFont="1" applyBorder="1"/>
    <xf numFmtId="165" fontId="9" fillId="0" borderId="12" xfId="1" applyNumberFormat="1" applyFont="1" applyBorder="1"/>
    <xf numFmtId="0" fontId="8" fillId="0" borderId="12" xfId="0" applyFont="1" applyBorder="1"/>
    <xf numFmtId="0" fontId="5" fillId="2" borderId="0" xfId="0" applyFont="1" applyFill="1" applyAlignment="1">
      <alignment vertical="top" wrapText="1"/>
    </xf>
    <xf numFmtId="166" fontId="9" fillId="0" borderId="8" xfId="2" applyNumberFormat="1" applyFont="1" applyBorder="1" applyAlignment="1">
      <alignment horizontal="right" vertical="center" wrapText="1" indent="6"/>
    </xf>
    <xf numFmtId="166" fontId="9" fillId="0" borderId="3" xfId="2" applyNumberFormat="1" applyFont="1" applyBorder="1" applyAlignment="1">
      <alignment horizontal="right" vertical="center" wrapText="1" indent="6"/>
    </xf>
    <xf numFmtId="166" fontId="9" fillId="0" borderId="5" xfId="2" applyNumberFormat="1" applyFont="1" applyBorder="1" applyAlignment="1">
      <alignment horizontal="right" vertical="center" wrapText="1" indent="6"/>
    </xf>
    <xf numFmtId="166" fontId="9" fillId="0" borderId="18" xfId="2" applyNumberFormat="1" applyFont="1" applyBorder="1" applyAlignment="1">
      <alignment horizontal="right" vertical="center" wrapText="1" indent="6"/>
    </xf>
    <xf numFmtId="166" fontId="9" fillId="0" borderId="9" xfId="2" applyNumberFormat="1" applyFont="1" applyBorder="1" applyAlignment="1">
      <alignment horizontal="right" vertical="center" wrapText="1" indent="6"/>
    </xf>
    <xf numFmtId="166" fontId="9" fillId="0" borderId="6" xfId="2" applyNumberFormat="1" applyFont="1" applyBorder="1" applyAlignment="1">
      <alignment horizontal="right" vertical="center" wrapText="1" indent="6"/>
    </xf>
    <xf numFmtId="166" fontId="9" fillId="0" borderId="7" xfId="2" applyNumberFormat="1" applyFont="1" applyBorder="1" applyAlignment="1">
      <alignment horizontal="right" vertical="center" wrapText="1" indent="6"/>
    </xf>
    <xf numFmtId="167" fontId="9" fillId="0" borderId="8" xfId="2" applyNumberFormat="1" applyFont="1" applyBorder="1" applyAlignment="1">
      <alignment horizontal="right" vertical="center" wrapText="1" indent="6"/>
    </xf>
    <xf numFmtId="3" fontId="5" fillId="0" borderId="0" xfId="0" applyNumberFormat="1" applyFont="1"/>
    <xf numFmtId="165" fontId="5" fillId="0" borderId="0" xfId="1" applyNumberFormat="1" applyFont="1"/>
    <xf numFmtId="3" fontId="9" fillId="0" borderId="1" xfId="0" applyNumberFormat="1" applyFont="1" applyBorder="1" applyAlignment="1">
      <alignment horizontal="right" vertical="center" indent="3"/>
    </xf>
    <xf numFmtId="3" fontId="9" fillId="0" borderId="7" xfId="0" applyNumberFormat="1" applyFont="1" applyBorder="1" applyAlignment="1">
      <alignment horizontal="right" vertical="center" indent="3"/>
    </xf>
    <xf numFmtId="3" fontId="8" fillId="0" borderId="1" xfId="0" applyNumberFormat="1" applyFont="1" applyBorder="1" applyAlignment="1">
      <alignment horizontal="right" vertical="center" indent="3"/>
    </xf>
    <xf numFmtId="3" fontId="9" fillId="0" borderId="17" xfId="0" applyNumberFormat="1" applyFont="1" applyBorder="1" applyAlignment="1">
      <alignment horizontal="right" vertical="center" indent="3"/>
    </xf>
    <xf numFmtId="3" fontId="8" fillId="0" borderId="17" xfId="0" applyNumberFormat="1" applyFont="1" applyBorder="1" applyAlignment="1">
      <alignment horizontal="right" vertical="center" indent="3"/>
    </xf>
    <xf numFmtId="3" fontId="9" fillId="0" borderId="10" xfId="0" applyNumberFormat="1" applyFont="1" applyBorder="1" applyAlignment="1">
      <alignment horizontal="right" vertical="center" indent="3"/>
    </xf>
    <xf numFmtId="3" fontId="8" fillId="0" borderId="10" xfId="0" applyNumberFormat="1" applyFont="1" applyBorder="1" applyAlignment="1">
      <alignment horizontal="right" vertical="center" indent="3"/>
    </xf>
    <xf numFmtId="3" fontId="8" fillId="0" borderId="3" xfId="0" applyNumberFormat="1" applyFont="1" applyBorder="1" applyAlignment="1">
      <alignment horizontal="right" vertical="center" indent="3"/>
    </xf>
    <xf numFmtId="3" fontId="9" fillId="0" borderId="25" xfId="0" applyNumberFormat="1" applyFont="1" applyBorder="1" applyAlignment="1">
      <alignment horizontal="right" vertical="center" indent="3"/>
    </xf>
    <xf numFmtId="3" fontId="9" fillId="0" borderId="29" xfId="0" applyNumberFormat="1" applyFont="1" applyBorder="1" applyAlignment="1">
      <alignment horizontal="right" vertical="center" indent="3"/>
    </xf>
    <xf numFmtId="3" fontId="9" fillId="0" borderId="32" xfId="0" applyNumberFormat="1" applyFont="1" applyBorder="1" applyAlignment="1">
      <alignment horizontal="right" vertical="center" indent="3"/>
    </xf>
    <xf numFmtId="3" fontId="9" fillId="2" borderId="25" xfId="0" applyNumberFormat="1" applyFont="1" applyFill="1" applyBorder="1" applyAlignment="1">
      <alignment horizontal="right" vertical="center" indent="3"/>
    </xf>
    <xf numFmtId="3" fontId="9" fillId="2" borderId="29" xfId="0" applyNumberFormat="1" applyFont="1" applyFill="1" applyBorder="1" applyAlignment="1">
      <alignment horizontal="right" vertical="center" indent="3"/>
    </xf>
    <xf numFmtId="3" fontId="9" fillId="2" borderId="32" xfId="0" applyNumberFormat="1" applyFont="1" applyFill="1" applyBorder="1" applyAlignment="1">
      <alignment horizontal="right" vertical="center" indent="3"/>
    </xf>
    <xf numFmtId="3" fontId="9" fillId="0" borderId="26" xfId="0" applyNumberFormat="1" applyFont="1" applyBorder="1" applyAlignment="1">
      <alignment horizontal="right" vertical="center" indent="3"/>
    </xf>
    <xf numFmtId="3" fontId="9" fillId="0" borderId="30" xfId="0" applyNumberFormat="1" applyFont="1" applyBorder="1" applyAlignment="1">
      <alignment horizontal="right" vertical="center" indent="3"/>
    </xf>
    <xf numFmtId="3" fontId="9" fillId="0" borderId="33" xfId="0" applyNumberFormat="1" applyFont="1" applyBorder="1" applyAlignment="1">
      <alignment horizontal="right" vertical="center" indent="3"/>
    </xf>
    <xf numFmtId="3" fontId="9" fillId="0" borderId="34" xfId="0" applyNumberFormat="1" applyFont="1" applyBorder="1" applyAlignment="1">
      <alignment horizontal="right" vertical="center" indent="3"/>
    </xf>
    <xf numFmtId="3" fontId="8" fillId="0" borderId="5" xfId="0" applyNumberFormat="1" applyFont="1" applyBorder="1" applyAlignment="1">
      <alignment horizontal="right" vertical="center" indent="3"/>
    </xf>
    <xf numFmtId="0" fontId="8" fillId="0" borderId="0" xfId="0" applyFont="1" applyAlignment="1">
      <alignment horizontal="center"/>
    </xf>
    <xf numFmtId="164" fontId="9" fillId="2" borderId="17" xfId="0" applyNumberFormat="1" applyFont="1" applyFill="1" applyBorder="1" applyAlignment="1">
      <alignment horizontal="right" vertical="center" indent="7"/>
    </xf>
    <xf numFmtId="164" fontId="9" fillId="2" borderId="17" xfId="0" applyNumberFormat="1" applyFont="1" applyFill="1" applyBorder="1" applyAlignment="1">
      <alignment horizontal="right" indent="7"/>
    </xf>
    <xf numFmtId="164" fontId="9" fillId="0" borderId="17" xfId="0" applyNumberFormat="1" applyFont="1" applyBorder="1" applyAlignment="1">
      <alignment horizontal="right" vertical="center" indent="7"/>
    </xf>
    <xf numFmtId="164" fontId="9" fillId="2" borderId="10" xfId="0" applyNumberFormat="1" applyFont="1" applyFill="1" applyBorder="1" applyAlignment="1">
      <alignment horizontal="right" vertical="center" indent="7"/>
    </xf>
    <xf numFmtId="164" fontId="9" fillId="2" borderId="10" xfId="0" applyNumberFormat="1" applyFont="1" applyFill="1" applyBorder="1" applyAlignment="1">
      <alignment horizontal="right" indent="7"/>
    </xf>
    <xf numFmtId="164" fontId="9" fillId="0" borderId="10" xfId="0" applyNumberFormat="1" applyFont="1" applyBorder="1" applyAlignment="1">
      <alignment horizontal="right" vertical="center" indent="7"/>
    </xf>
    <xf numFmtId="164" fontId="8" fillId="0" borderId="3" xfId="0" applyNumberFormat="1" applyFont="1" applyBorder="1" applyAlignment="1">
      <alignment horizontal="right" vertical="center" indent="7"/>
    </xf>
    <xf numFmtId="164" fontId="8" fillId="0" borderId="3" xfId="0" applyNumberFormat="1" applyFont="1" applyBorder="1" applyAlignment="1">
      <alignment horizontal="right" indent="7"/>
    </xf>
    <xf numFmtId="164" fontId="9" fillId="0" borderId="1" xfId="0" applyNumberFormat="1" applyFont="1" applyBorder="1" applyAlignment="1">
      <alignment horizontal="right" indent="7"/>
    </xf>
    <xf numFmtId="164" fontId="9" fillId="2" borderId="1" xfId="0" applyNumberFormat="1" applyFont="1" applyFill="1" applyBorder="1" applyAlignment="1">
      <alignment horizontal="right" vertical="center" indent="7"/>
    </xf>
    <xf numFmtId="164" fontId="9" fillId="0" borderId="17" xfId="0" applyNumberFormat="1" applyFont="1" applyBorder="1" applyAlignment="1">
      <alignment horizontal="right" indent="7"/>
    </xf>
    <xf numFmtId="164" fontId="9" fillId="0" borderId="10" xfId="0" applyNumberFormat="1" applyFont="1" applyBorder="1" applyAlignment="1">
      <alignment horizontal="right" indent="7"/>
    </xf>
    <xf numFmtId="164" fontId="8" fillId="0" borderId="10" xfId="0" applyNumberFormat="1" applyFont="1" applyBorder="1" applyAlignment="1">
      <alignment horizontal="right" indent="7"/>
    </xf>
    <xf numFmtId="164" fontId="8" fillId="0" borderId="10" xfId="0" applyNumberFormat="1" applyFont="1" applyBorder="1" applyAlignment="1">
      <alignment horizontal="right" vertical="center" indent="7"/>
    </xf>
    <xf numFmtId="0" fontId="9" fillId="2" borderId="0" xfId="0" applyFont="1" applyFill="1"/>
    <xf numFmtId="0" fontId="5" fillId="2" borderId="17" xfId="0" applyFont="1" applyFill="1" applyBorder="1" applyAlignment="1">
      <alignment horizontal="right" vertical="center" indent="1"/>
    </xf>
    <xf numFmtId="0" fontId="5" fillId="2" borderId="10" xfId="0" applyFont="1" applyFill="1" applyBorder="1" applyAlignment="1">
      <alignment horizontal="right" vertical="center" indent="1"/>
    </xf>
    <xf numFmtId="0" fontId="6" fillId="0" borderId="35" xfId="0" applyFont="1" applyBorder="1" applyAlignment="1">
      <alignment horizontal="center"/>
    </xf>
    <xf numFmtId="167" fontId="9" fillId="0" borderId="4" xfId="2" applyNumberFormat="1" applyFont="1" applyBorder="1" applyAlignment="1">
      <alignment horizontal="right" vertical="center" wrapText="1" indent="6"/>
    </xf>
    <xf numFmtId="0" fontId="6" fillId="0" borderId="3" xfId="0" applyFont="1" applyBorder="1" applyAlignment="1">
      <alignment horizontal="center"/>
    </xf>
    <xf numFmtId="167" fontId="9" fillId="0" borderId="3" xfId="2" applyNumberFormat="1" applyFont="1" applyBorder="1" applyAlignment="1">
      <alignment horizontal="right" vertical="center" wrapText="1" indent="6"/>
    </xf>
    <xf numFmtId="0" fontId="5" fillId="2" borderId="17" xfId="0" applyFont="1" applyFill="1" applyBorder="1" applyAlignment="1">
      <alignment horizontal="left" vertical="center" indent="1"/>
    </xf>
    <xf numFmtId="0" fontId="5" fillId="2" borderId="0" xfId="0" applyFont="1" applyFill="1" applyAlignment="1">
      <alignment vertical="top"/>
    </xf>
    <xf numFmtId="166" fontId="9" fillId="0" borderId="13" xfId="2" applyNumberFormat="1" applyFont="1" applyBorder="1"/>
    <xf numFmtId="165" fontId="8" fillId="0" borderId="12" xfId="1" applyNumberFormat="1" applyFont="1" applyBorder="1"/>
    <xf numFmtId="3" fontId="9" fillId="0" borderId="12" xfId="0" applyNumberFormat="1" applyFont="1" applyBorder="1"/>
    <xf numFmtId="0" fontId="8" fillId="2" borderId="8" xfId="0" applyFont="1" applyFill="1" applyBorder="1" applyAlignment="1">
      <alignment horizontal="left" vertical="center" wrapText="1"/>
    </xf>
    <xf numFmtId="0" fontId="0" fillId="2" borderId="0" xfId="0" applyFill="1"/>
    <xf numFmtId="14" fontId="0" fillId="2" borderId="0" xfId="0" applyNumberFormat="1" applyFill="1"/>
    <xf numFmtId="166" fontId="0" fillId="2" borderId="0" xfId="2" applyNumberFormat="1" applyFont="1" applyFill="1"/>
    <xf numFmtId="0" fontId="8" fillId="2" borderId="2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0" fontId="6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right" vertical="center" indent="7"/>
    </xf>
    <xf numFmtId="164" fontId="8" fillId="0" borderId="0" xfId="0" applyNumberFormat="1" applyFont="1" applyAlignment="1">
      <alignment horizontal="right" indent="7"/>
    </xf>
    <xf numFmtId="164" fontId="8" fillId="0" borderId="0" xfId="0" applyNumberFormat="1" applyFont="1" applyAlignment="1">
      <alignment horizontal="right" vertical="center" indent="7"/>
    </xf>
    <xf numFmtId="0" fontId="13" fillId="2" borderId="0" xfId="0" applyFont="1" applyFill="1"/>
    <xf numFmtId="3" fontId="9" fillId="0" borderId="0" xfId="0" applyNumberFormat="1" applyFont="1"/>
    <xf numFmtId="0" fontId="8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5" fontId="3" fillId="0" borderId="0" xfId="1" applyNumberFormat="1" applyFont="1" applyAlignment="1"/>
    <xf numFmtId="0" fontId="8" fillId="0" borderId="24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66" fontId="9" fillId="2" borderId="17" xfId="2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14" fontId="9" fillId="2" borderId="0" xfId="0" applyNumberFormat="1" applyFont="1" applyFill="1"/>
    <xf numFmtId="166" fontId="9" fillId="2" borderId="0" xfId="2" applyNumberFormat="1" applyFont="1" applyFill="1"/>
    <xf numFmtId="0" fontId="6" fillId="2" borderId="3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66" fontId="9" fillId="2" borderId="10" xfId="2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9" fillId="2" borderId="6" xfId="0" applyFont="1" applyFill="1" applyBorder="1" applyAlignment="1">
      <alignment horizontal="center"/>
    </xf>
    <xf numFmtId="169" fontId="9" fillId="2" borderId="1" xfId="0" applyNumberFormat="1" applyFont="1" applyFill="1" applyBorder="1" applyAlignment="1">
      <alignment horizontal="center"/>
    </xf>
    <xf numFmtId="169" fontId="9" fillId="2" borderId="17" xfId="0" applyNumberFormat="1" applyFont="1" applyFill="1" applyBorder="1" applyAlignment="1">
      <alignment horizontal="center"/>
    </xf>
    <xf numFmtId="169" fontId="9" fillId="2" borderId="10" xfId="0" applyNumberFormat="1" applyFont="1" applyFill="1" applyBorder="1" applyAlignment="1">
      <alignment horizontal="center"/>
    </xf>
    <xf numFmtId="14" fontId="9" fillId="2" borderId="0" xfId="0" applyNumberFormat="1" applyFont="1" applyFill="1" applyAlignment="1">
      <alignment horizontal="center"/>
    </xf>
    <xf numFmtId="1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9" fillId="2" borderId="21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166" fontId="8" fillId="0" borderId="5" xfId="2" applyNumberFormat="1" applyFont="1" applyBorder="1" applyAlignment="1">
      <alignment horizontal="right" vertical="center" wrapText="1"/>
    </xf>
    <xf numFmtId="166" fontId="8" fillId="0" borderId="6" xfId="2" applyNumberFormat="1" applyFont="1" applyBorder="1" applyAlignment="1">
      <alignment horizontal="right" vertical="center" wrapText="1"/>
    </xf>
    <xf numFmtId="166" fontId="8" fillId="0" borderId="7" xfId="2" applyNumberFormat="1" applyFont="1" applyBorder="1" applyAlignment="1">
      <alignment horizontal="right" vertical="center" wrapText="1"/>
    </xf>
    <xf numFmtId="167" fontId="9" fillId="0" borderId="8" xfId="2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6" fillId="2" borderId="8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5" fillId="2" borderId="0" xfId="0" applyFont="1" applyFill="1" applyAlignment="1">
      <alignment vertical="center" wrapText="1"/>
    </xf>
    <xf numFmtId="0" fontId="7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left" vertical="top" wrapText="1"/>
    </xf>
    <xf numFmtId="0" fontId="5" fillId="2" borderId="19" xfId="0" applyFont="1" applyFill="1" applyBorder="1" applyAlignment="1">
      <alignment horizontal="left" vertical="top" wrapText="1"/>
    </xf>
    <xf numFmtId="0" fontId="5" fillId="2" borderId="20" xfId="0" applyFont="1" applyFill="1" applyBorder="1" applyAlignment="1">
      <alignment horizontal="left" vertical="top" wrapText="1"/>
    </xf>
    <xf numFmtId="14" fontId="9" fillId="2" borderId="0" xfId="0" applyNumberFormat="1" applyFont="1" applyFill="1" applyAlignment="1">
      <alignment wrapText="1"/>
    </xf>
    <xf numFmtId="0" fontId="5" fillId="2" borderId="0" xfId="0" applyFont="1" applyFill="1" applyAlignment="1">
      <alignment horizontal="left" vertical="top" wrapText="1" indent="1"/>
    </xf>
    <xf numFmtId="0" fontId="5" fillId="2" borderId="0" xfId="0" applyFont="1" applyFill="1" applyAlignment="1">
      <alignment horizontal="left" vertical="top" indent="1"/>
    </xf>
    <xf numFmtId="0" fontId="6" fillId="0" borderId="8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3"/>
  <sheetViews>
    <sheetView showGridLines="0" zoomScaleNormal="100" workbookViewId="0">
      <selection activeCell="C16" sqref="C16"/>
    </sheetView>
  </sheetViews>
  <sheetFormatPr baseColWidth="10" defaultColWidth="9.109375" defaultRowHeight="10.199999999999999" x14ac:dyDescent="0.2"/>
  <cols>
    <col min="1" max="1" width="2.44140625" style="5" customWidth="1"/>
    <col min="2" max="2" width="19.44140625" style="5" customWidth="1"/>
    <col min="3" max="3" width="16.33203125" style="5" bestFit="1" customWidth="1"/>
    <col min="4" max="8" width="15" style="5" bestFit="1" customWidth="1"/>
    <col min="9" max="9" width="16.33203125" style="5" bestFit="1" customWidth="1"/>
    <col min="10" max="10" width="15" style="5" bestFit="1" customWidth="1"/>
    <col min="11" max="11" width="17.109375" style="5" customWidth="1"/>
    <col min="12" max="16384" width="9.109375" style="5"/>
  </cols>
  <sheetData>
    <row r="2" spans="2:11" x14ac:dyDescent="0.2">
      <c r="B2" s="6" t="s">
        <v>78</v>
      </c>
    </row>
    <row r="3" spans="2:11" x14ac:dyDescent="0.2">
      <c r="C3" s="7"/>
      <c r="D3" s="7"/>
      <c r="E3" s="7"/>
      <c r="F3" s="7"/>
      <c r="G3" s="7"/>
      <c r="H3" s="7"/>
      <c r="I3" s="7"/>
    </row>
    <row r="4" spans="2:11" ht="19.05" customHeight="1" x14ac:dyDescent="0.2">
      <c r="B4" s="145"/>
      <c r="C4" s="147" t="s">
        <v>46</v>
      </c>
      <c r="D4" s="148"/>
      <c r="E4" s="149" t="s">
        <v>47</v>
      </c>
      <c r="F4" s="149"/>
      <c r="G4" s="149"/>
      <c r="H4" s="149"/>
      <c r="I4" s="147" t="s">
        <v>51</v>
      </c>
      <c r="J4" s="152"/>
      <c r="K4" s="150" t="s">
        <v>58</v>
      </c>
    </row>
    <row r="5" spans="2:11" ht="13.95" customHeight="1" x14ac:dyDescent="0.2">
      <c r="B5" s="146"/>
      <c r="C5" s="8" t="s">
        <v>52</v>
      </c>
      <c r="D5" s="9" t="s">
        <v>50</v>
      </c>
      <c r="E5" s="91" t="s">
        <v>66</v>
      </c>
      <c r="F5" s="91" t="s">
        <v>48</v>
      </c>
      <c r="G5" s="91" t="s">
        <v>57</v>
      </c>
      <c r="H5" s="91" t="s">
        <v>49</v>
      </c>
      <c r="I5" s="89" t="s">
        <v>52</v>
      </c>
      <c r="J5" s="10" t="s">
        <v>50</v>
      </c>
      <c r="K5" s="151"/>
    </row>
    <row r="6" spans="2:11" ht="13.95" customHeight="1" x14ac:dyDescent="0.2">
      <c r="B6" s="163" t="s">
        <v>43</v>
      </c>
      <c r="C6" s="42">
        <v>5278</v>
      </c>
      <c r="D6" s="42">
        <v>374</v>
      </c>
      <c r="E6" s="43">
        <v>1473</v>
      </c>
      <c r="F6" s="43">
        <v>2731</v>
      </c>
      <c r="G6" s="43">
        <v>981</v>
      </c>
      <c r="H6" s="43">
        <v>2381</v>
      </c>
      <c r="I6" s="44">
        <v>5805</v>
      </c>
      <c r="J6" s="44">
        <v>722</v>
      </c>
      <c r="K6" s="136">
        <v>19745</v>
      </c>
    </row>
    <row r="7" spans="2:11" ht="13.95" customHeight="1" x14ac:dyDescent="0.2">
      <c r="B7" s="164" t="s">
        <v>53</v>
      </c>
      <c r="C7" s="45">
        <v>229390</v>
      </c>
      <c r="D7" s="45">
        <v>17058</v>
      </c>
      <c r="E7" s="43">
        <v>241314</v>
      </c>
      <c r="F7" s="43">
        <v>85484</v>
      </c>
      <c r="G7" s="43">
        <v>108425</v>
      </c>
      <c r="H7" s="43">
        <v>12185.333333333299</v>
      </c>
      <c r="I7" s="47">
        <v>387174</v>
      </c>
      <c r="J7" s="47">
        <v>59141</v>
      </c>
      <c r="K7" s="137">
        <v>946805</v>
      </c>
    </row>
    <row r="8" spans="2:11" ht="13.95" customHeight="1" x14ac:dyDescent="0.2">
      <c r="B8" s="165" t="s">
        <v>55</v>
      </c>
      <c r="C8" s="46">
        <v>249160</v>
      </c>
      <c r="D8" s="46">
        <v>19093</v>
      </c>
      <c r="E8" s="43">
        <v>269230</v>
      </c>
      <c r="F8" s="43">
        <v>90303</v>
      </c>
      <c r="G8" s="43">
        <v>139679</v>
      </c>
      <c r="H8" s="43">
        <v>36853</v>
      </c>
      <c r="I8" s="48">
        <v>433631</v>
      </c>
      <c r="J8" s="48">
        <v>72008</v>
      </c>
      <c r="K8" s="138">
        <v>1147526</v>
      </c>
    </row>
    <row r="9" spans="2:11" ht="13.95" customHeight="1" x14ac:dyDescent="0.2">
      <c r="B9" s="163" t="s">
        <v>56</v>
      </c>
      <c r="C9" s="42">
        <v>1601715</v>
      </c>
      <c r="D9" s="42">
        <v>101982</v>
      </c>
      <c r="E9" s="43">
        <v>815572</v>
      </c>
      <c r="F9" s="43">
        <v>298306</v>
      </c>
      <c r="G9" s="43">
        <v>806469</v>
      </c>
      <c r="H9" s="43">
        <v>631012.66666666698</v>
      </c>
      <c r="I9" s="44">
        <v>1848129</v>
      </c>
      <c r="J9" s="44">
        <v>271562</v>
      </c>
      <c r="K9" s="136">
        <v>5750793</v>
      </c>
    </row>
    <row r="10" spans="2:11" ht="13.95" customHeight="1" x14ac:dyDescent="0.2">
      <c r="B10" s="163" t="s">
        <v>82</v>
      </c>
      <c r="C10" s="49">
        <f>C9/C8</f>
        <v>6.4284596243377745</v>
      </c>
      <c r="D10" s="49">
        <f t="shared" ref="D10:G10" si="0">D9/D8</f>
        <v>5.3413292829832919</v>
      </c>
      <c r="E10" s="92">
        <f t="shared" si="0"/>
        <v>3.0292760836459531</v>
      </c>
      <c r="F10" s="92">
        <f t="shared" si="0"/>
        <v>3.3033896991240601</v>
      </c>
      <c r="G10" s="92">
        <f t="shared" si="0"/>
        <v>5.7737311979610393</v>
      </c>
      <c r="H10" s="92">
        <f t="shared" ref="H10" si="1">H9/H8</f>
        <v>17.122423321484465</v>
      </c>
      <c r="I10" s="90">
        <f>I9/I8</f>
        <v>4.2619854207840309</v>
      </c>
      <c r="J10" s="49">
        <f>J9/J8</f>
        <v>3.7712754138429063</v>
      </c>
      <c r="K10" s="139">
        <f>K9/K8</f>
        <v>5.0114707640611194</v>
      </c>
    </row>
    <row r="11" spans="2:11" ht="61.2" customHeight="1" x14ac:dyDescent="0.2">
      <c r="B11" s="144" t="s">
        <v>83</v>
      </c>
      <c r="C11" s="144"/>
      <c r="D11" s="144"/>
      <c r="E11" s="144"/>
      <c r="F11" s="144"/>
      <c r="G11" s="144"/>
      <c r="H11" s="144"/>
      <c r="I11" s="144"/>
      <c r="J11" s="144"/>
      <c r="K11" s="140"/>
    </row>
    <row r="12" spans="2:11" x14ac:dyDescent="0.2">
      <c r="B12" s="144"/>
      <c r="C12" s="144"/>
      <c r="D12" s="144"/>
      <c r="E12" s="144"/>
      <c r="F12" s="144"/>
      <c r="G12" s="144"/>
      <c r="H12" s="144"/>
      <c r="I12" s="144"/>
      <c r="J12" s="144"/>
    </row>
    <row r="13" spans="2:11" x14ac:dyDescent="0.2">
      <c r="C13" s="51"/>
      <c r="D13" s="50"/>
      <c r="E13" s="50"/>
      <c r="F13" s="50"/>
      <c r="G13" s="50"/>
      <c r="H13" s="50"/>
      <c r="I13" s="50"/>
      <c r="J13" s="50"/>
    </row>
  </sheetData>
  <mergeCells count="6">
    <mergeCell ref="B11:J12"/>
    <mergeCell ref="B4:B5"/>
    <mergeCell ref="C4:D4"/>
    <mergeCell ref="E4:H4"/>
    <mergeCell ref="K4:K5"/>
    <mergeCell ref="I4:J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3"/>
  <sheetViews>
    <sheetView showGridLines="0" workbookViewId="0">
      <selection activeCell="M23" sqref="M23"/>
    </sheetView>
  </sheetViews>
  <sheetFormatPr baseColWidth="10" defaultColWidth="9.109375" defaultRowHeight="10.199999999999999" x14ac:dyDescent="0.2"/>
  <cols>
    <col min="1" max="1" width="2.44140625" style="1" customWidth="1"/>
    <col min="2" max="2" width="39.6640625" style="1" customWidth="1"/>
    <col min="3" max="12" width="10.44140625" style="1" customWidth="1"/>
    <col min="13" max="13" width="11.109375" style="1" customWidth="1"/>
    <col min="14" max="14" width="11" style="1" customWidth="1"/>
    <col min="15" max="16384" width="9.109375" style="1"/>
  </cols>
  <sheetData>
    <row r="1" spans="1:14" x14ac:dyDescent="0.2">
      <c r="B1" s="11"/>
      <c r="C1" s="11"/>
      <c r="D1" s="11"/>
      <c r="E1" s="11"/>
      <c r="F1" s="11"/>
      <c r="G1" s="11"/>
      <c r="H1" s="11"/>
      <c r="I1" s="11"/>
      <c r="J1" s="11"/>
    </row>
    <row r="2" spans="1:14" x14ac:dyDescent="0.2">
      <c r="B2" s="103" t="s">
        <v>85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x14ac:dyDescent="0.2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s="2" customFormat="1" x14ac:dyDescent="0.2">
      <c r="B4" s="12"/>
      <c r="C4" s="13" t="s">
        <v>0</v>
      </c>
      <c r="D4" s="14" t="s">
        <v>1</v>
      </c>
      <c r="E4" s="13" t="s">
        <v>2</v>
      </c>
      <c r="F4" s="14" t="s">
        <v>3</v>
      </c>
      <c r="G4" s="13" t="s">
        <v>4</v>
      </c>
      <c r="H4" s="14" t="s">
        <v>5</v>
      </c>
      <c r="I4" s="13" t="s">
        <v>6</v>
      </c>
      <c r="J4" s="13">
        <v>2020</v>
      </c>
      <c r="K4" s="13">
        <v>2021</v>
      </c>
      <c r="L4" s="13">
        <v>2022</v>
      </c>
      <c r="M4" s="13">
        <v>2023</v>
      </c>
      <c r="N4" s="13">
        <v>2024</v>
      </c>
    </row>
    <row r="5" spans="1:14" ht="15" customHeight="1" x14ac:dyDescent="0.2">
      <c r="B5" s="15" t="s">
        <v>7</v>
      </c>
      <c r="C5" s="52">
        <v>5369</v>
      </c>
      <c r="D5" s="53">
        <v>5388</v>
      </c>
      <c r="E5" s="52">
        <v>5354</v>
      </c>
      <c r="F5" s="53">
        <v>5391</v>
      </c>
      <c r="G5" s="52">
        <v>5436</v>
      </c>
      <c r="H5" s="53">
        <v>5392</v>
      </c>
      <c r="I5" s="52">
        <v>5423</v>
      </c>
      <c r="J5" s="52">
        <v>6212</v>
      </c>
      <c r="K5" s="52">
        <v>5976</v>
      </c>
      <c r="L5" s="54">
        <v>5697</v>
      </c>
      <c r="M5" s="54">
        <v>5585</v>
      </c>
      <c r="N5" s="54">
        <v>5652</v>
      </c>
    </row>
    <row r="6" spans="1:14" ht="16.2" customHeight="1" x14ac:dyDescent="0.2">
      <c r="B6" s="16" t="s">
        <v>68</v>
      </c>
      <c r="C6" s="55">
        <v>5398</v>
      </c>
      <c r="D6" s="55">
        <v>5515</v>
      </c>
      <c r="E6" s="55">
        <v>5584</v>
      </c>
      <c r="F6" s="55">
        <v>5692</v>
      </c>
      <c r="G6" s="55">
        <v>5822</v>
      </c>
      <c r="H6" s="55">
        <v>5844</v>
      </c>
      <c r="I6" s="55">
        <v>5954</v>
      </c>
      <c r="J6" s="55">
        <v>5984</v>
      </c>
      <c r="K6" s="55">
        <v>6033</v>
      </c>
      <c r="L6" s="56">
        <v>5967</v>
      </c>
      <c r="M6" s="56">
        <v>5914</v>
      </c>
      <c r="N6" s="56">
        <v>7566</v>
      </c>
    </row>
    <row r="7" spans="1:14" ht="16.2" customHeight="1" x14ac:dyDescent="0.2">
      <c r="B7" s="93" t="s">
        <v>67</v>
      </c>
      <c r="C7" s="55">
        <v>5398</v>
      </c>
      <c r="D7" s="55">
        <v>5515</v>
      </c>
      <c r="E7" s="55">
        <v>5584</v>
      </c>
      <c r="F7" s="55">
        <v>5692</v>
      </c>
      <c r="G7" s="55">
        <v>5822</v>
      </c>
      <c r="H7" s="55">
        <v>5844</v>
      </c>
      <c r="I7" s="55">
        <v>5954</v>
      </c>
      <c r="J7" s="55">
        <v>5984</v>
      </c>
      <c r="K7" s="55">
        <v>6033</v>
      </c>
      <c r="L7" s="56">
        <v>5967</v>
      </c>
      <c r="M7" s="56">
        <v>5914</v>
      </c>
      <c r="N7" s="56">
        <v>6093</v>
      </c>
    </row>
    <row r="8" spans="1:14" ht="18" customHeight="1" x14ac:dyDescent="0.2">
      <c r="B8" s="17" t="s">
        <v>8</v>
      </c>
      <c r="C8" s="57">
        <v>7571</v>
      </c>
      <c r="D8" s="57">
        <v>7620</v>
      </c>
      <c r="E8" s="57">
        <v>7803</v>
      </c>
      <c r="F8" s="57">
        <v>7935</v>
      </c>
      <c r="G8" s="57">
        <v>8075</v>
      </c>
      <c r="H8" s="57">
        <v>8123</v>
      </c>
      <c r="I8" s="57">
        <v>8230</v>
      </c>
      <c r="J8" s="57">
        <v>8114</v>
      </c>
      <c r="K8" s="57">
        <v>8065</v>
      </c>
      <c r="L8" s="58">
        <v>8078</v>
      </c>
      <c r="M8" s="58">
        <v>7963</v>
      </c>
      <c r="N8" s="58">
        <v>6527</v>
      </c>
    </row>
    <row r="9" spans="1:14" ht="23.25" customHeight="1" x14ac:dyDescent="0.2">
      <c r="A9" s="4"/>
      <c r="B9" s="98" t="s">
        <v>76</v>
      </c>
      <c r="C9" s="59">
        <f t="shared" ref="C9:K9" si="0">C8+C6+C5</f>
        <v>18338</v>
      </c>
      <c r="D9" s="59">
        <f t="shared" si="0"/>
        <v>18523</v>
      </c>
      <c r="E9" s="59">
        <f t="shared" si="0"/>
        <v>18741</v>
      </c>
      <c r="F9" s="59">
        <f t="shared" si="0"/>
        <v>19018</v>
      </c>
      <c r="G9" s="59">
        <f t="shared" si="0"/>
        <v>19333</v>
      </c>
      <c r="H9" s="59">
        <f t="shared" si="0"/>
        <v>19359</v>
      </c>
      <c r="I9" s="59">
        <f t="shared" si="0"/>
        <v>19607</v>
      </c>
      <c r="J9" s="59">
        <f t="shared" si="0"/>
        <v>20310</v>
      </c>
      <c r="K9" s="59">
        <f t="shared" si="0"/>
        <v>20074</v>
      </c>
      <c r="L9" s="59">
        <f>L8+L6+L5</f>
        <v>19742</v>
      </c>
      <c r="M9" s="59">
        <v>19462</v>
      </c>
      <c r="N9" s="59">
        <v>19745</v>
      </c>
    </row>
    <row r="10" spans="1:14" ht="45" customHeight="1" x14ac:dyDescent="0.2">
      <c r="B10" s="153" t="s">
        <v>73</v>
      </c>
      <c r="C10" s="154"/>
      <c r="D10" s="154"/>
      <c r="E10" s="154"/>
      <c r="F10" s="154"/>
      <c r="G10" s="154"/>
      <c r="H10" s="154"/>
      <c r="I10" s="154"/>
      <c r="J10" s="154"/>
      <c r="M10" s="112"/>
    </row>
    <row r="11" spans="1:14" x14ac:dyDescent="0.2">
      <c r="K11" s="3"/>
    </row>
    <row r="13" spans="1:14" x14ac:dyDescent="0.2">
      <c r="N13" s="3"/>
    </row>
    <row r="22" spans="3:15" ht="14.4" x14ac:dyDescent="0.3"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3:15" ht="14.4" x14ac:dyDescent="0.3">
      <c r="C23"/>
      <c r="D23"/>
      <c r="E23"/>
      <c r="F23"/>
      <c r="G23"/>
      <c r="H23"/>
      <c r="I23"/>
      <c r="J23"/>
      <c r="K23"/>
      <c r="L23"/>
      <c r="M23"/>
      <c r="N23"/>
      <c r="O23"/>
    </row>
  </sheetData>
  <mergeCells count="1">
    <mergeCell ref="B10:J10"/>
  </mergeCells>
  <phoneticPr fontId="4" type="noConversion"/>
  <pageMargins left="0.7" right="0.7" top="0.75" bottom="0.75" header="0.3" footer="0.3"/>
  <pageSetup paperSize="9" orientation="portrait" horizontalDpi="360" verticalDpi="360" r:id="rId1"/>
  <ignoredErrors>
    <ignoredError sqref="C4:I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28"/>
  <sheetViews>
    <sheetView zoomScaleNormal="100" workbookViewId="0">
      <selection activeCell="G22" sqref="G22"/>
    </sheetView>
  </sheetViews>
  <sheetFormatPr baseColWidth="10" defaultColWidth="11.44140625" defaultRowHeight="10.199999999999999" x14ac:dyDescent="0.2"/>
  <cols>
    <col min="1" max="1" width="2.44140625" style="20" customWidth="1"/>
    <col min="2" max="2" width="32.77734375" style="20" customWidth="1"/>
    <col min="3" max="13" width="12.77734375" style="20" customWidth="1"/>
    <col min="14" max="14" width="11.44140625" style="20"/>
    <col min="15" max="15" width="23.77734375" style="20" customWidth="1"/>
    <col min="16" max="16384" width="11.44140625" style="20"/>
  </cols>
  <sheetData>
    <row r="2" spans="1:16" x14ac:dyDescent="0.2">
      <c r="B2" s="19" t="s">
        <v>86</v>
      </c>
      <c r="J2" s="21"/>
    </row>
    <row r="3" spans="1:16" x14ac:dyDescent="0.2">
      <c r="C3" s="22"/>
      <c r="D3" s="22"/>
      <c r="E3" s="22"/>
      <c r="F3" s="22"/>
      <c r="G3" s="22"/>
      <c r="H3" s="22"/>
      <c r="I3" s="22"/>
      <c r="J3" s="23"/>
      <c r="K3" s="23"/>
      <c r="L3" s="23"/>
      <c r="M3" s="23"/>
      <c r="N3" s="23"/>
    </row>
    <row r="4" spans="1:16" ht="15" customHeight="1" x14ac:dyDescent="0.2">
      <c r="B4" s="24"/>
      <c r="C4" s="113">
        <v>2013</v>
      </c>
      <c r="D4" s="113">
        <v>2014</v>
      </c>
      <c r="E4" s="113">
        <v>2015</v>
      </c>
      <c r="F4" s="114">
        <v>2016</v>
      </c>
      <c r="G4" s="115">
        <v>2017</v>
      </c>
      <c r="H4" s="115">
        <v>2018</v>
      </c>
      <c r="I4" s="116">
        <v>2019</v>
      </c>
      <c r="J4" s="114">
        <v>2020</v>
      </c>
      <c r="K4" s="117">
        <v>2021</v>
      </c>
      <c r="L4" s="28">
        <v>2022</v>
      </c>
      <c r="M4" s="28">
        <v>2023</v>
      </c>
      <c r="N4" s="28" t="s">
        <v>65</v>
      </c>
      <c r="O4" s="37"/>
    </row>
    <row r="5" spans="1:16" ht="15" customHeight="1" x14ac:dyDescent="0.2">
      <c r="A5" s="38"/>
      <c r="B5" s="25" t="s">
        <v>60</v>
      </c>
      <c r="C5" s="60">
        <v>1735303</v>
      </c>
      <c r="D5" s="60">
        <v>1737679</v>
      </c>
      <c r="E5" s="60">
        <v>1750916</v>
      </c>
      <c r="F5" s="61">
        <v>1740523</v>
      </c>
      <c r="G5" s="62">
        <v>1729716</v>
      </c>
      <c r="H5" s="62">
        <v>1741295</v>
      </c>
      <c r="I5" s="63">
        <v>1726430</v>
      </c>
      <c r="J5" s="64">
        <v>1959329</v>
      </c>
      <c r="K5" s="64">
        <v>2115254</v>
      </c>
      <c r="L5" s="65">
        <v>1790656</v>
      </c>
      <c r="M5" s="65">
        <v>1699965</v>
      </c>
      <c r="N5" s="65">
        <v>1703697</v>
      </c>
      <c r="O5" s="95"/>
    </row>
    <row r="6" spans="1:16" ht="15" customHeight="1" x14ac:dyDescent="0.2">
      <c r="A6" s="38"/>
      <c r="B6" s="26" t="s">
        <v>61</v>
      </c>
      <c r="C6" s="60">
        <v>1639741</v>
      </c>
      <c r="D6" s="60">
        <v>1688579</v>
      </c>
      <c r="E6" s="60">
        <v>1730539</v>
      </c>
      <c r="F6" s="61">
        <v>1769311</v>
      </c>
      <c r="G6" s="62">
        <v>1804713</v>
      </c>
      <c r="H6" s="62">
        <v>1832590</v>
      </c>
      <c r="I6" s="63">
        <v>1847766</v>
      </c>
      <c r="J6" s="64">
        <v>1785289</v>
      </c>
      <c r="K6" s="64">
        <v>1814461</v>
      </c>
      <c r="L6" s="65">
        <v>1776552</v>
      </c>
      <c r="M6" s="65">
        <v>1792922</v>
      </c>
      <c r="N6" s="65">
        <v>1920347</v>
      </c>
      <c r="O6" s="95"/>
    </row>
    <row r="7" spans="1:16" ht="15" customHeight="1" x14ac:dyDescent="0.2">
      <c r="A7" s="38"/>
      <c r="B7" s="134" t="s">
        <v>77</v>
      </c>
      <c r="C7" s="66">
        <v>2094155</v>
      </c>
      <c r="D7" s="66">
        <v>2146553</v>
      </c>
      <c r="E7" s="66">
        <v>2189124</v>
      </c>
      <c r="F7" s="67">
        <v>2288157</v>
      </c>
      <c r="G7" s="66">
        <v>2297691</v>
      </c>
      <c r="H7" s="66">
        <v>2344236</v>
      </c>
      <c r="I7" s="66">
        <v>2342488</v>
      </c>
      <c r="J7" s="67">
        <v>2141573</v>
      </c>
      <c r="K7" s="68">
        <v>2142253</v>
      </c>
      <c r="L7" s="69">
        <v>2158352</v>
      </c>
      <c r="M7" s="69">
        <v>2170190</v>
      </c>
      <c r="N7" s="69">
        <v>2119691</v>
      </c>
      <c r="O7" s="95"/>
    </row>
    <row r="8" spans="1:16" ht="25.5" customHeight="1" x14ac:dyDescent="0.2">
      <c r="A8" s="38"/>
      <c r="B8" s="102" t="s">
        <v>79</v>
      </c>
      <c r="C8" s="59">
        <f>SUM(C5:C7)</f>
        <v>5469199</v>
      </c>
      <c r="D8" s="59">
        <f t="shared" ref="D8:I8" si="0">SUM(D5:D7)</f>
        <v>5572811</v>
      </c>
      <c r="E8" s="59">
        <f t="shared" si="0"/>
        <v>5670579</v>
      </c>
      <c r="F8" s="70">
        <f t="shared" si="0"/>
        <v>5797991</v>
      </c>
      <c r="G8" s="59">
        <f t="shared" si="0"/>
        <v>5832120</v>
      </c>
      <c r="H8" s="59">
        <f t="shared" si="0"/>
        <v>5918121</v>
      </c>
      <c r="I8" s="59">
        <f t="shared" si="0"/>
        <v>5916684</v>
      </c>
      <c r="J8" s="70">
        <f>SUM(J5:J7)</f>
        <v>5886191</v>
      </c>
      <c r="K8" s="70">
        <f>SUM(K5:K7)</f>
        <v>6071968</v>
      </c>
      <c r="L8" s="59">
        <v>5725560</v>
      </c>
      <c r="M8" s="59">
        <v>5663077</v>
      </c>
      <c r="N8" s="59">
        <v>5743735</v>
      </c>
      <c r="O8" s="95"/>
    </row>
    <row r="9" spans="1:16" x14ac:dyDescent="0.2"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39"/>
    </row>
    <row r="10" spans="1:16" ht="43.95" customHeight="1" x14ac:dyDescent="0.2">
      <c r="B10" s="155" t="s">
        <v>74</v>
      </c>
      <c r="C10" s="156"/>
      <c r="D10" s="156"/>
      <c r="E10" s="156"/>
      <c r="F10" s="156"/>
      <c r="G10" s="156"/>
      <c r="H10" s="156"/>
      <c r="I10" s="156"/>
      <c r="J10" s="156"/>
      <c r="K10" s="157"/>
      <c r="L10" s="39"/>
    </row>
    <row r="11" spans="1:16" x14ac:dyDescent="0.2">
      <c r="I11" s="39"/>
    </row>
    <row r="12" spans="1:16" x14ac:dyDescent="0.2">
      <c r="I12" s="39"/>
      <c r="M12" s="39"/>
      <c r="N12" s="40"/>
      <c r="O12" s="40"/>
      <c r="P12" s="40"/>
    </row>
    <row r="14" spans="1:16" x14ac:dyDescent="0.2">
      <c r="I14" s="39"/>
      <c r="J14" s="39"/>
      <c r="K14" s="39"/>
      <c r="L14" s="39"/>
      <c r="M14" s="39"/>
      <c r="N14" s="39"/>
    </row>
    <row r="15" spans="1:16" x14ac:dyDescent="0.2">
      <c r="I15" s="39"/>
      <c r="J15" s="39"/>
      <c r="K15" s="39"/>
      <c r="L15" s="39"/>
      <c r="M15" s="39"/>
      <c r="N15" s="39"/>
    </row>
    <row r="16" spans="1:16" x14ac:dyDescent="0.2">
      <c r="I16" s="39"/>
      <c r="J16" s="39"/>
      <c r="K16" s="39"/>
      <c r="L16" s="39"/>
      <c r="M16" s="39"/>
      <c r="N16" s="39"/>
    </row>
    <row r="17" spans="9:14" x14ac:dyDescent="0.2">
      <c r="I17" s="96"/>
      <c r="J17" s="96"/>
      <c r="K17" s="96"/>
      <c r="L17" s="96"/>
      <c r="M17" s="96"/>
      <c r="N17" s="96"/>
    </row>
    <row r="18" spans="9:14" x14ac:dyDescent="0.2">
      <c r="I18" s="39"/>
    </row>
    <row r="22" spans="9:14" x14ac:dyDescent="0.2">
      <c r="N22" s="97"/>
    </row>
    <row r="28" spans="9:14" x14ac:dyDescent="0.2">
      <c r="J28" s="39"/>
      <c r="K28" s="39"/>
      <c r="L28" s="39"/>
      <c r="M28" s="39"/>
      <c r="N28" s="39"/>
    </row>
  </sheetData>
  <mergeCells count="1">
    <mergeCell ref="B10:K10"/>
  </mergeCells>
  <pageMargins left="0.7" right="0.7" top="0.75" bottom="0.75" header="0.3" footer="0.3"/>
  <pageSetup paperSize="9" orientation="portrait" r:id="rId1"/>
  <ignoredErrors>
    <ignoredError sqref="D8:K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AC6FE-CC80-4319-AD14-1CC4CBA5EB9F}">
  <dimension ref="A1:J86"/>
  <sheetViews>
    <sheetView topLeftCell="A49" workbookViewId="0">
      <selection activeCell="I24" sqref="I24"/>
    </sheetView>
  </sheetViews>
  <sheetFormatPr baseColWidth="10" defaultColWidth="11.44140625" defaultRowHeight="14.4" x14ac:dyDescent="0.3"/>
  <cols>
    <col min="1" max="1" width="3.44140625" style="108" customWidth="1"/>
    <col min="2" max="2" width="9.44140625" style="133" customWidth="1"/>
    <col min="3" max="3" width="12.109375" style="99" customWidth="1"/>
    <col min="4" max="4" width="11.33203125" style="99" customWidth="1"/>
    <col min="5" max="5" width="11.44140625" style="99"/>
    <col min="6" max="6" width="19" style="99" customWidth="1"/>
    <col min="7" max="16384" width="11.44140625" style="99"/>
  </cols>
  <sheetData>
    <row r="1" spans="2:10" x14ac:dyDescent="0.3">
      <c r="B1" s="126"/>
      <c r="C1" s="86"/>
      <c r="D1" s="86"/>
      <c r="E1" s="86"/>
      <c r="F1" s="86"/>
      <c r="G1" s="86"/>
      <c r="H1" s="86"/>
      <c r="I1" s="86"/>
      <c r="J1" s="86"/>
    </row>
    <row r="2" spans="2:10" x14ac:dyDescent="0.3">
      <c r="B2" s="135" t="s">
        <v>80</v>
      </c>
      <c r="C2" s="86"/>
      <c r="D2" s="86"/>
      <c r="E2" s="86"/>
      <c r="F2" s="86"/>
      <c r="G2" s="86"/>
      <c r="H2" s="86"/>
      <c r="I2" s="86"/>
      <c r="J2" s="86"/>
    </row>
    <row r="3" spans="2:10" x14ac:dyDescent="0.3">
      <c r="B3" s="126"/>
      <c r="C3" s="86"/>
      <c r="D3" s="86"/>
      <c r="E3" s="86"/>
      <c r="F3" s="86"/>
      <c r="G3" s="86"/>
      <c r="H3" s="86"/>
      <c r="I3" s="86"/>
      <c r="J3" s="86"/>
    </row>
    <row r="4" spans="2:10" ht="20.399999999999999" x14ac:dyDescent="0.3">
      <c r="B4" s="127"/>
      <c r="C4" s="119" t="s">
        <v>69</v>
      </c>
      <c r="D4" s="119" t="s">
        <v>70</v>
      </c>
      <c r="E4" s="119" t="s">
        <v>71</v>
      </c>
      <c r="F4" s="119" t="s">
        <v>72</v>
      </c>
      <c r="G4" s="86"/>
      <c r="H4" s="86"/>
      <c r="I4" s="86"/>
      <c r="J4" s="86"/>
    </row>
    <row r="5" spans="2:10" x14ac:dyDescent="0.3">
      <c r="B5" s="128">
        <v>43466</v>
      </c>
      <c r="C5" s="118">
        <v>25892</v>
      </c>
      <c r="D5" s="118">
        <v>43671</v>
      </c>
      <c r="E5" s="118">
        <v>0</v>
      </c>
      <c r="F5" s="118">
        <v>55682</v>
      </c>
      <c r="G5" s="86"/>
      <c r="H5" s="86"/>
      <c r="I5" s="86"/>
      <c r="J5" s="86"/>
    </row>
    <row r="6" spans="2:10" x14ac:dyDescent="0.3">
      <c r="B6" s="129">
        <v>43497</v>
      </c>
      <c r="C6" s="118">
        <v>23757</v>
      </c>
      <c r="D6" s="118">
        <v>39757</v>
      </c>
      <c r="E6" s="118">
        <v>0</v>
      </c>
      <c r="F6" s="118">
        <v>51022</v>
      </c>
      <c r="G6" s="86"/>
      <c r="H6" s="120"/>
      <c r="I6" s="86"/>
      <c r="J6" s="86"/>
    </row>
    <row r="7" spans="2:10" x14ac:dyDescent="0.3">
      <c r="B7" s="129">
        <v>43525</v>
      </c>
      <c r="C7" s="118">
        <v>24432</v>
      </c>
      <c r="D7" s="118">
        <v>42920</v>
      </c>
      <c r="E7" s="118">
        <v>0</v>
      </c>
      <c r="F7" s="118">
        <v>53292</v>
      </c>
      <c r="G7" s="86"/>
      <c r="H7" s="120"/>
      <c r="I7" s="86"/>
      <c r="J7" s="86"/>
    </row>
    <row r="8" spans="2:10" x14ac:dyDescent="0.3">
      <c r="B8" s="129">
        <v>43556</v>
      </c>
      <c r="C8" s="118">
        <v>23637</v>
      </c>
      <c r="D8" s="118">
        <v>42065</v>
      </c>
      <c r="E8" s="118">
        <v>0</v>
      </c>
      <c r="F8" s="118">
        <v>50495</v>
      </c>
      <c r="G8" s="86"/>
      <c r="H8" s="120"/>
      <c r="I8" s="86"/>
      <c r="J8" s="86"/>
    </row>
    <row r="9" spans="2:10" x14ac:dyDescent="0.3">
      <c r="B9" s="129">
        <v>43586</v>
      </c>
      <c r="C9" s="118">
        <v>23688</v>
      </c>
      <c r="D9" s="118">
        <v>42273</v>
      </c>
      <c r="E9" s="118">
        <v>0</v>
      </c>
      <c r="F9" s="118">
        <v>51662</v>
      </c>
      <c r="G9" s="86"/>
      <c r="H9" s="120"/>
      <c r="I9" s="86"/>
      <c r="J9" s="86"/>
    </row>
    <row r="10" spans="2:10" x14ac:dyDescent="0.3">
      <c r="B10" s="129">
        <v>43617</v>
      </c>
      <c r="C10" s="118">
        <v>23072</v>
      </c>
      <c r="D10" s="118">
        <v>39711</v>
      </c>
      <c r="E10" s="118">
        <v>0</v>
      </c>
      <c r="F10" s="118">
        <v>48686</v>
      </c>
      <c r="G10" s="86"/>
      <c r="H10" s="120"/>
      <c r="I10" s="86"/>
      <c r="J10" s="86"/>
    </row>
    <row r="11" spans="2:10" x14ac:dyDescent="0.3">
      <c r="B11" s="129">
        <v>43647</v>
      </c>
      <c r="C11" s="118">
        <v>24593</v>
      </c>
      <c r="D11" s="118">
        <v>41172</v>
      </c>
      <c r="E11" s="118">
        <v>0</v>
      </c>
      <c r="F11" s="118">
        <v>50049</v>
      </c>
      <c r="G11" s="86"/>
      <c r="H11" s="120"/>
      <c r="I11" s="86"/>
      <c r="J11" s="86"/>
    </row>
    <row r="12" spans="2:10" x14ac:dyDescent="0.3">
      <c r="B12" s="129">
        <v>43678</v>
      </c>
      <c r="C12" s="118">
        <v>21141</v>
      </c>
      <c r="D12" s="118">
        <v>37869</v>
      </c>
      <c r="E12" s="118">
        <v>0</v>
      </c>
      <c r="F12" s="118">
        <v>40244</v>
      </c>
      <c r="G12" s="86"/>
      <c r="H12" s="120"/>
      <c r="I12" s="86"/>
      <c r="J12" s="86"/>
    </row>
    <row r="13" spans="2:10" x14ac:dyDescent="0.3">
      <c r="B13" s="129">
        <v>43709</v>
      </c>
      <c r="C13" s="118">
        <v>22238</v>
      </c>
      <c r="D13" s="118">
        <v>38907</v>
      </c>
      <c r="E13" s="118">
        <v>0</v>
      </c>
      <c r="F13" s="118">
        <v>47048</v>
      </c>
      <c r="G13" s="86"/>
      <c r="H13" s="120"/>
      <c r="I13" s="86"/>
      <c r="J13" s="86"/>
    </row>
    <row r="14" spans="2:10" x14ac:dyDescent="0.3">
      <c r="B14" s="129">
        <v>43739</v>
      </c>
      <c r="C14" s="118">
        <v>24484</v>
      </c>
      <c r="D14" s="118">
        <v>42949</v>
      </c>
      <c r="E14" s="118">
        <v>0</v>
      </c>
      <c r="F14" s="118">
        <v>52701</v>
      </c>
      <c r="G14" s="86"/>
      <c r="H14" s="120"/>
      <c r="I14" s="86"/>
      <c r="J14" s="86"/>
    </row>
    <row r="15" spans="2:10" x14ac:dyDescent="0.3">
      <c r="B15" s="129">
        <v>43770</v>
      </c>
      <c r="C15" s="118">
        <v>22961</v>
      </c>
      <c r="D15" s="118">
        <v>40774</v>
      </c>
      <c r="E15" s="118">
        <v>0</v>
      </c>
      <c r="F15" s="118">
        <v>50427</v>
      </c>
      <c r="G15" s="86"/>
      <c r="H15" s="120"/>
      <c r="I15" s="86"/>
      <c r="J15" s="86"/>
    </row>
    <row r="16" spans="2:10" x14ac:dyDescent="0.3">
      <c r="B16" s="129">
        <v>43800</v>
      </c>
      <c r="C16" s="118">
        <v>24205</v>
      </c>
      <c r="D16" s="118">
        <v>41843</v>
      </c>
      <c r="E16" s="118">
        <v>0</v>
      </c>
      <c r="F16" s="118">
        <v>51003</v>
      </c>
      <c r="G16" s="86"/>
      <c r="H16" s="120"/>
      <c r="I16" s="86"/>
      <c r="J16" s="86"/>
    </row>
    <row r="17" spans="2:10" x14ac:dyDescent="0.3">
      <c r="B17" s="129">
        <v>43831</v>
      </c>
      <c r="C17" s="118">
        <v>25146</v>
      </c>
      <c r="D17" s="118">
        <v>43202</v>
      </c>
      <c r="E17" s="118">
        <v>0</v>
      </c>
      <c r="F17" s="118">
        <v>54520</v>
      </c>
      <c r="G17" s="86"/>
      <c r="H17" s="120"/>
      <c r="I17" s="86"/>
      <c r="J17" s="86"/>
    </row>
    <row r="18" spans="2:10" x14ac:dyDescent="0.3">
      <c r="B18" s="129">
        <v>43862</v>
      </c>
      <c r="C18" s="118">
        <v>23408</v>
      </c>
      <c r="D18" s="118">
        <v>40572</v>
      </c>
      <c r="E18" s="118">
        <v>0</v>
      </c>
      <c r="F18" s="118">
        <v>51251</v>
      </c>
      <c r="G18" s="86"/>
      <c r="H18" s="120"/>
      <c r="I18" s="86"/>
      <c r="J18" s="86"/>
    </row>
    <row r="19" spans="2:10" x14ac:dyDescent="0.3">
      <c r="B19" s="129">
        <v>43891</v>
      </c>
      <c r="C19" s="118">
        <v>26275</v>
      </c>
      <c r="D19" s="118">
        <v>37637</v>
      </c>
      <c r="E19" s="118">
        <v>0</v>
      </c>
      <c r="F19" s="118">
        <v>45740</v>
      </c>
      <c r="G19" s="86"/>
      <c r="H19" s="120"/>
      <c r="I19" s="86"/>
      <c r="J19" s="86"/>
    </row>
    <row r="20" spans="2:10" x14ac:dyDescent="0.3">
      <c r="B20" s="129">
        <v>43922</v>
      </c>
      <c r="C20" s="118">
        <v>26381</v>
      </c>
      <c r="D20" s="118">
        <v>33839</v>
      </c>
      <c r="E20" s="118">
        <v>0</v>
      </c>
      <c r="F20" s="118">
        <v>34476</v>
      </c>
      <c r="G20" s="86"/>
      <c r="H20" s="120"/>
      <c r="I20" s="86"/>
      <c r="J20" s="86"/>
    </row>
    <row r="21" spans="2:10" x14ac:dyDescent="0.3">
      <c r="B21" s="129">
        <v>43952</v>
      </c>
      <c r="C21" s="118">
        <v>24379</v>
      </c>
      <c r="D21" s="118">
        <v>37340</v>
      </c>
      <c r="E21" s="118">
        <v>0</v>
      </c>
      <c r="F21" s="118">
        <v>36401</v>
      </c>
      <c r="G21" s="86"/>
      <c r="H21" s="120"/>
      <c r="I21" s="86"/>
      <c r="J21" s="86"/>
    </row>
    <row r="22" spans="2:10" x14ac:dyDescent="0.3">
      <c r="B22" s="129">
        <v>43983</v>
      </c>
      <c r="C22" s="118">
        <v>24364</v>
      </c>
      <c r="D22" s="118">
        <v>39933</v>
      </c>
      <c r="E22" s="118">
        <v>0</v>
      </c>
      <c r="F22" s="118">
        <v>44204</v>
      </c>
      <c r="G22" s="86"/>
      <c r="H22" s="120"/>
      <c r="I22" s="86"/>
      <c r="J22" s="86"/>
    </row>
    <row r="23" spans="2:10" x14ac:dyDescent="0.3">
      <c r="B23" s="129">
        <v>44013</v>
      </c>
      <c r="C23" s="118">
        <v>24540</v>
      </c>
      <c r="D23" s="118">
        <v>40770</v>
      </c>
      <c r="E23" s="118">
        <v>0</v>
      </c>
      <c r="F23" s="118">
        <v>46281</v>
      </c>
      <c r="G23" s="86"/>
      <c r="H23" s="120"/>
      <c r="I23" s="86"/>
      <c r="J23" s="86"/>
    </row>
    <row r="24" spans="2:10" x14ac:dyDescent="0.3">
      <c r="B24" s="129">
        <v>44044</v>
      </c>
      <c r="C24" s="118">
        <v>22272</v>
      </c>
      <c r="D24" s="118">
        <v>36645</v>
      </c>
      <c r="E24" s="118">
        <v>0</v>
      </c>
      <c r="F24" s="118">
        <v>38330</v>
      </c>
      <c r="G24" s="86"/>
      <c r="H24" s="120"/>
      <c r="I24" s="86"/>
      <c r="J24" s="86"/>
    </row>
    <row r="25" spans="2:10" x14ac:dyDescent="0.3">
      <c r="B25" s="129">
        <v>44075</v>
      </c>
      <c r="C25" s="118">
        <v>24156</v>
      </c>
      <c r="D25" s="118">
        <v>39493</v>
      </c>
      <c r="E25" s="118">
        <v>0</v>
      </c>
      <c r="F25" s="118">
        <v>45744</v>
      </c>
      <c r="G25" s="86"/>
      <c r="H25" s="120"/>
      <c r="I25" s="86"/>
      <c r="J25" s="86"/>
    </row>
    <row r="26" spans="2:10" x14ac:dyDescent="0.3">
      <c r="B26" s="129">
        <v>44105</v>
      </c>
      <c r="C26" s="118">
        <v>26238</v>
      </c>
      <c r="D26" s="118">
        <v>41594</v>
      </c>
      <c r="E26" s="118">
        <v>0</v>
      </c>
      <c r="F26" s="118">
        <v>47630</v>
      </c>
      <c r="G26" s="86"/>
      <c r="H26" s="120"/>
      <c r="I26" s="86"/>
      <c r="J26" s="86"/>
    </row>
    <row r="27" spans="2:10" x14ac:dyDescent="0.3">
      <c r="B27" s="129">
        <v>44136</v>
      </c>
      <c r="C27" s="118">
        <v>26660</v>
      </c>
      <c r="D27" s="118">
        <v>37734</v>
      </c>
      <c r="E27" s="118">
        <v>0</v>
      </c>
      <c r="F27" s="118">
        <v>41325</v>
      </c>
      <c r="G27" s="86"/>
      <c r="H27" s="120"/>
      <c r="I27" s="86"/>
      <c r="J27" s="86"/>
    </row>
    <row r="28" spans="2:10" x14ac:dyDescent="0.3">
      <c r="B28" s="129">
        <v>44166</v>
      </c>
      <c r="C28" s="118">
        <v>25360</v>
      </c>
      <c r="D28" s="118">
        <v>40944</v>
      </c>
      <c r="E28" s="118">
        <v>0</v>
      </c>
      <c r="F28" s="118">
        <v>42448</v>
      </c>
      <c r="G28" s="86"/>
      <c r="H28" s="120"/>
      <c r="I28" s="86"/>
      <c r="J28" s="86"/>
    </row>
    <row r="29" spans="2:10" x14ac:dyDescent="0.3">
      <c r="B29" s="129">
        <v>44197</v>
      </c>
      <c r="C29" s="118">
        <v>25217</v>
      </c>
      <c r="D29" s="118">
        <v>40709</v>
      </c>
      <c r="E29" s="118">
        <v>0</v>
      </c>
      <c r="F29" s="118">
        <v>44651</v>
      </c>
      <c r="G29" s="86"/>
      <c r="H29" s="120"/>
      <c r="I29" s="86"/>
      <c r="J29" s="86"/>
    </row>
    <row r="30" spans="2:10" x14ac:dyDescent="0.3">
      <c r="B30" s="129">
        <v>44228</v>
      </c>
      <c r="C30" s="118">
        <v>24288</v>
      </c>
      <c r="D30" s="118">
        <v>38065</v>
      </c>
      <c r="E30" s="118">
        <v>0</v>
      </c>
      <c r="F30" s="118">
        <v>42643</v>
      </c>
      <c r="G30" s="86"/>
      <c r="H30" s="120"/>
      <c r="I30" s="86"/>
      <c r="J30" s="86"/>
    </row>
    <row r="31" spans="2:10" x14ac:dyDescent="0.3">
      <c r="B31" s="129">
        <v>44256</v>
      </c>
      <c r="C31" s="118">
        <v>27908</v>
      </c>
      <c r="D31" s="118">
        <v>42486</v>
      </c>
      <c r="E31" s="118">
        <v>0</v>
      </c>
      <c r="F31" s="118">
        <v>47881</v>
      </c>
      <c r="G31" s="86"/>
      <c r="H31" s="120"/>
      <c r="I31" s="86"/>
      <c r="J31" s="86"/>
    </row>
    <row r="32" spans="2:10" x14ac:dyDescent="0.3">
      <c r="B32" s="129">
        <v>44287</v>
      </c>
      <c r="C32" s="118">
        <v>28199</v>
      </c>
      <c r="D32" s="118">
        <v>40289</v>
      </c>
      <c r="E32" s="118">
        <v>0</v>
      </c>
      <c r="F32" s="118">
        <v>44173</v>
      </c>
      <c r="G32" s="86"/>
      <c r="H32" s="120"/>
      <c r="I32" s="86"/>
      <c r="J32" s="86"/>
    </row>
    <row r="33" spans="2:10" x14ac:dyDescent="0.3">
      <c r="B33" s="129">
        <v>44317</v>
      </c>
      <c r="C33" s="118">
        <v>25966</v>
      </c>
      <c r="D33" s="118">
        <v>39931</v>
      </c>
      <c r="E33" s="118">
        <v>0</v>
      </c>
      <c r="F33" s="118">
        <v>41631</v>
      </c>
      <c r="G33" s="86"/>
      <c r="H33" s="120"/>
      <c r="I33" s="86"/>
      <c r="J33" s="86"/>
    </row>
    <row r="34" spans="2:10" x14ac:dyDescent="0.3">
      <c r="B34" s="129">
        <v>44348</v>
      </c>
      <c r="C34" s="118">
        <v>24529</v>
      </c>
      <c r="D34" s="118">
        <v>40859</v>
      </c>
      <c r="E34" s="118">
        <v>0</v>
      </c>
      <c r="F34" s="118">
        <v>46816</v>
      </c>
      <c r="G34" s="86"/>
      <c r="H34" s="120"/>
      <c r="I34" s="86"/>
      <c r="J34" s="86"/>
    </row>
    <row r="35" spans="2:10" x14ac:dyDescent="0.3">
      <c r="B35" s="129">
        <v>44378</v>
      </c>
      <c r="C35" s="118">
        <v>23539</v>
      </c>
      <c r="D35" s="118">
        <v>40221</v>
      </c>
      <c r="E35" s="118">
        <v>0</v>
      </c>
      <c r="F35" s="118">
        <v>44397</v>
      </c>
      <c r="G35" s="86"/>
      <c r="H35" s="120"/>
      <c r="I35" s="86"/>
      <c r="J35" s="86"/>
    </row>
    <row r="36" spans="2:10" x14ac:dyDescent="0.3">
      <c r="B36" s="129">
        <v>44409</v>
      </c>
      <c r="C36" s="118">
        <v>22181</v>
      </c>
      <c r="D36" s="118">
        <v>37392</v>
      </c>
      <c r="E36" s="118">
        <v>0</v>
      </c>
      <c r="F36" s="118">
        <v>37087</v>
      </c>
      <c r="G36" s="86"/>
      <c r="H36" s="120"/>
      <c r="I36" s="86"/>
      <c r="J36" s="86"/>
    </row>
    <row r="37" spans="2:10" x14ac:dyDescent="0.3">
      <c r="B37" s="129">
        <v>44440</v>
      </c>
      <c r="C37" s="118">
        <v>22828</v>
      </c>
      <c r="D37" s="118">
        <v>39429</v>
      </c>
      <c r="E37" s="118">
        <v>0</v>
      </c>
      <c r="F37" s="118">
        <v>43859</v>
      </c>
      <c r="G37" s="86"/>
      <c r="H37" s="120"/>
      <c r="I37" s="86"/>
      <c r="J37" s="86"/>
    </row>
    <row r="38" spans="2:10" x14ac:dyDescent="0.3">
      <c r="B38" s="129">
        <v>44470</v>
      </c>
      <c r="C38" s="118">
        <v>23927</v>
      </c>
      <c r="D38" s="118">
        <v>41303</v>
      </c>
      <c r="E38" s="118">
        <v>0</v>
      </c>
      <c r="F38" s="118">
        <v>48615</v>
      </c>
      <c r="G38" s="86"/>
      <c r="H38" s="120"/>
      <c r="I38" s="86"/>
      <c r="J38" s="86"/>
    </row>
    <row r="39" spans="2:10" x14ac:dyDescent="0.3">
      <c r="B39" s="129">
        <v>44501</v>
      </c>
      <c r="C39" s="118">
        <v>23295</v>
      </c>
      <c r="D39" s="118">
        <v>39227</v>
      </c>
      <c r="E39" s="118">
        <v>0</v>
      </c>
      <c r="F39" s="118">
        <v>46555</v>
      </c>
      <c r="G39" s="86"/>
      <c r="H39" s="120"/>
      <c r="I39" s="86"/>
      <c r="J39" s="86"/>
    </row>
    <row r="40" spans="2:10" x14ac:dyDescent="0.3">
      <c r="B40" s="129">
        <v>44531</v>
      </c>
      <c r="C40" s="118">
        <v>25068</v>
      </c>
      <c r="D40" s="118">
        <v>41378</v>
      </c>
      <c r="E40" s="118">
        <v>0</v>
      </c>
      <c r="F40" s="118">
        <v>48189</v>
      </c>
      <c r="G40" s="86"/>
      <c r="H40" s="120"/>
      <c r="I40" s="86"/>
      <c r="J40" s="86"/>
    </row>
    <row r="41" spans="2:10" x14ac:dyDescent="0.3">
      <c r="B41" s="129">
        <v>44562</v>
      </c>
      <c r="C41" s="118">
        <v>24124</v>
      </c>
      <c r="D41" s="118">
        <v>39475</v>
      </c>
      <c r="E41" s="118">
        <v>0</v>
      </c>
      <c r="F41" s="118">
        <v>44985</v>
      </c>
      <c r="G41" s="86"/>
      <c r="H41" s="120"/>
      <c r="I41" s="86"/>
      <c r="J41" s="86"/>
    </row>
    <row r="42" spans="2:10" x14ac:dyDescent="0.3">
      <c r="B42" s="129">
        <v>44593</v>
      </c>
      <c r="C42" s="118">
        <v>21958</v>
      </c>
      <c r="D42" s="118">
        <v>37273</v>
      </c>
      <c r="E42" s="118">
        <v>0</v>
      </c>
      <c r="F42" s="118">
        <v>41447</v>
      </c>
      <c r="G42" s="86"/>
      <c r="H42" s="120"/>
      <c r="I42" s="86"/>
      <c r="J42" s="86"/>
    </row>
    <row r="43" spans="2:10" x14ac:dyDescent="0.3">
      <c r="B43" s="129">
        <v>44621</v>
      </c>
      <c r="C43" s="118">
        <v>23943</v>
      </c>
      <c r="D43" s="118">
        <v>42233</v>
      </c>
      <c r="E43" s="118">
        <v>0</v>
      </c>
      <c r="F43" s="118">
        <v>48615</v>
      </c>
      <c r="G43" s="86"/>
      <c r="H43" s="120"/>
      <c r="I43" s="86"/>
      <c r="J43" s="86"/>
    </row>
    <row r="44" spans="2:10" x14ac:dyDescent="0.3">
      <c r="B44" s="129">
        <v>44652</v>
      </c>
      <c r="C44" s="118">
        <v>22639</v>
      </c>
      <c r="D44" s="118">
        <v>39289</v>
      </c>
      <c r="E44" s="118">
        <v>0</v>
      </c>
      <c r="F44" s="118">
        <v>44640</v>
      </c>
      <c r="G44" s="86"/>
      <c r="H44" s="120"/>
      <c r="I44" s="86"/>
      <c r="J44" s="86"/>
    </row>
    <row r="45" spans="2:10" x14ac:dyDescent="0.3">
      <c r="B45" s="129">
        <v>44682</v>
      </c>
      <c r="C45" s="118">
        <v>23256</v>
      </c>
      <c r="D45" s="118">
        <v>39841</v>
      </c>
      <c r="E45" s="118">
        <v>0</v>
      </c>
      <c r="F45" s="118">
        <v>45179</v>
      </c>
      <c r="G45" s="86"/>
      <c r="H45" s="120"/>
      <c r="I45" s="86"/>
      <c r="J45" s="86"/>
    </row>
    <row r="46" spans="2:10" x14ac:dyDescent="0.3">
      <c r="B46" s="129">
        <v>44713</v>
      </c>
      <c r="C46" s="118">
        <v>23418</v>
      </c>
      <c r="D46" s="118">
        <v>39386</v>
      </c>
      <c r="E46" s="118">
        <v>0</v>
      </c>
      <c r="F46" s="118">
        <v>45322</v>
      </c>
      <c r="G46" s="86"/>
      <c r="H46" s="120"/>
      <c r="I46" s="86"/>
      <c r="J46" s="86"/>
    </row>
    <row r="47" spans="2:10" x14ac:dyDescent="0.3">
      <c r="B47" s="129">
        <v>44743</v>
      </c>
      <c r="C47" s="118">
        <v>22900</v>
      </c>
      <c r="D47" s="118">
        <v>37563</v>
      </c>
      <c r="E47" s="118">
        <v>0</v>
      </c>
      <c r="F47" s="118">
        <v>41512</v>
      </c>
      <c r="G47" s="86"/>
      <c r="H47" s="120"/>
      <c r="I47" s="86"/>
      <c r="J47" s="86"/>
    </row>
    <row r="48" spans="2:10" x14ac:dyDescent="0.3">
      <c r="B48" s="129">
        <v>44774</v>
      </c>
      <c r="C48" s="118">
        <v>21367</v>
      </c>
      <c r="D48" s="118">
        <v>36325</v>
      </c>
      <c r="E48" s="118">
        <v>0</v>
      </c>
      <c r="F48" s="118">
        <v>36298</v>
      </c>
      <c r="G48" s="86"/>
      <c r="H48" s="120"/>
      <c r="I48" s="86"/>
      <c r="J48" s="86"/>
    </row>
    <row r="49" spans="2:10" x14ac:dyDescent="0.3">
      <c r="B49" s="129">
        <v>44805</v>
      </c>
      <c r="C49" s="118">
        <v>22195</v>
      </c>
      <c r="D49" s="118">
        <v>38914</v>
      </c>
      <c r="E49" s="118">
        <v>0</v>
      </c>
      <c r="F49" s="118">
        <v>43843</v>
      </c>
      <c r="G49" s="86"/>
      <c r="H49" s="120"/>
      <c r="I49" s="86"/>
      <c r="J49" s="86"/>
    </row>
    <row r="50" spans="2:10" x14ac:dyDescent="0.3">
      <c r="B50" s="129">
        <v>44835</v>
      </c>
      <c r="C50" s="118">
        <v>23876</v>
      </c>
      <c r="D50" s="118">
        <v>40555</v>
      </c>
      <c r="E50" s="118">
        <v>0</v>
      </c>
      <c r="F50" s="118">
        <v>47930</v>
      </c>
      <c r="G50" s="86"/>
      <c r="H50" s="120"/>
      <c r="I50" s="86"/>
      <c r="J50" s="86"/>
    </row>
    <row r="51" spans="2:10" x14ac:dyDescent="0.3">
      <c r="B51" s="129">
        <v>44866</v>
      </c>
      <c r="C51" s="118">
        <v>23504</v>
      </c>
      <c r="D51" s="118">
        <v>38602</v>
      </c>
      <c r="E51" s="118">
        <v>0</v>
      </c>
      <c r="F51" s="118">
        <v>47932</v>
      </c>
      <c r="G51" s="86"/>
      <c r="H51" s="120"/>
      <c r="I51" s="86"/>
      <c r="J51" s="86"/>
    </row>
    <row r="52" spans="2:10" x14ac:dyDescent="0.3">
      <c r="B52" s="129">
        <v>44896</v>
      </c>
      <c r="C52" s="118">
        <v>25262</v>
      </c>
      <c r="D52" s="118">
        <v>41071</v>
      </c>
      <c r="E52" s="118">
        <v>0</v>
      </c>
      <c r="F52" s="118">
        <v>48897</v>
      </c>
      <c r="G52" s="86"/>
      <c r="H52" s="120"/>
      <c r="I52" s="86"/>
      <c r="J52" s="86"/>
    </row>
    <row r="53" spans="2:10" x14ac:dyDescent="0.3">
      <c r="B53" s="129">
        <v>44927</v>
      </c>
      <c r="C53" s="118">
        <v>24269</v>
      </c>
      <c r="D53" s="118">
        <v>41744</v>
      </c>
      <c r="E53" s="118">
        <v>0</v>
      </c>
      <c r="F53" s="118">
        <v>48939</v>
      </c>
      <c r="G53" s="86"/>
      <c r="H53" s="120"/>
      <c r="I53" s="86"/>
      <c r="J53" s="86"/>
    </row>
    <row r="54" spans="2:10" x14ac:dyDescent="0.3">
      <c r="B54" s="129">
        <v>44958</v>
      </c>
      <c r="C54" s="118">
        <v>21618</v>
      </c>
      <c r="D54" s="118">
        <v>37669</v>
      </c>
      <c r="E54" s="118">
        <v>0</v>
      </c>
      <c r="F54" s="118">
        <v>43073</v>
      </c>
      <c r="G54" s="86"/>
      <c r="H54" s="120"/>
      <c r="I54" s="86"/>
      <c r="J54" s="86"/>
    </row>
    <row r="55" spans="2:10" x14ac:dyDescent="0.3">
      <c r="B55" s="129">
        <v>44986</v>
      </c>
      <c r="C55" s="118">
        <v>24366</v>
      </c>
      <c r="D55" s="118">
        <v>43215</v>
      </c>
      <c r="E55" s="118">
        <v>0</v>
      </c>
      <c r="F55" s="118">
        <v>49650</v>
      </c>
      <c r="G55" s="86"/>
      <c r="H55" s="120"/>
      <c r="I55" s="86"/>
      <c r="J55" s="86"/>
    </row>
    <row r="56" spans="2:10" x14ac:dyDescent="0.3">
      <c r="B56" s="129">
        <v>45017</v>
      </c>
      <c r="C56" s="118">
        <v>22248</v>
      </c>
      <c r="D56" s="118">
        <v>39284</v>
      </c>
      <c r="E56" s="118">
        <v>0</v>
      </c>
      <c r="F56" s="118">
        <v>43892</v>
      </c>
      <c r="G56" s="86"/>
      <c r="H56" s="120"/>
      <c r="I56" s="86"/>
      <c r="J56" s="86"/>
    </row>
    <row r="57" spans="2:10" x14ac:dyDescent="0.3">
      <c r="B57" s="129">
        <v>45047</v>
      </c>
      <c r="C57" s="118">
        <v>22473</v>
      </c>
      <c r="D57" s="118">
        <v>39972</v>
      </c>
      <c r="E57" s="118">
        <v>0</v>
      </c>
      <c r="F57" s="118">
        <v>43850</v>
      </c>
      <c r="G57" s="86"/>
      <c r="H57" s="120"/>
      <c r="I57" s="86"/>
      <c r="J57" s="86"/>
    </row>
    <row r="58" spans="2:10" x14ac:dyDescent="0.3">
      <c r="B58" s="129">
        <v>45078</v>
      </c>
      <c r="C58" s="118">
        <v>23946</v>
      </c>
      <c r="D58" s="118">
        <v>41230</v>
      </c>
      <c r="E58" s="118">
        <v>0</v>
      </c>
      <c r="F58" s="118">
        <v>47325</v>
      </c>
      <c r="G58" s="86"/>
      <c r="H58" s="120"/>
      <c r="I58" s="86"/>
      <c r="J58" s="86"/>
    </row>
    <row r="59" spans="2:10" x14ac:dyDescent="0.3">
      <c r="B59" s="129">
        <v>45108</v>
      </c>
      <c r="C59" s="118">
        <v>22693</v>
      </c>
      <c r="D59" s="118">
        <v>38370</v>
      </c>
      <c r="E59" s="118">
        <v>0</v>
      </c>
      <c r="F59" s="118">
        <v>42309</v>
      </c>
      <c r="G59" s="86"/>
      <c r="H59" s="120"/>
      <c r="I59" s="86"/>
      <c r="J59" s="86"/>
    </row>
    <row r="60" spans="2:10" x14ac:dyDescent="0.3">
      <c r="B60" s="129">
        <v>45139</v>
      </c>
      <c r="C60" s="118">
        <v>21333</v>
      </c>
      <c r="D60" s="118">
        <v>37642</v>
      </c>
      <c r="E60" s="118">
        <v>0</v>
      </c>
      <c r="F60" s="118">
        <v>36661</v>
      </c>
      <c r="G60" s="86"/>
      <c r="H60" s="120"/>
      <c r="I60" s="86"/>
      <c r="J60" s="86"/>
    </row>
    <row r="61" spans="2:10" x14ac:dyDescent="0.3">
      <c r="B61" s="129">
        <v>45170</v>
      </c>
      <c r="C61" s="118">
        <v>22354</v>
      </c>
      <c r="D61" s="118">
        <v>38879</v>
      </c>
      <c r="E61" s="118">
        <v>0</v>
      </c>
      <c r="F61" s="118">
        <v>44374</v>
      </c>
      <c r="G61" s="86"/>
      <c r="H61" s="120"/>
      <c r="I61" s="86"/>
      <c r="J61" s="86"/>
    </row>
    <row r="62" spans="2:10" x14ac:dyDescent="0.3">
      <c r="B62" s="129">
        <v>45200</v>
      </c>
      <c r="C62" s="118">
        <v>24152</v>
      </c>
      <c r="D62" s="118">
        <v>41453</v>
      </c>
      <c r="E62" s="118">
        <v>2</v>
      </c>
      <c r="F62" s="118">
        <v>48291</v>
      </c>
      <c r="G62" s="86"/>
      <c r="H62" s="120"/>
      <c r="I62" s="86"/>
      <c r="J62" s="86"/>
    </row>
    <row r="63" spans="2:10" x14ac:dyDescent="0.3">
      <c r="B63" s="129">
        <v>45231</v>
      </c>
      <c r="C63" s="118">
        <v>24088</v>
      </c>
      <c r="D63" s="118">
        <v>40928</v>
      </c>
      <c r="E63" s="118">
        <v>4</v>
      </c>
      <c r="F63" s="118">
        <v>48645</v>
      </c>
      <c r="G63" s="86"/>
      <c r="H63" s="120"/>
      <c r="I63" s="86"/>
      <c r="J63" s="86"/>
    </row>
    <row r="64" spans="2:10" x14ac:dyDescent="0.3">
      <c r="B64" s="129">
        <v>45261</v>
      </c>
      <c r="C64" s="118">
        <v>24828</v>
      </c>
      <c r="D64" s="118">
        <v>41404</v>
      </c>
      <c r="E64" s="118">
        <v>14</v>
      </c>
      <c r="F64" s="118">
        <v>48828</v>
      </c>
      <c r="G64" s="86"/>
      <c r="H64" s="120"/>
      <c r="I64" s="86"/>
      <c r="J64" s="86"/>
    </row>
    <row r="65" spans="2:10" x14ac:dyDescent="0.3">
      <c r="B65" s="129">
        <v>45292</v>
      </c>
      <c r="C65" s="118">
        <v>25404</v>
      </c>
      <c r="D65" s="118">
        <v>42334</v>
      </c>
      <c r="E65" s="118">
        <v>121</v>
      </c>
      <c r="F65" s="118">
        <v>48836</v>
      </c>
      <c r="G65" s="86"/>
      <c r="H65" s="120"/>
      <c r="I65" s="86"/>
      <c r="J65" s="86"/>
    </row>
    <row r="66" spans="2:10" x14ac:dyDescent="0.3">
      <c r="B66" s="129">
        <v>45323</v>
      </c>
      <c r="C66" s="118">
        <v>23901</v>
      </c>
      <c r="D66" s="118">
        <v>40796</v>
      </c>
      <c r="E66" s="118">
        <v>119</v>
      </c>
      <c r="F66" s="118">
        <v>47268</v>
      </c>
      <c r="G66" s="86"/>
      <c r="H66" s="120"/>
      <c r="I66" s="86"/>
      <c r="J66" s="86"/>
    </row>
    <row r="67" spans="2:10" x14ac:dyDescent="0.3">
      <c r="B67" s="129">
        <v>45352</v>
      </c>
      <c r="C67" s="118">
        <v>24405</v>
      </c>
      <c r="D67" s="118">
        <v>42953</v>
      </c>
      <c r="E67" s="118">
        <v>166</v>
      </c>
      <c r="F67" s="118">
        <v>48385</v>
      </c>
      <c r="G67" s="86"/>
      <c r="H67" s="120"/>
      <c r="I67" s="86"/>
      <c r="J67" s="86"/>
    </row>
    <row r="68" spans="2:10" x14ac:dyDescent="0.3">
      <c r="B68" s="129">
        <v>45383</v>
      </c>
      <c r="C68" s="118">
        <v>23332</v>
      </c>
      <c r="D68" s="118">
        <v>40892</v>
      </c>
      <c r="E68" s="118">
        <v>185</v>
      </c>
      <c r="F68" s="118">
        <v>46422</v>
      </c>
      <c r="G68" s="86"/>
      <c r="H68" s="120"/>
      <c r="I68" s="86"/>
      <c r="J68" s="86"/>
    </row>
    <row r="69" spans="2:10" x14ac:dyDescent="0.3">
      <c r="B69" s="129">
        <v>45413</v>
      </c>
      <c r="C69" s="118">
        <v>23326</v>
      </c>
      <c r="D69" s="118">
        <v>41308</v>
      </c>
      <c r="E69" s="118">
        <v>207</v>
      </c>
      <c r="F69" s="118">
        <v>45122</v>
      </c>
      <c r="G69" s="86"/>
      <c r="H69" s="120"/>
      <c r="I69" s="86"/>
      <c r="J69" s="86"/>
    </row>
    <row r="70" spans="2:10" x14ac:dyDescent="0.3">
      <c r="B70" s="129">
        <v>45444</v>
      </c>
      <c r="C70" s="118">
        <v>23341</v>
      </c>
      <c r="D70" s="118">
        <v>40434</v>
      </c>
      <c r="E70" s="118">
        <v>312</v>
      </c>
      <c r="F70" s="118">
        <v>45815</v>
      </c>
      <c r="G70" s="86"/>
      <c r="H70" s="120"/>
      <c r="I70" s="86"/>
      <c r="J70" s="86"/>
    </row>
    <row r="71" spans="2:10" x14ac:dyDescent="0.3">
      <c r="B71" s="129">
        <v>45474</v>
      </c>
      <c r="C71" s="118">
        <v>24311</v>
      </c>
      <c r="D71" s="118">
        <v>41215</v>
      </c>
      <c r="E71" s="118">
        <v>317</v>
      </c>
      <c r="F71" s="118">
        <v>45794</v>
      </c>
      <c r="G71" s="86"/>
      <c r="H71" s="120"/>
      <c r="I71" s="86"/>
      <c r="J71" s="86"/>
    </row>
    <row r="72" spans="2:10" x14ac:dyDescent="0.3">
      <c r="B72" s="129">
        <v>45505</v>
      </c>
      <c r="C72" s="118">
        <v>21276</v>
      </c>
      <c r="D72" s="118">
        <v>37176</v>
      </c>
      <c r="E72" s="118">
        <v>317</v>
      </c>
      <c r="F72" s="118">
        <v>37094</v>
      </c>
      <c r="G72" s="86"/>
      <c r="H72" s="120"/>
      <c r="I72" s="86"/>
      <c r="J72" s="86"/>
    </row>
    <row r="73" spans="2:10" x14ac:dyDescent="0.3">
      <c r="B73" s="129">
        <v>45536</v>
      </c>
      <c r="C73" s="118">
        <v>22140</v>
      </c>
      <c r="D73" s="118">
        <v>39431</v>
      </c>
      <c r="E73" s="118">
        <v>969</v>
      </c>
      <c r="F73" s="118">
        <v>43158</v>
      </c>
      <c r="G73" s="86"/>
      <c r="H73" s="120"/>
      <c r="I73" s="86"/>
      <c r="J73" s="86"/>
    </row>
    <row r="74" spans="2:10" x14ac:dyDescent="0.3">
      <c r="B74" s="129">
        <v>45566</v>
      </c>
      <c r="C74" s="118">
        <v>25087</v>
      </c>
      <c r="D74" s="118">
        <v>43701</v>
      </c>
      <c r="E74" s="118">
        <v>7783</v>
      </c>
      <c r="F74" s="118">
        <v>42332</v>
      </c>
      <c r="G74" s="86"/>
      <c r="H74" s="120"/>
      <c r="I74" s="86"/>
      <c r="J74" s="86"/>
    </row>
    <row r="75" spans="2:10" x14ac:dyDescent="0.3">
      <c r="B75" s="129">
        <v>45597</v>
      </c>
      <c r="C75" s="118">
        <v>23485</v>
      </c>
      <c r="D75" s="118">
        <v>40964</v>
      </c>
      <c r="E75" s="118">
        <v>9619</v>
      </c>
      <c r="F75" s="118">
        <v>37075</v>
      </c>
      <c r="G75" s="86"/>
      <c r="H75" s="120"/>
      <c r="I75" s="86"/>
      <c r="J75" s="86"/>
    </row>
    <row r="76" spans="2:10" x14ac:dyDescent="0.3">
      <c r="B76" s="130">
        <v>45627</v>
      </c>
      <c r="C76" s="125">
        <v>24850</v>
      </c>
      <c r="D76" s="125">
        <v>42046</v>
      </c>
      <c r="E76" s="125">
        <v>10934</v>
      </c>
      <c r="F76" s="125">
        <v>37555</v>
      </c>
      <c r="G76" s="86"/>
      <c r="H76" s="120"/>
      <c r="I76" s="86"/>
      <c r="J76" s="86"/>
    </row>
    <row r="77" spans="2:10" ht="7.95" customHeight="1" x14ac:dyDescent="0.3">
      <c r="B77" s="131"/>
      <c r="C77" s="121"/>
      <c r="D77" s="121"/>
      <c r="E77" s="121"/>
      <c r="F77" s="121"/>
      <c r="G77" s="86"/>
      <c r="H77" s="120"/>
      <c r="I77" s="86"/>
      <c r="J77" s="86"/>
    </row>
    <row r="78" spans="2:10" ht="33.450000000000003" customHeight="1" x14ac:dyDescent="0.3">
      <c r="B78" s="158" t="s">
        <v>75</v>
      </c>
      <c r="C78" s="158"/>
      <c r="D78" s="158"/>
      <c r="E78" s="158"/>
      <c r="F78" s="158"/>
      <c r="G78" s="158"/>
      <c r="H78" s="158"/>
      <c r="I78" s="86"/>
      <c r="J78" s="86"/>
    </row>
    <row r="79" spans="2:10" x14ac:dyDescent="0.3">
      <c r="B79" s="131"/>
      <c r="C79" s="121"/>
      <c r="D79" s="121"/>
      <c r="E79" s="121"/>
      <c r="F79" s="121"/>
      <c r="G79" s="86"/>
      <c r="H79" s="120"/>
      <c r="I79" s="86"/>
      <c r="J79" s="86"/>
    </row>
    <row r="80" spans="2:10" x14ac:dyDescent="0.3">
      <c r="B80" s="131"/>
      <c r="C80" s="121"/>
      <c r="D80" s="121"/>
      <c r="E80" s="121"/>
      <c r="F80" s="121"/>
      <c r="G80" s="86"/>
      <c r="H80" s="120"/>
      <c r="I80" s="86"/>
      <c r="J80" s="86"/>
    </row>
    <row r="81" spans="2:10" x14ac:dyDescent="0.3">
      <c r="B81" s="131"/>
      <c r="C81" s="121"/>
      <c r="D81" s="121"/>
      <c r="E81" s="121"/>
      <c r="F81" s="121"/>
      <c r="G81" s="86"/>
      <c r="H81" s="120"/>
      <c r="I81" s="86"/>
      <c r="J81" s="86"/>
    </row>
    <row r="82" spans="2:10" x14ac:dyDescent="0.3">
      <c r="B82" s="131"/>
      <c r="C82" s="121"/>
      <c r="D82" s="121"/>
      <c r="E82" s="121"/>
      <c r="F82" s="121"/>
      <c r="G82" s="86"/>
      <c r="H82" s="120"/>
      <c r="I82" s="86"/>
      <c r="J82" s="86"/>
    </row>
    <row r="83" spans="2:10" x14ac:dyDescent="0.3">
      <c r="B83" s="131"/>
      <c r="C83" s="121"/>
      <c r="D83" s="121"/>
      <c r="E83" s="121"/>
      <c r="F83" s="121"/>
      <c r="G83" s="86"/>
      <c r="H83" s="120"/>
      <c r="I83" s="86"/>
      <c r="J83" s="86"/>
    </row>
    <row r="84" spans="2:10" x14ac:dyDescent="0.3">
      <c r="B84" s="131"/>
      <c r="C84" s="121"/>
      <c r="D84" s="121"/>
      <c r="E84" s="121"/>
      <c r="F84" s="121"/>
      <c r="G84" s="86"/>
      <c r="H84" s="120"/>
      <c r="I84" s="86"/>
      <c r="J84" s="86"/>
    </row>
    <row r="85" spans="2:10" x14ac:dyDescent="0.3">
      <c r="B85" s="132"/>
      <c r="C85" s="101"/>
      <c r="D85" s="101"/>
      <c r="E85" s="101"/>
      <c r="F85" s="101"/>
      <c r="H85" s="100"/>
    </row>
    <row r="86" spans="2:10" x14ac:dyDescent="0.3">
      <c r="B86" s="132"/>
      <c r="C86" s="101"/>
      <c r="D86" s="101"/>
      <c r="E86" s="101"/>
      <c r="F86" s="101"/>
      <c r="H86" s="100"/>
    </row>
  </sheetData>
  <mergeCells count="1">
    <mergeCell ref="B78:H7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38"/>
  <sheetViews>
    <sheetView showGridLines="0" zoomScaleNormal="100" workbookViewId="0">
      <selection activeCell="C28" sqref="C28"/>
    </sheetView>
  </sheetViews>
  <sheetFormatPr baseColWidth="10" defaultColWidth="9.109375" defaultRowHeight="10.199999999999999" x14ac:dyDescent="0.2"/>
  <cols>
    <col min="1" max="1" width="2.44140625" style="11" customWidth="1"/>
    <col min="2" max="2" width="6.6640625" style="11" customWidth="1"/>
    <col min="3" max="3" width="26.109375" style="11" bestFit="1" customWidth="1"/>
    <col min="4" max="10" width="14.6640625" style="11" customWidth="1"/>
    <col min="11" max="16384" width="9.109375" style="11"/>
  </cols>
  <sheetData>
    <row r="2" spans="2:11" x14ac:dyDescent="0.2">
      <c r="B2" s="6" t="s">
        <v>88</v>
      </c>
      <c r="E2" s="5"/>
    </row>
    <row r="4" spans="2:11" s="71" customFormat="1" ht="25.2" customHeight="1" x14ac:dyDescent="0.2">
      <c r="B4" s="29" t="s">
        <v>81</v>
      </c>
      <c r="C4" s="28" t="s">
        <v>44</v>
      </c>
      <c r="D4" s="29">
        <v>2013</v>
      </c>
      <c r="E4" s="29">
        <v>2019</v>
      </c>
      <c r="F4" s="29">
        <v>2020</v>
      </c>
      <c r="G4" s="29">
        <v>2021</v>
      </c>
      <c r="H4" s="29">
        <v>2022</v>
      </c>
      <c r="I4" s="29">
        <v>2023</v>
      </c>
      <c r="J4" s="29">
        <v>2024</v>
      </c>
    </row>
    <row r="5" spans="2:11" ht="13.95" customHeight="1" x14ac:dyDescent="0.2">
      <c r="B5" s="87" t="s">
        <v>9</v>
      </c>
      <c r="C5" s="30" t="s">
        <v>10</v>
      </c>
      <c r="D5" s="72">
        <v>5.5929412606937001</v>
      </c>
      <c r="E5" s="73">
        <v>7.72802956322582</v>
      </c>
      <c r="F5" s="72">
        <v>7.73736113781412</v>
      </c>
      <c r="G5" s="72">
        <v>9.14943132765287</v>
      </c>
      <c r="H5" s="72">
        <v>9.6644776231985201</v>
      </c>
      <c r="I5" s="74">
        <v>9.7035219051090191</v>
      </c>
      <c r="J5" s="74">
        <v>8.2261002409072201</v>
      </c>
      <c r="K5" s="18"/>
    </row>
    <row r="6" spans="2:11" ht="13.95" customHeight="1" x14ac:dyDescent="0.2">
      <c r="B6" s="87" t="s">
        <v>11</v>
      </c>
      <c r="C6" s="30" t="s">
        <v>12</v>
      </c>
      <c r="D6" s="72">
        <v>4.6686430588949301</v>
      </c>
      <c r="E6" s="73">
        <v>7.9559296366609198</v>
      </c>
      <c r="F6" s="72">
        <v>8.02823724825247</v>
      </c>
      <c r="G6" s="72">
        <v>8.0388303224679696</v>
      </c>
      <c r="H6" s="72">
        <v>8.1248424060740199</v>
      </c>
      <c r="I6" s="74">
        <v>8.2049773089937901</v>
      </c>
      <c r="J6" s="74">
        <v>8.0504792811199604</v>
      </c>
      <c r="K6" s="18"/>
    </row>
    <row r="7" spans="2:11" ht="13.95" customHeight="1" x14ac:dyDescent="0.2">
      <c r="B7" s="87" t="s">
        <v>13</v>
      </c>
      <c r="C7" s="30" t="s">
        <v>14</v>
      </c>
      <c r="D7" s="72">
        <v>5.73493146756896</v>
      </c>
      <c r="E7" s="73">
        <v>4.6151989150732398</v>
      </c>
      <c r="F7" s="72">
        <v>10.872119326770299</v>
      </c>
      <c r="G7" s="72">
        <v>10.4668932167554</v>
      </c>
      <c r="H7" s="72">
        <v>7.9344271343608996</v>
      </c>
      <c r="I7" s="74">
        <v>6.8284555399259803</v>
      </c>
      <c r="J7" s="74">
        <v>7.0909772379630702</v>
      </c>
      <c r="K7" s="18"/>
    </row>
    <row r="8" spans="2:11" ht="13.95" customHeight="1" x14ac:dyDescent="0.2">
      <c r="B8" s="87" t="s">
        <v>15</v>
      </c>
      <c r="C8" s="30" t="s">
        <v>16</v>
      </c>
      <c r="D8" s="72">
        <v>6.7057596488097904</v>
      </c>
      <c r="E8" s="73">
        <v>8.7086773260877095</v>
      </c>
      <c r="F8" s="72">
        <v>9.6166880821427405</v>
      </c>
      <c r="G8" s="72">
        <v>9.5275593262752896</v>
      </c>
      <c r="H8" s="72">
        <v>10.0409740201207</v>
      </c>
      <c r="I8" s="74">
        <v>9.9913030248669905</v>
      </c>
      <c r="J8" s="74">
        <v>9.8037795798411995</v>
      </c>
      <c r="K8" s="18"/>
    </row>
    <row r="9" spans="2:11" ht="13.95" customHeight="1" x14ac:dyDescent="0.2">
      <c r="B9" s="87" t="s">
        <v>17</v>
      </c>
      <c r="C9" s="30" t="s">
        <v>62</v>
      </c>
      <c r="D9" s="72">
        <v>4.4700129183373303</v>
      </c>
      <c r="E9" s="73">
        <v>4.4513853082027897</v>
      </c>
      <c r="F9" s="72">
        <v>4.2903724043246996</v>
      </c>
      <c r="G9" s="72">
        <v>4.1516888724358996</v>
      </c>
      <c r="H9" s="72">
        <v>4.0088729721784198</v>
      </c>
      <c r="I9" s="74">
        <v>4.5175717406526603</v>
      </c>
      <c r="J9" s="74">
        <v>4.3661857624919698</v>
      </c>
      <c r="K9" s="18"/>
    </row>
    <row r="10" spans="2:11" ht="13.95" customHeight="1" x14ac:dyDescent="0.2">
      <c r="B10" s="87" t="s">
        <v>18</v>
      </c>
      <c r="C10" s="30" t="s">
        <v>19</v>
      </c>
      <c r="D10" s="72">
        <v>10.5018417103219</v>
      </c>
      <c r="E10" s="73">
        <v>9.9897704750335592</v>
      </c>
      <c r="F10" s="72">
        <v>11.3512335686209</v>
      </c>
      <c r="G10" s="72">
        <v>10.3675495212863</v>
      </c>
      <c r="H10" s="72">
        <v>10.2312671084351</v>
      </c>
      <c r="I10" s="74">
        <v>9.4443280271815802</v>
      </c>
      <c r="J10" s="74">
        <v>9.8580520457177006</v>
      </c>
      <c r="K10" s="18"/>
    </row>
    <row r="11" spans="2:11" ht="13.95" customHeight="1" x14ac:dyDescent="0.2">
      <c r="B11" s="87" t="s">
        <v>20</v>
      </c>
      <c r="C11" s="30" t="s">
        <v>21</v>
      </c>
      <c r="D11" s="72">
        <v>6.8078868785955402</v>
      </c>
      <c r="E11" s="73">
        <v>7.3838596600315602</v>
      </c>
      <c r="F11" s="72">
        <v>8.2334477601332594</v>
      </c>
      <c r="G11" s="72">
        <v>8.0441362715544997</v>
      </c>
      <c r="H11" s="72">
        <v>7.5789493321974</v>
      </c>
      <c r="I11" s="74">
        <v>7.5794825351231303</v>
      </c>
      <c r="J11" s="74">
        <v>7.4961186334189298</v>
      </c>
      <c r="K11" s="18"/>
    </row>
    <row r="12" spans="2:11" ht="13.95" customHeight="1" x14ac:dyDescent="0.2">
      <c r="B12" s="87" t="s">
        <v>22</v>
      </c>
      <c r="C12" s="30" t="s">
        <v>23</v>
      </c>
      <c r="D12" s="72">
        <v>7.3055267018774099</v>
      </c>
      <c r="E12" s="73">
        <v>7.2355805216746596</v>
      </c>
      <c r="F12" s="72">
        <v>8.2807015039110308</v>
      </c>
      <c r="G12" s="72">
        <v>7.6780394501238103</v>
      </c>
      <c r="H12" s="72">
        <v>7.3640703433158201</v>
      </c>
      <c r="I12" s="74">
        <v>7.4446092439140301</v>
      </c>
      <c r="J12" s="74">
        <v>7.2495339585312397</v>
      </c>
      <c r="K12" s="18"/>
    </row>
    <row r="13" spans="2:11" ht="13.95" customHeight="1" x14ac:dyDescent="0.2">
      <c r="B13" s="87" t="s">
        <v>24</v>
      </c>
      <c r="C13" s="30" t="s">
        <v>25</v>
      </c>
      <c r="D13" s="72">
        <v>7.9318247643587103</v>
      </c>
      <c r="E13" s="73">
        <v>7.7593238200414296</v>
      </c>
      <c r="F13" s="72">
        <v>8.4197307971500397</v>
      </c>
      <c r="G13" s="72">
        <v>7.9327733516508303</v>
      </c>
      <c r="H13" s="72">
        <v>7.9035846813503001</v>
      </c>
      <c r="I13" s="74">
        <v>7.6655418861742204</v>
      </c>
      <c r="J13" s="74">
        <v>7.8830442883760901</v>
      </c>
      <c r="K13" s="18"/>
    </row>
    <row r="14" spans="2:11" ht="13.95" customHeight="1" x14ac:dyDescent="0.2">
      <c r="B14" s="87" t="s">
        <v>26</v>
      </c>
      <c r="C14" s="30" t="s">
        <v>27</v>
      </c>
      <c r="D14" s="72">
        <v>7.7155816170756903</v>
      </c>
      <c r="E14" s="73">
        <v>7.8934918159977103</v>
      </c>
      <c r="F14" s="72">
        <v>9.2701677000013696</v>
      </c>
      <c r="G14" s="72">
        <v>8.9236687720965104</v>
      </c>
      <c r="H14" s="72">
        <v>8.4630260075299208</v>
      </c>
      <c r="I14" s="74">
        <v>8.3688801937170307</v>
      </c>
      <c r="J14" s="74">
        <v>8.4059734217492394</v>
      </c>
      <c r="K14" s="18"/>
    </row>
    <row r="15" spans="2:11" ht="13.95" customHeight="1" x14ac:dyDescent="0.2">
      <c r="B15" s="87" t="s">
        <v>28</v>
      </c>
      <c r="C15" s="30" t="s">
        <v>54</v>
      </c>
      <c r="D15" s="72">
        <v>9.6174835043948708</v>
      </c>
      <c r="E15" s="73">
        <v>8.9089360948515495</v>
      </c>
      <c r="F15" s="72">
        <v>9.9772572465898008</v>
      </c>
      <c r="G15" s="72">
        <v>9.3323721649323303</v>
      </c>
      <c r="H15" s="72">
        <v>8.7708435592442608</v>
      </c>
      <c r="I15" s="74">
        <v>8.4272459149419596</v>
      </c>
      <c r="J15" s="74">
        <v>8.5470746782206302</v>
      </c>
      <c r="K15" s="18"/>
    </row>
    <row r="16" spans="2:11" ht="13.95" customHeight="1" x14ac:dyDescent="0.2">
      <c r="B16" s="87" t="s">
        <v>29</v>
      </c>
      <c r="C16" s="30" t="s">
        <v>30</v>
      </c>
      <c r="D16" s="72">
        <v>5.2446807464491902</v>
      </c>
      <c r="E16" s="73">
        <v>5.2016820873772298</v>
      </c>
      <c r="F16" s="72">
        <v>6.1584710290909497</v>
      </c>
      <c r="G16" s="72">
        <v>5.55267398875817</v>
      </c>
      <c r="H16" s="72">
        <v>5.6718002474451801</v>
      </c>
      <c r="I16" s="74">
        <v>5.33044259331158</v>
      </c>
      <c r="J16" s="74">
        <v>5.2459069829388296</v>
      </c>
      <c r="K16" s="18"/>
    </row>
    <row r="17" spans="2:11" ht="13.95" customHeight="1" x14ac:dyDescent="0.2">
      <c r="B17" s="87" t="s">
        <v>31</v>
      </c>
      <c r="C17" s="30" t="s">
        <v>32</v>
      </c>
      <c r="D17" s="72">
        <v>4.9406098799309097</v>
      </c>
      <c r="E17" s="73">
        <v>5.0970921536376803</v>
      </c>
      <c r="F17" s="72">
        <v>6.4318498088969998</v>
      </c>
      <c r="G17" s="72">
        <v>6.2747325358433104</v>
      </c>
      <c r="H17" s="72">
        <v>5.4764239947028104</v>
      </c>
      <c r="I17" s="74">
        <v>5.4181579952349299</v>
      </c>
      <c r="J17" s="74">
        <v>5.3606770131575798</v>
      </c>
      <c r="K17" s="18"/>
    </row>
    <row r="18" spans="2:11" ht="13.95" customHeight="1" x14ac:dyDescent="0.2">
      <c r="B18" s="87" t="s">
        <v>33</v>
      </c>
      <c r="C18" s="30" t="s">
        <v>34</v>
      </c>
      <c r="D18" s="72">
        <v>7.32352904438042</v>
      </c>
      <c r="E18" s="73">
        <v>7.3706938218777802</v>
      </c>
      <c r="F18" s="72">
        <v>8.1041413653936907</v>
      </c>
      <c r="G18" s="72">
        <v>8.2875404161762205</v>
      </c>
      <c r="H18" s="72">
        <v>7.69098192192883</v>
      </c>
      <c r="I18" s="74">
        <v>7.5754001288797603</v>
      </c>
      <c r="J18" s="74">
        <v>7.5058012240603</v>
      </c>
      <c r="K18" s="18"/>
    </row>
    <row r="19" spans="2:11" ht="13.95" customHeight="1" x14ac:dyDescent="0.2">
      <c r="B19" s="87" t="s">
        <v>35</v>
      </c>
      <c r="C19" s="30" t="s">
        <v>36</v>
      </c>
      <c r="D19" s="72">
        <v>8.4625320951645993</v>
      </c>
      <c r="E19" s="73">
        <v>8.1237986005829903</v>
      </c>
      <c r="F19" s="72">
        <v>9.5413953436986407</v>
      </c>
      <c r="G19" s="72">
        <v>8.9004373170096702</v>
      </c>
      <c r="H19" s="72">
        <v>8.6532266398729796</v>
      </c>
      <c r="I19" s="74">
        <v>8.6250648311917697</v>
      </c>
      <c r="J19" s="74">
        <v>8.6930163453034801</v>
      </c>
      <c r="K19" s="18"/>
    </row>
    <row r="20" spans="2:11" ht="13.95" customHeight="1" x14ac:dyDescent="0.2">
      <c r="B20" s="87" t="s">
        <v>37</v>
      </c>
      <c r="C20" s="30" t="s">
        <v>38</v>
      </c>
      <c r="D20" s="72">
        <v>7.9534958966019804</v>
      </c>
      <c r="E20" s="73">
        <v>7.6340281708072801</v>
      </c>
      <c r="F20" s="72">
        <v>8.7019468099380894</v>
      </c>
      <c r="G20" s="72">
        <v>8.9717477445235705</v>
      </c>
      <c r="H20" s="72">
        <v>8.3621861452062998</v>
      </c>
      <c r="I20" s="74">
        <v>8.4192113224482306</v>
      </c>
      <c r="J20" s="74">
        <v>8.3754787830308004</v>
      </c>
      <c r="K20" s="18"/>
    </row>
    <row r="21" spans="2:11" ht="13.95" customHeight="1" x14ac:dyDescent="0.2">
      <c r="B21" s="87" t="s">
        <v>39</v>
      </c>
      <c r="C21" s="30" t="s">
        <v>40</v>
      </c>
      <c r="D21" s="72">
        <v>9.1043518196086701</v>
      </c>
      <c r="E21" s="73">
        <v>9.6435792163942402</v>
      </c>
      <c r="F21" s="72">
        <v>11.042103954250001</v>
      </c>
      <c r="G21" s="72">
        <v>10.550251177883901</v>
      </c>
      <c r="H21" s="72">
        <v>9.2420688099205393</v>
      </c>
      <c r="I21" s="74">
        <v>9.5864824412750593</v>
      </c>
      <c r="J21" s="74">
        <v>9.2720189507120807</v>
      </c>
      <c r="K21" s="18"/>
    </row>
    <row r="22" spans="2:11" ht="13.95" customHeight="1" x14ac:dyDescent="0.2">
      <c r="B22" s="88" t="s">
        <v>41</v>
      </c>
      <c r="C22" s="31" t="s">
        <v>42</v>
      </c>
      <c r="D22" s="75">
        <v>5.93364313196422</v>
      </c>
      <c r="E22" s="76">
        <v>5.2872752908001397</v>
      </c>
      <c r="F22" s="75">
        <v>5.2371101626122698</v>
      </c>
      <c r="G22" s="75">
        <v>6.32916854863534</v>
      </c>
      <c r="H22" s="75">
        <v>6.2811738942992603</v>
      </c>
      <c r="I22" s="77">
        <v>6.8017378440191498</v>
      </c>
      <c r="J22" s="77">
        <v>6.6883480616331301</v>
      </c>
      <c r="K22" s="18"/>
    </row>
    <row r="23" spans="2:11" ht="13.95" customHeight="1" x14ac:dyDescent="0.2">
      <c r="B23" s="32" t="s">
        <v>59</v>
      </c>
      <c r="C23" s="33"/>
      <c r="D23" s="78">
        <v>8.2357548404487293</v>
      </c>
      <c r="E23" s="79">
        <v>8.0818144458416104</v>
      </c>
      <c r="F23" s="78">
        <v>9.2294746152217595</v>
      </c>
      <c r="G23" s="78">
        <v>8.8145656438060893</v>
      </c>
      <c r="H23" s="78">
        <v>8.3746905955800308</v>
      </c>
      <c r="I23" s="78">
        <v>8.1803889062762405</v>
      </c>
      <c r="J23" s="78">
        <v>8.2329199563885709</v>
      </c>
      <c r="K23" s="18"/>
    </row>
    <row r="24" spans="2:11" ht="13.95" customHeight="1" x14ac:dyDescent="0.2">
      <c r="B24" s="161" t="s">
        <v>63</v>
      </c>
      <c r="C24" s="162"/>
      <c r="D24" s="78">
        <v>8.1554419643468794</v>
      </c>
      <c r="E24" s="79">
        <v>8.0578584848075998</v>
      </c>
      <c r="F24" s="78">
        <v>9.2050367554657804</v>
      </c>
      <c r="G24" s="78">
        <v>8.8088061252484398</v>
      </c>
      <c r="H24" s="78">
        <v>8.3818096281377894</v>
      </c>
      <c r="I24" s="78">
        <v>8.1908921063573494</v>
      </c>
      <c r="J24" s="78">
        <v>8.2294744392916996</v>
      </c>
      <c r="K24" s="18"/>
    </row>
    <row r="25" spans="2:11" ht="13.95" customHeight="1" x14ac:dyDescent="0.2">
      <c r="B25" s="104"/>
      <c r="C25" s="104"/>
      <c r="D25" s="105"/>
      <c r="E25" s="106"/>
      <c r="F25" s="107"/>
      <c r="G25" s="107"/>
      <c r="H25" s="107"/>
      <c r="I25" s="107"/>
      <c r="J25" s="107"/>
      <c r="K25" s="18"/>
    </row>
    <row r="26" spans="2:11" s="168" customFormat="1" ht="49.8" customHeight="1" x14ac:dyDescent="0.3">
      <c r="B26" s="166" t="s">
        <v>87</v>
      </c>
      <c r="C26" s="166"/>
      <c r="D26" s="166"/>
      <c r="E26" s="166"/>
      <c r="F26" s="166"/>
      <c r="G26" s="166"/>
      <c r="H26" s="166"/>
      <c r="I26" s="166"/>
      <c r="J26" s="167"/>
    </row>
    <row r="27" spans="2:11" ht="11.25" customHeight="1" x14ac:dyDescent="0.2">
      <c r="C27" s="41"/>
      <c r="E27" s="41"/>
      <c r="F27" s="41"/>
      <c r="G27" s="41"/>
      <c r="H27" s="35"/>
      <c r="I27" s="35"/>
    </row>
    <row r="28" spans="2:11" x14ac:dyDescent="0.2">
      <c r="D28" s="36"/>
      <c r="E28" s="36"/>
      <c r="F28" s="36"/>
      <c r="G28" s="36"/>
      <c r="H28" s="36"/>
      <c r="I28" s="36"/>
    </row>
    <row r="29" spans="2:11" x14ac:dyDescent="0.2">
      <c r="B29" s="159"/>
      <c r="C29" s="160"/>
      <c r="D29" s="160"/>
      <c r="E29" s="160"/>
      <c r="F29" s="160"/>
      <c r="G29" s="160"/>
      <c r="H29" s="160"/>
      <c r="I29" s="160"/>
      <c r="J29" s="160"/>
    </row>
    <row r="30" spans="2:11" x14ac:dyDescent="0.2">
      <c r="B30" s="160"/>
      <c r="C30" s="160"/>
      <c r="D30" s="160"/>
      <c r="E30" s="160"/>
      <c r="F30" s="160"/>
      <c r="G30" s="160"/>
      <c r="H30" s="160"/>
      <c r="I30" s="160"/>
      <c r="J30" s="160"/>
    </row>
    <row r="31" spans="2:11" x14ac:dyDescent="0.2">
      <c r="B31" s="160"/>
      <c r="C31" s="160"/>
      <c r="D31" s="160"/>
      <c r="E31" s="160"/>
      <c r="F31" s="160"/>
      <c r="G31" s="160"/>
      <c r="H31" s="160"/>
      <c r="I31" s="160"/>
      <c r="J31" s="160"/>
    </row>
    <row r="32" spans="2:11" x14ac:dyDescent="0.2">
      <c r="B32" s="160"/>
      <c r="C32" s="160"/>
      <c r="D32" s="160"/>
      <c r="E32" s="160"/>
      <c r="F32" s="160"/>
      <c r="G32" s="160"/>
      <c r="H32" s="160"/>
      <c r="I32" s="160"/>
      <c r="J32" s="160"/>
    </row>
    <row r="33" spans="2:10" x14ac:dyDescent="0.2">
      <c r="B33" s="160"/>
      <c r="C33" s="160"/>
      <c r="D33" s="160"/>
      <c r="E33" s="160"/>
      <c r="F33" s="160"/>
      <c r="G33" s="160"/>
      <c r="H33" s="160"/>
      <c r="I33" s="160"/>
      <c r="J33" s="160"/>
    </row>
    <row r="34" spans="2:10" x14ac:dyDescent="0.2">
      <c r="B34" s="160"/>
      <c r="C34" s="160"/>
      <c r="D34" s="160"/>
      <c r="E34" s="160"/>
      <c r="F34" s="160"/>
      <c r="G34" s="160"/>
      <c r="H34" s="160"/>
      <c r="I34" s="160"/>
      <c r="J34" s="160"/>
    </row>
    <row r="35" spans="2:10" x14ac:dyDescent="0.2">
      <c r="B35" s="160"/>
      <c r="C35" s="160"/>
      <c r="D35" s="160"/>
      <c r="E35" s="160"/>
      <c r="F35" s="160"/>
      <c r="G35" s="160"/>
      <c r="H35" s="160"/>
      <c r="I35" s="160"/>
      <c r="J35" s="160"/>
    </row>
    <row r="36" spans="2:10" x14ac:dyDescent="0.2">
      <c r="B36" s="160"/>
      <c r="C36" s="160"/>
      <c r="D36" s="160"/>
      <c r="E36" s="160"/>
      <c r="F36" s="160"/>
      <c r="G36" s="160"/>
      <c r="H36" s="160"/>
      <c r="I36" s="160"/>
      <c r="J36" s="160"/>
    </row>
    <row r="38" spans="2:10" x14ac:dyDescent="0.2">
      <c r="D38" s="34"/>
      <c r="E38" s="34"/>
      <c r="F38" s="34"/>
      <c r="G38" s="34"/>
      <c r="H38" s="34"/>
      <c r="I38" s="34"/>
    </row>
  </sheetData>
  <mergeCells count="3">
    <mergeCell ref="B29:J36"/>
    <mergeCell ref="B26:I26"/>
    <mergeCell ref="B24:C24"/>
  </mergeCells>
  <phoneticPr fontId="4" type="noConversion"/>
  <pageMargins left="0.7" right="0.7" top="0.75" bottom="0.75" header="0.3" footer="0.3"/>
  <pageSetup paperSize="9" orientation="portrait" r:id="rId1"/>
  <ignoredErrors>
    <ignoredError sqref="B5:B2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J34"/>
  <sheetViews>
    <sheetView showGridLines="0"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G31" sqref="G31"/>
    </sheetView>
  </sheetViews>
  <sheetFormatPr baseColWidth="10" defaultColWidth="9.109375" defaultRowHeight="10.199999999999999" x14ac:dyDescent="0.2"/>
  <cols>
    <col min="1" max="1" width="2.44140625" style="11" customWidth="1"/>
    <col min="2" max="2" width="10.44140625" style="11" bestFit="1" customWidth="1"/>
    <col min="3" max="3" width="26.109375" style="11" bestFit="1" customWidth="1"/>
    <col min="4" max="10" width="14.6640625" style="11" customWidth="1"/>
    <col min="11" max="16384" width="9.109375" style="11"/>
  </cols>
  <sheetData>
    <row r="2" spans="2:10" x14ac:dyDescent="0.2">
      <c r="B2" s="6" t="s">
        <v>84</v>
      </c>
      <c r="J2" s="86"/>
    </row>
    <row r="3" spans="2:10" s="71" customFormat="1" x14ac:dyDescent="0.2">
      <c r="B3" s="11"/>
      <c r="C3" s="11"/>
      <c r="D3" s="11"/>
      <c r="E3" s="11"/>
      <c r="F3" s="11"/>
      <c r="G3" s="11"/>
      <c r="H3" s="11"/>
      <c r="I3" s="11"/>
      <c r="J3" s="11"/>
    </row>
    <row r="4" spans="2:10" ht="30" customHeight="1" x14ac:dyDescent="0.2">
      <c r="B4" s="122" t="s">
        <v>45</v>
      </c>
      <c r="C4" s="110" t="s">
        <v>44</v>
      </c>
      <c r="D4" s="111">
        <v>2013</v>
      </c>
      <c r="E4" s="29">
        <v>2019</v>
      </c>
      <c r="F4" s="29">
        <v>2020</v>
      </c>
      <c r="G4" s="29">
        <v>2021</v>
      </c>
      <c r="H4" s="29">
        <v>2022</v>
      </c>
      <c r="I4" s="29">
        <v>2023</v>
      </c>
      <c r="J4" s="29">
        <v>2024</v>
      </c>
    </row>
    <row r="5" spans="2:10" ht="13.95" customHeight="1" x14ac:dyDescent="0.2">
      <c r="B5" s="123" t="s">
        <v>9</v>
      </c>
      <c r="C5" s="109" t="s">
        <v>10</v>
      </c>
      <c r="D5" s="82">
        <v>14.5416472778036</v>
      </c>
      <c r="E5" s="81">
        <v>21.310626977380299</v>
      </c>
      <c r="F5" s="81">
        <v>21.805290479294399</v>
      </c>
      <c r="G5" s="80">
        <v>24.3984835404076</v>
      </c>
      <c r="H5" s="80">
        <v>25.221929406883898</v>
      </c>
      <c r="I5" s="80">
        <v>25.560496725653</v>
      </c>
      <c r="J5" s="80">
        <v>19.507609142722799</v>
      </c>
    </row>
    <row r="6" spans="2:10" ht="13.95" customHeight="1" x14ac:dyDescent="0.2">
      <c r="B6" s="123" t="s">
        <v>11</v>
      </c>
      <c r="C6" s="109" t="s">
        <v>12</v>
      </c>
      <c r="D6" s="82">
        <v>14.265298235512301</v>
      </c>
      <c r="E6" s="72">
        <v>22.496076903661901</v>
      </c>
      <c r="F6" s="72">
        <v>22.977368676032899</v>
      </c>
      <c r="G6" s="82">
        <v>25.779697241017999</v>
      </c>
      <c r="H6" s="82">
        <v>21.853024402543902</v>
      </c>
      <c r="I6" s="82">
        <v>24.332001674947101</v>
      </c>
      <c r="J6" s="82">
        <v>22.208218706537799</v>
      </c>
    </row>
    <row r="7" spans="2:10" ht="13.95" customHeight="1" x14ac:dyDescent="0.2">
      <c r="B7" s="123" t="s">
        <v>13</v>
      </c>
      <c r="C7" s="109" t="s">
        <v>14</v>
      </c>
      <c r="D7" s="82">
        <v>9.8313110872610796</v>
      </c>
      <c r="E7" s="72">
        <v>11.360489637103401</v>
      </c>
      <c r="F7" s="72">
        <v>14.7299681201404</v>
      </c>
      <c r="G7" s="82">
        <v>15.351443384574599</v>
      </c>
      <c r="H7" s="82">
        <v>13.4540286191337</v>
      </c>
      <c r="I7" s="82">
        <v>14.339756633844599</v>
      </c>
      <c r="J7" s="82">
        <v>17.220944720767399</v>
      </c>
    </row>
    <row r="8" spans="2:10" ht="13.95" customHeight="1" x14ac:dyDescent="0.2">
      <c r="B8" s="123" t="s">
        <v>15</v>
      </c>
      <c r="C8" s="109" t="s">
        <v>16</v>
      </c>
      <c r="D8" s="82">
        <v>18.800076158270301</v>
      </c>
      <c r="E8" s="72">
        <v>24.384296513045602</v>
      </c>
      <c r="F8" s="72">
        <v>25.4900166032699</v>
      </c>
      <c r="G8" s="82">
        <v>25.483351451001401</v>
      </c>
      <c r="H8" s="82">
        <v>27.1562706453266</v>
      </c>
      <c r="I8" s="82">
        <v>27.589620852757701</v>
      </c>
      <c r="J8" s="82">
        <v>27.5174267752361</v>
      </c>
    </row>
    <row r="9" spans="2:10" ht="13.95" customHeight="1" x14ac:dyDescent="0.2">
      <c r="B9" s="123" t="s">
        <v>17</v>
      </c>
      <c r="C9" s="109" t="s">
        <v>62</v>
      </c>
      <c r="D9" s="82">
        <v>8.0460232530071991</v>
      </c>
      <c r="E9" s="72">
        <v>7.4189755136713202</v>
      </c>
      <c r="F9" s="72">
        <v>5.7204965390995897</v>
      </c>
      <c r="G9" s="82">
        <v>5.5355851632478696</v>
      </c>
      <c r="H9" s="82">
        <v>6.0133094582676296</v>
      </c>
      <c r="I9" s="82">
        <v>7.0990413067398901</v>
      </c>
      <c r="J9" s="82">
        <v>6.8611490553445202</v>
      </c>
    </row>
    <row r="10" spans="2:10" ht="13.95" customHeight="1" x14ac:dyDescent="0.2">
      <c r="B10" s="123" t="s">
        <v>18</v>
      </c>
      <c r="C10" s="109" t="s">
        <v>19</v>
      </c>
      <c r="D10" s="82">
        <v>31.204516929077499</v>
      </c>
      <c r="E10" s="72">
        <v>32.709362755395603</v>
      </c>
      <c r="F10" s="72">
        <v>33.825535206995802</v>
      </c>
      <c r="G10" s="82">
        <v>32.628959691503297</v>
      </c>
      <c r="H10" s="82">
        <v>32.442182413455498</v>
      </c>
      <c r="I10" s="82">
        <v>30.9806247592504</v>
      </c>
      <c r="J10" s="82">
        <v>32.604327852746799</v>
      </c>
    </row>
    <row r="11" spans="2:10" ht="13.95" customHeight="1" x14ac:dyDescent="0.2">
      <c r="B11" s="123" t="s">
        <v>20</v>
      </c>
      <c r="C11" s="109" t="s">
        <v>21</v>
      </c>
      <c r="D11" s="82">
        <v>27.464960778791099</v>
      </c>
      <c r="E11" s="72">
        <v>29.885200413496101</v>
      </c>
      <c r="F11" s="72">
        <v>30.409384887662</v>
      </c>
      <c r="G11" s="82">
        <v>29.961493069413098</v>
      </c>
      <c r="H11" s="82">
        <v>29.538469192154</v>
      </c>
      <c r="I11" s="82">
        <v>29.229594186731202</v>
      </c>
      <c r="J11" s="82">
        <v>28.0138454083955</v>
      </c>
    </row>
    <row r="12" spans="2:10" ht="13.95" customHeight="1" x14ac:dyDescent="0.2">
      <c r="B12" s="123" t="s">
        <v>22</v>
      </c>
      <c r="C12" s="109" t="s">
        <v>23</v>
      </c>
      <c r="D12" s="82">
        <v>29.4348891386323</v>
      </c>
      <c r="E12" s="72">
        <v>32.007641913614997</v>
      </c>
      <c r="F12" s="72">
        <v>33.479732804605803</v>
      </c>
      <c r="G12" s="82">
        <v>32.354901124707801</v>
      </c>
      <c r="H12" s="82">
        <v>30.492970887613598</v>
      </c>
      <c r="I12" s="82">
        <v>29.7068541944647</v>
      </c>
      <c r="J12" s="82">
        <v>29.390967723503501</v>
      </c>
    </row>
    <row r="13" spans="2:10" ht="13.95" customHeight="1" x14ac:dyDescent="0.2">
      <c r="B13" s="123" t="s">
        <v>24</v>
      </c>
      <c r="C13" s="109" t="s">
        <v>25</v>
      </c>
      <c r="D13" s="82">
        <v>26.649729416614299</v>
      </c>
      <c r="E13" s="72">
        <v>26.917034181926699</v>
      </c>
      <c r="F13" s="72">
        <v>27.364125090737598</v>
      </c>
      <c r="G13" s="82">
        <v>26.622868142282702</v>
      </c>
      <c r="H13" s="82">
        <v>26.565661058226901</v>
      </c>
      <c r="I13" s="82">
        <v>26.4536347444444</v>
      </c>
      <c r="J13" s="82">
        <v>26.605274473269301</v>
      </c>
    </row>
    <row r="14" spans="2:10" ht="13.95" customHeight="1" x14ac:dyDescent="0.2">
      <c r="B14" s="123" t="s">
        <v>26</v>
      </c>
      <c r="C14" s="109" t="s">
        <v>27</v>
      </c>
      <c r="D14" s="82">
        <v>29.158886371026298</v>
      </c>
      <c r="E14" s="72">
        <v>30.757973384277999</v>
      </c>
      <c r="F14" s="72">
        <v>32.578970657918497</v>
      </c>
      <c r="G14" s="82">
        <v>32.675639485116001</v>
      </c>
      <c r="H14" s="82">
        <v>31.999252182317299</v>
      </c>
      <c r="I14" s="82">
        <v>31.922016068249999</v>
      </c>
      <c r="J14" s="82">
        <v>32.220112837241601</v>
      </c>
    </row>
    <row r="15" spans="2:10" ht="13.95" customHeight="1" x14ac:dyDescent="0.2">
      <c r="B15" s="123" t="s">
        <v>28</v>
      </c>
      <c r="C15" s="109" t="s">
        <v>54</v>
      </c>
      <c r="D15" s="82">
        <v>31.860165391899798</v>
      </c>
      <c r="E15" s="72">
        <v>30.956303198272099</v>
      </c>
      <c r="F15" s="72">
        <v>31.657567587828201</v>
      </c>
      <c r="G15" s="82">
        <v>29.417650986183599</v>
      </c>
      <c r="H15" s="82">
        <v>28.9545675695543</v>
      </c>
      <c r="I15" s="82">
        <v>29.001225813894099</v>
      </c>
      <c r="J15" s="82">
        <v>28.466257138831701</v>
      </c>
    </row>
    <row r="16" spans="2:10" ht="13.95" customHeight="1" x14ac:dyDescent="0.2">
      <c r="B16" s="123" t="s">
        <v>29</v>
      </c>
      <c r="C16" s="109" t="s">
        <v>30</v>
      </c>
      <c r="D16" s="82">
        <v>21.1153032135689</v>
      </c>
      <c r="E16" s="72">
        <v>22.225368918793599</v>
      </c>
      <c r="F16" s="72">
        <v>22.963790277966201</v>
      </c>
      <c r="G16" s="82">
        <v>23.118843570016502</v>
      </c>
      <c r="H16" s="82">
        <v>22.996571912368601</v>
      </c>
      <c r="I16" s="82">
        <v>22.8337709165414</v>
      </c>
      <c r="J16" s="82">
        <v>22.893545522631101</v>
      </c>
    </row>
    <row r="17" spans="2:10" ht="13.95" customHeight="1" x14ac:dyDescent="0.2">
      <c r="B17" s="123" t="s">
        <v>31</v>
      </c>
      <c r="C17" s="109" t="s">
        <v>32</v>
      </c>
      <c r="D17" s="82">
        <v>22.0025918255308</v>
      </c>
      <c r="E17" s="72">
        <v>22.266244671154102</v>
      </c>
      <c r="F17" s="72">
        <v>23.504409670301001</v>
      </c>
      <c r="G17" s="82">
        <v>23.0662703078183</v>
      </c>
      <c r="H17" s="82">
        <v>22.696409603714802</v>
      </c>
      <c r="I17" s="82">
        <v>22.342619259920401</v>
      </c>
      <c r="J17" s="82">
        <v>22.3649750656467</v>
      </c>
    </row>
    <row r="18" spans="2:10" ht="13.95" customHeight="1" x14ac:dyDescent="0.2">
      <c r="B18" s="123" t="s">
        <v>33</v>
      </c>
      <c r="C18" s="109" t="s">
        <v>34</v>
      </c>
      <c r="D18" s="82">
        <v>26.179905228743099</v>
      </c>
      <c r="E18" s="72">
        <v>27.918790593929799</v>
      </c>
      <c r="F18" s="72">
        <v>28.389354108219599</v>
      </c>
      <c r="G18" s="82">
        <v>28.289675734740701</v>
      </c>
      <c r="H18" s="82">
        <v>27.976151724542799</v>
      </c>
      <c r="I18" s="82">
        <v>27.362867706901898</v>
      </c>
      <c r="J18" s="82">
        <v>27.192353141477099</v>
      </c>
    </row>
    <row r="19" spans="2:10" ht="13.95" customHeight="1" x14ac:dyDescent="0.2">
      <c r="B19" s="123" t="s">
        <v>35</v>
      </c>
      <c r="C19" s="109" t="s">
        <v>36</v>
      </c>
      <c r="D19" s="82">
        <v>29.803595362180499</v>
      </c>
      <c r="E19" s="72">
        <v>31.871583306436602</v>
      </c>
      <c r="F19" s="72">
        <v>33.260969382331901</v>
      </c>
      <c r="G19" s="82">
        <v>33.044534068748597</v>
      </c>
      <c r="H19" s="82">
        <v>31.777944688904999</v>
      </c>
      <c r="I19" s="82">
        <v>31.619782265393699</v>
      </c>
      <c r="J19" s="82">
        <v>31.9500787318057</v>
      </c>
    </row>
    <row r="20" spans="2:10" ht="13.95" customHeight="1" x14ac:dyDescent="0.2">
      <c r="B20" s="123" t="s">
        <v>37</v>
      </c>
      <c r="C20" s="109" t="s">
        <v>38</v>
      </c>
      <c r="D20" s="82">
        <v>24.891735131828899</v>
      </c>
      <c r="E20" s="72">
        <v>25.251972662719201</v>
      </c>
      <c r="F20" s="72">
        <v>26.118218732531101</v>
      </c>
      <c r="G20" s="82">
        <v>25.830746253463499</v>
      </c>
      <c r="H20" s="82">
        <v>25.1723873256723</v>
      </c>
      <c r="I20" s="82">
        <v>25.062405878708201</v>
      </c>
      <c r="J20" s="82">
        <v>24.8958072231828</v>
      </c>
    </row>
    <row r="21" spans="2:10" ht="13.95" customHeight="1" x14ac:dyDescent="0.2">
      <c r="B21" s="123" t="s">
        <v>39</v>
      </c>
      <c r="C21" s="109" t="s">
        <v>40</v>
      </c>
      <c r="D21" s="82">
        <v>33.046172790907796</v>
      </c>
      <c r="E21" s="72">
        <v>34.972735239862402</v>
      </c>
      <c r="F21" s="72">
        <v>35.695611361873901</v>
      </c>
      <c r="G21" s="82">
        <v>36.409092327373699</v>
      </c>
      <c r="H21" s="82">
        <v>35.046080256106301</v>
      </c>
      <c r="I21" s="82">
        <v>33.687981643432302</v>
      </c>
      <c r="J21" s="82">
        <v>33.984710117086401</v>
      </c>
    </row>
    <row r="22" spans="2:10" ht="13.95" customHeight="1" x14ac:dyDescent="0.2">
      <c r="B22" s="124" t="s">
        <v>41</v>
      </c>
      <c r="C22" s="109" t="s">
        <v>42</v>
      </c>
      <c r="D22" s="82">
        <v>20.9238994653475</v>
      </c>
      <c r="E22" s="75">
        <v>18.211726001644902</v>
      </c>
      <c r="F22" s="75">
        <v>17.747984439963801</v>
      </c>
      <c r="G22" s="83">
        <v>20.138263563839701</v>
      </c>
      <c r="H22" s="83">
        <v>19.985553300043101</v>
      </c>
      <c r="I22" s="83">
        <v>20.688619275558199</v>
      </c>
      <c r="J22" s="83">
        <v>20.343725354134101</v>
      </c>
    </row>
    <row r="23" spans="2:10" ht="13.95" customHeight="1" x14ac:dyDescent="0.2">
      <c r="B23" s="142" t="s">
        <v>59</v>
      </c>
      <c r="C23" s="143"/>
      <c r="D23" s="78">
        <v>28.288232266497499</v>
      </c>
      <c r="E23" s="85">
        <v>29.451538976558702</v>
      </c>
      <c r="F23" s="85">
        <v>30.429381695371799</v>
      </c>
      <c r="G23" s="84">
        <v>29.9075433889513</v>
      </c>
      <c r="H23" s="84">
        <v>29.30837395568</v>
      </c>
      <c r="I23" s="84">
        <v>28.761052114204301</v>
      </c>
      <c r="J23" s="84">
        <v>29.017841573642599</v>
      </c>
    </row>
    <row r="24" spans="2:10" ht="15" customHeight="1" x14ac:dyDescent="0.2">
      <c r="B24" s="142" t="s">
        <v>64</v>
      </c>
      <c r="C24" s="143"/>
      <c r="D24" s="85">
        <v>27.8551862064059</v>
      </c>
      <c r="E24" s="85">
        <v>29.133400573782499</v>
      </c>
      <c r="F24" s="85">
        <v>30.103078185332802</v>
      </c>
      <c r="G24" s="84">
        <v>29.628412759131201</v>
      </c>
      <c r="H24" s="84">
        <v>29.0457584129711</v>
      </c>
      <c r="I24" s="84">
        <v>28.542729126934098</v>
      </c>
      <c r="J24" s="84">
        <v>28.749287474135699</v>
      </c>
    </row>
    <row r="25" spans="2:10" ht="53.55" customHeight="1" x14ac:dyDescent="0.2">
      <c r="B25" s="141" t="s">
        <v>89</v>
      </c>
      <c r="C25" s="141"/>
      <c r="D25" s="141"/>
      <c r="E25" s="141"/>
      <c r="F25" s="141"/>
      <c r="G25" s="141"/>
      <c r="H25" s="141"/>
    </row>
    <row r="26" spans="2:10" x14ac:dyDescent="0.2">
      <c r="B26" s="41"/>
      <c r="C26" s="94"/>
      <c r="D26" s="94"/>
      <c r="E26" s="94"/>
      <c r="F26" s="94"/>
      <c r="G26" s="94"/>
    </row>
    <row r="27" spans="2:10" x14ac:dyDescent="0.2">
      <c r="B27" s="94"/>
      <c r="C27" s="94"/>
      <c r="D27" s="94"/>
      <c r="E27" s="94"/>
      <c r="F27" s="94"/>
      <c r="G27" s="94"/>
    </row>
    <row r="28" spans="2:10" x14ac:dyDescent="0.2">
      <c r="B28" s="94"/>
      <c r="C28" s="94"/>
      <c r="D28" s="35"/>
      <c r="E28" s="35"/>
      <c r="F28" s="35"/>
      <c r="G28" s="35"/>
      <c r="H28" s="35"/>
      <c r="I28" s="35"/>
      <c r="J28" s="35"/>
    </row>
    <row r="29" spans="2:10" x14ac:dyDescent="0.2">
      <c r="B29" s="94"/>
      <c r="C29" s="94"/>
      <c r="D29" s="94"/>
      <c r="E29" s="94"/>
      <c r="F29" s="94"/>
      <c r="G29" s="94"/>
    </row>
    <row r="30" spans="2:10" x14ac:dyDescent="0.2">
      <c r="B30" s="94"/>
      <c r="C30" s="94"/>
      <c r="D30" s="94"/>
      <c r="E30" s="94"/>
      <c r="F30" s="94"/>
      <c r="G30" s="94"/>
    </row>
    <row r="31" spans="2:10" x14ac:dyDescent="0.2">
      <c r="B31" s="94"/>
      <c r="C31" s="94"/>
      <c r="D31" s="94"/>
      <c r="E31" s="94"/>
      <c r="F31" s="94"/>
      <c r="G31" s="94"/>
    </row>
    <row r="32" spans="2:10" x14ac:dyDescent="0.2">
      <c r="B32" s="94"/>
      <c r="C32" s="94"/>
      <c r="D32" s="94"/>
      <c r="E32" s="94"/>
      <c r="F32" s="94"/>
      <c r="G32" s="94"/>
    </row>
    <row r="33" spans="2:9" x14ac:dyDescent="0.2">
      <c r="B33" s="94"/>
      <c r="C33" s="94"/>
      <c r="D33" s="94"/>
      <c r="E33" s="94"/>
      <c r="F33" s="94"/>
      <c r="G33" s="94"/>
    </row>
    <row r="34" spans="2:9" x14ac:dyDescent="0.2">
      <c r="D34" s="36"/>
      <c r="E34" s="36"/>
      <c r="F34" s="36"/>
      <c r="G34" s="36"/>
      <c r="H34" s="36"/>
      <c r="I34" s="36"/>
    </row>
  </sheetData>
  <mergeCells count="3">
    <mergeCell ref="B25:H25"/>
    <mergeCell ref="B24:C24"/>
    <mergeCell ref="B23:C23"/>
  </mergeCells>
  <phoneticPr fontId="4" type="noConversion"/>
  <pageMargins left="0.7" right="0.7" top="0.75" bottom="0.75" header="0.3" footer="0.3"/>
  <pageSetup paperSize="9" orientation="portrait" r:id="rId1"/>
  <ignoredErrors>
    <ignoredError sqref="B5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ES2026_Fiche18_Tableau 1</vt:lpstr>
      <vt:lpstr>ES2026_Fiche18_Graphique 1</vt:lpstr>
      <vt:lpstr>ES2026_Fiche18_Graphique 2</vt:lpstr>
      <vt:lpstr>ES2026_Fiche18_Graphique 3</vt:lpstr>
      <vt:lpstr>ES2026_Fiche18_Carte 1</vt:lpstr>
      <vt:lpstr>ES2026_Fiche18_Carte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BOISGUERIN, Benedicte (DREES)</dc:creator>
  <cp:lastModifiedBy>Mathilde Deprez</cp:lastModifiedBy>
  <dcterms:created xsi:type="dcterms:W3CDTF">2021-01-11T10:33:49Z</dcterms:created>
  <dcterms:modified xsi:type="dcterms:W3CDTF">2026-07-02T15:05:17Z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2026-01-08T17:33:56Z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c5af3a81-efdb-4232-b4b5-24116973cd98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