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User\Desktop\ES 2026\Fichiers EXCEL\"/>
    </mc:Choice>
  </mc:AlternateContent>
  <xr:revisionPtr revIDLastSave="0" documentId="13_ncr:1_{9009C983-F974-46DA-8346-BB51797AD35E}" xr6:coauthVersionLast="47" xr6:coauthVersionMax="47" xr10:uidLastSave="{00000000-0000-0000-0000-000000000000}"/>
  <bookViews>
    <workbookView xWindow="1812" yWindow="1812" windowWidth="22080" windowHeight="14640" activeTab="2" xr2:uid="{26D98709-AA66-4342-BF5F-8E843CC137D0}"/>
  </bookViews>
  <sheets>
    <sheet name="ES2026_F21_Tableau1" sheetId="7" r:id="rId1"/>
    <sheet name="ES2026_F21_Tableau 2" sheetId="8" r:id="rId2"/>
    <sheet name="ES2026_F21 Graphique1 " sheetId="13" r:id="rId3"/>
    <sheet name="ES2026_F21_Graphique 2" sheetId="19" r:id="rId4"/>
    <sheet name="ES2026_F21_Tab. compl.A" sheetId="14" r:id="rId5"/>
    <sheet name="ES2025_F21_Tab. compl.B" sheetId="22" r:id="rId6"/>
  </sheets>
  <definedNames>
    <definedName name="_xlnm.Print_Area" localSheetId="2">'ES2026_F21 Graphique1 '!$B$2:$U$22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22" l="1"/>
  <c r="D16" i="14" l="1"/>
  <c r="F12" i="7" l="1"/>
  <c r="F13" i="7"/>
  <c r="D14" i="7"/>
  <c r="E14" i="7"/>
  <c r="C14" i="7"/>
  <c r="F11" i="7"/>
  <c r="F14" i="7" l="1"/>
</calcChain>
</file>

<file path=xl/sharedStrings.xml><?xml version="1.0" encoding="utf-8"?>
<sst xmlns="http://schemas.openxmlformats.org/spreadsheetml/2006/main" count="86" uniqueCount="66">
  <si>
    <t>urgences générales</t>
  </si>
  <si>
    <t>urgences pédiatriques</t>
  </si>
  <si>
    <t>Établissements publics</t>
  </si>
  <si>
    <t>Établissements privés
à but non lucratif</t>
  </si>
  <si>
    <t>Établissements privés
à but lucratif</t>
  </si>
  <si>
    <t xml:space="preserve">Ensemble </t>
  </si>
  <si>
    <t>Structures des urgences</t>
  </si>
  <si>
    <t>Structures générales</t>
  </si>
  <si>
    <r>
      <t>Structures générales et pédiatriques</t>
    </r>
    <r>
      <rPr>
        <vertAlign val="superscript"/>
        <sz val="8"/>
        <rFont val="Arial"/>
        <family val="2"/>
      </rPr>
      <t>1</t>
    </r>
  </si>
  <si>
    <t>Structures pédiatriques</t>
  </si>
  <si>
    <t>SMUR général</t>
  </si>
  <si>
    <t>SMUR pédiatrique</t>
  </si>
  <si>
    <t>Samu</t>
  </si>
  <si>
    <t>Tableau 1. Nombre d’établissements de santé sièges de structures des urgences selon le statut et l’autorisation au 31 décembre 2024</t>
  </si>
  <si>
    <t>Établissements privés 
à but lucratif</t>
  </si>
  <si>
    <t>-</t>
  </si>
  <si>
    <t>Structures générales et pédiatriques, dont :</t>
  </si>
  <si>
    <t>Ensemble</t>
  </si>
  <si>
    <t>Évolution
2023-2024 (en %)</t>
  </si>
  <si>
    <t>Tableau 2. Nombre de passages aux urgences selon le statut et l’autorisation en 2024</t>
  </si>
  <si>
    <t>Graphique 1 - Évolution du nombre de passages annuels aux urgences depuis 1996</t>
  </si>
  <si>
    <t>En millions</t>
  </si>
  <si>
    <t>France métropolitaine hors SSA</t>
  </si>
  <si>
    <t>France y compris le SSA</t>
  </si>
  <si>
    <t>Effectifs</t>
  </si>
  <si>
    <t>%</t>
  </si>
  <si>
    <t>Nombre de structures, dont :</t>
  </si>
  <si>
    <t>nombre de structures avec moins de 15 000 passages annuels</t>
  </si>
  <si>
    <t>nombre de structures avec un nombre de passages annuels compris entre 15 000 et 30 000</t>
  </si>
  <si>
    <t>nombre de structures avec un nombre de passages annuels compris entre 30 000 et 40 000</t>
  </si>
  <si>
    <t xml:space="preserve">Nombre de passages, dont : </t>
  </si>
  <si>
    <t>nombre de passages dans des structures avec moins de 15 000 passages annuels</t>
  </si>
  <si>
    <t>nombre de passages dans des structures avec un nombre de passages annuels compris entre 15 000 et 30 000</t>
  </si>
  <si>
    <t>nombre de passages dans des structures avec un nombre de passages annuels compris entre 30 000 et 40 000</t>
  </si>
  <si>
    <t>Tableau complémentaire B. Nombre de structures d'urgence et de passages en 2013 et en 2023</t>
  </si>
  <si>
    <t>En %</t>
  </si>
  <si>
    <t>Nombre de structures</t>
  </si>
  <si>
    <t>Nombre de structures générales, dont :</t>
  </si>
  <si>
    <t>nombre de structures générales avec moins de 15 000 passages annuels</t>
  </si>
  <si>
    <t>Nombre de structures pédiatriques, dont :</t>
  </si>
  <si>
    <t>nombre de structures pédiatriques avec moins de 15 000 passages annuels</t>
  </si>
  <si>
    <t xml:space="preserve">Nombre de passages </t>
  </si>
  <si>
    <t>Nombre de passages aux urgences générales, dont :</t>
  </si>
  <si>
    <t>nombre de passages dans des structures générales avec moins de 15 000 passages annuels</t>
  </si>
  <si>
    <t>Nombre de passages aux urgences pédiatriques, dont :</t>
  </si>
  <si>
    <t>nombre de passages dans des structures pédiatriques avec moins de 15 000 passages annuels</t>
  </si>
  <si>
    <t>Tableau complémentaire A. Répartition des structures d'urgence selon la tranche de passages en 2024</t>
  </si>
  <si>
    <t>Nombre de dossiers de régulation</t>
  </si>
  <si>
    <r>
      <t>Ensemble</t>
    </r>
    <r>
      <rPr>
        <b/>
        <vertAlign val="superscript"/>
        <sz val="8"/>
        <rFont val="Arial"/>
        <family val="2"/>
      </rPr>
      <t>2</t>
    </r>
  </si>
  <si>
    <t>SMUR général et pédiatrique</t>
  </si>
  <si>
    <r>
      <t>SMUR</t>
    </r>
    <r>
      <rPr>
        <vertAlign val="superscript"/>
        <sz val="8"/>
        <rFont val="Arial"/>
        <family val="2"/>
      </rPr>
      <t>1</t>
    </r>
  </si>
  <si>
    <r>
      <rPr>
        <b/>
        <sz val="8"/>
        <color theme="1"/>
        <rFont val="Arial"/>
        <family val="2"/>
      </rPr>
      <t xml:space="preserve">Note &gt; </t>
    </r>
    <r>
      <rPr>
        <sz val="8"/>
        <color theme="1"/>
        <rFont val="Arial"/>
        <family val="2"/>
      </rPr>
      <t xml:space="preserve">Une structure des urgences est dite générale si elle accueille des adultes et des enfants et exclusivement pédiatrique si elle n’accueille que des enfants. 
</t>
    </r>
    <r>
      <rPr>
        <b/>
        <sz val="8"/>
        <color theme="1"/>
        <rFont val="Arial"/>
        <family val="2"/>
      </rPr>
      <t>Champ &gt;</t>
    </r>
    <r>
      <rPr>
        <sz val="8"/>
        <color theme="1"/>
        <rFont val="Arial"/>
        <family val="2"/>
      </rPr>
      <t xml:space="preserve"> France (incluant Saint-Martin et Saint-Barthélemy), y compris le SSA.
</t>
    </r>
    <r>
      <rPr>
        <b/>
        <sz val="8"/>
        <color theme="1"/>
        <rFont val="Arial"/>
        <family val="2"/>
      </rPr>
      <t xml:space="preserve">Sources &gt; </t>
    </r>
    <r>
      <rPr>
        <sz val="8"/>
        <color theme="1"/>
        <rFont val="Arial"/>
        <family val="2"/>
      </rPr>
      <t>Drees, SAE 2013 et 2024, traitements Drees.</t>
    </r>
  </si>
  <si>
    <r>
      <rPr>
        <b/>
        <sz val="8"/>
        <rFont val="Arial"/>
        <family val="2"/>
      </rPr>
      <t xml:space="preserve">Champ &gt; </t>
    </r>
    <r>
      <rPr>
        <sz val="8"/>
        <rFont val="Arial"/>
        <family val="2"/>
      </rPr>
      <t xml:space="preserve">France (incluant Saint-Martin et Saint-Barthélemy), y compris le SSA. Structures des urgences hospitalières générales et pédiatriques.
</t>
    </r>
    <r>
      <rPr>
        <b/>
        <sz val="8"/>
        <rFont val="Arial"/>
        <family val="2"/>
      </rPr>
      <t xml:space="preserve">Source &gt; </t>
    </r>
    <r>
      <rPr>
        <sz val="8"/>
        <rFont val="Arial"/>
        <family val="2"/>
      </rPr>
      <t>Drees, SAE 2024, traitements Drees.</t>
    </r>
  </si>
  <si>
    <r>
      <rPr>
        <b/>
        <sz val="8"/>
        <rFont val="Arial"/>
        <family val="2"/>
      </rPr>
      <t>Champ &gt;</t>
    </r>
    <r>
      <rPr>
        <sz val="8"/>
        <rFont val="Arial"/>
        <family val="2"/>
      </rPr>
      <t xml:space="preserve"> France (incluant Saint-Martin et Saint-Barthélemy), y compris le SSA.
</t>
    </r>
    <r>
      <rPr>
        <b/>
        <sz val="8"/>
        <rFont val="Arial"/>
        <family val="2"/>
      </rPr>
      <t>Sources &gt;</t>
    </r>
    <r>
      <rPr>
        <sz val="8"/>
        <rFont val="Arial"/>
        <family val="2"/>
      </rPr>
      <t xml:space="preserve"> Drees, SAE 2023-2024, traitements Drees.</t>
    </r>
  </si>
  <si>
    <t>nombre de structures avec 70 000 passages annuels ou plus</t>
  </si>
  <si>
    <t>nombre de passages dans des structures avec 70 000 passages annuels ou plus</t>
  </si>
  <si>
    <t>Graphique 2 - Nombre de dossiers de régulation et nombre de dossiers de régulation médicale depuis 2014</t>
  </si>
  <si>
    <t>nombre de structures avec 40 000 passages annuels ou plus, dont</t>
  </si>
  <si>
    <t>nombre de passages dans des structures avec 40 000 passages annuels ou plus, dont</t>
  </si>
  <si>
    <t>nombre de structures générales avec 40 000 passages annuels ou plus, dont</t>
  </si>
  <si>
    <t>nombre de structures pédiatriques avec 40 000 passages annuels ou plus, dont</t>
  </si>
  <si>
    <t>nombre de passages aux urgences pédiatriques dans des structures avec 40 000 passages annuels ou plus, dont</t>
  </si>
  <si>
    <r>
      <rPr>
        <b/>
        <sz val="8"/>
        <rFont val="Arial"/>
        <family val="2"/>
      </rPr>
      <t xml:space="preserve">Note &gt; </t>
    </r>
    <r>
      <rPr>
        <sz val="8"/>
        <rFont val="Arial"/>
        <family val="2"/>
      </rPr>
      <t xml:space="preserve">La modification du questionnaire relatif aux urgences et la référence aux articles définissant l’activité de soins autorisée à compter de l’enquête SAE 2000 introduisent une rupture de série entre 1999 et 2000.
</t>
    </r>
    <r>
      <rPr>
        <b/>
        <sz val="8"/>
        <rFont val="Arial"/>
        <family val="2"/>
      </rPr>
      <t>Champ &gt;</t>
    </r>
    <r>
      <rPr>
        <sz val="8"/>
        <rFont val="Arial"/>
        <family val="2"/>
      </rPr>
      <t xml:space="preserve"> France métropolitaine hors SSA de 1996 à 2024, France (incluant Saint-Martin et Saint-Barthélemy), y compris le SSA, à partir de 2013.
</t>
    </r>
    <r>
      <rPr>
        <b/>
        <sz val="8"/>
        <rFont val="Arial"/>
        <family val="2"/>
      </rPr>
      <t>Sources &gt;</t>
    </r>
    <r>
      <rPr>
        <sz val="8"/>
        <rFont val="Arial"/>
        <family val="2"/>
      </rPr>
      <t xml:space="preserve"> Drees, SAE 1996-2024, traitements Drees.</t>
    </r>
  </si>
  <si>
    <r>
      <rPr>
        <b/>
        <sz val="8"/>
        <color rgb="FF000000"/>
        <rFont val="Arial"/>
        <family val="2"/>
      </rPr>
      <t>Champ &gt;</t>
    </r>
    <r>
      <rPr>
        <sz val="8"/>
        <color rgb="FF000000"/>
        <rFont val="Arial"/>
        <family val="2"/>
      </rPr>
      <t xml:space="preserve"> France (incluant Saint-Martin et Saint-Barthélemy).
</t>
    </r>
    <r>
      <rPr>
        <b/>
        <sz val="8"/>
        <color rgb="FF000000"/>
        <rFont val="Arial"/>
        <family val="2"/>
      </rPr>
      <t>Sources &gt;</t>
    </r>
    <r>
      <rPr>
        <sz val="8"/>
        <color rgb="FF000000"/>
        <rFont val="Arial"/>
        <family val="2"/>
      </rPr>
      <t xml:space="preserve"> Drees, SAE 2014-2024, traitements Drees.</t>
    </r>
  </si>
  <si>
    <t>Dont nombre de dossiers de régulation médicale</t>
  </si>
  <si>
    <r>
      <t xml:space="preserve">SMUR : structure mobile d’urgence et de réanimation ; Samu : service d’aide médicale urgente.
1. Les 70 établissements comportant une structure des urgences générales et une structure des urgences pédiatriques totalisent 140 structures des urgences. De même, les 18 établissements sièges d’un SMUR général et pédiatrique totalisent 36 SMUR.
2. Dans le nombre de SMUR, les antennes de SMUR ne sont pas comptabilisées.
</t>
    </r>
    <r>
      <rPr>
        <b/>
        <sz val="8"/>
        <rFont val="Arial"/>
        <family val="2"/>
      </rPr>
      <t>Note &gt;</t>
    </r>
    <r>
      <rPr>
        <sz val="8"/>
        <rFont val="Arial"/>
        <family val="2"/>
      </rPr>
      <t xml:space="preserve"> Une structure des urgences est dite générale si elle accueille des adultes et des enfants et exclusivement pédiatrique si elle n’accueille que des enfants. 70 établissements ont une autorisation pour les urgences générales et pédiatriques. Un SMUR général prend en charge des adultes et des enfants et un SMUR exclusivement pédiatrique ne prend en charge que des enfants. 18 établissements ont une autorisation de SMUR général et pédiatrique.
</t>
    </r>
    <r>
      <rPr>
        <b/>
        <sz val="8"/>
        <rFont val="Arial"/>
        <family val="2"/>
      </rPr>
      <t>Champ &gt;</t>
    </r>
    <r>
      <rPr>
        <sz val="8"/>
        <rFont val="Arial"/>
        <family val="2"/>
      </rPr>
      <t xml:space="preserve"> France (incluant Saint-Martin et Saint-Barthélemy), y compris le SSA.
</t>
    </r>
    <r>
      <rPr>
        <b/>
        <sz val="8"/>
        <rFont val="Arial"/>
        <family val="2"/>
      </rPr>
      <t>Source &gt;</t>
    </r>
    <r>
      <rPr>
        <sz val="8"/>
        <rFont val="Arial"/>
        <family val="2"/>
      </rPr>
      <t xml:space="preserve"> Drees, SAE 2024, traitements Drees.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</si>
</sst>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1"/>
      <color theme="1"/>
      <name val="Aptos Narrow"/>
      <family val="2"/>
      <scheme val="minor"/>
    </font>
    <font>
      <sz val="11"/>
      <color rgb="FFFF0000"/>
      <name val="Aptos Narrow"/>
      <family val="2"/>
      <scheme val="minor"/>
    </font>
    <font>
      <sz val="11"/>
      <color theme="1"/>
      <name val="Aptos Narrow"/>
      <family val="2"/>
      <scheme val="minor"/>
    </font>
    <font>
      <sz val="8"/>
      <color theme="1"/>
      <name val="Arial"/>
      <family val="2"/>
    </font>
    <font>
      <sz val="8"/>
      <color theme="1"/>
      <name val="Marianne"/>
      <family val="3"/>
    </font>
    <font>
      <sz val="10"/>
      <name val="Arial"/>
      <family val="2"/>
    </font>
    <font>
      <b/>
      <sz val="8"/>
      <name val="Arial"/>
      <family val="2"/>
    </font>
    <font>
      <sz val="8"/>
      <name val="Arial"/>
      <family val="2"/>
    </font>
    <font>
      <b/>
      <sz val="8"/>
      <name val="Marianne"/>
      <family val="3"/>
    </font>
    <font>
      <b/>
      <strike/>
      <sz val="8"/>
      <name val="Arial"/>
      <family val="2"/>
    </font>
    <font>
      <sz val="8"/>
      <color rgb="FF0070C0"/>
      <name val="Marianne"/>
      <family val="3"/>
    </font>
    <font>
      <vertAlign val="superscript"/>
      <sz val="8"/>
      <name val="Arial"/>
      <family val="2"/>
    </font>
    <font>
      <b/>
      <sz val="8"/>
      <color theme="1"/>
      <name val="Arial"/>
      <family val="2"/>
    </font>
    <font>
      <sz val="11"/>
      <color indexed="8"/>
      <name val="Calibri"/>
      <family val="2"/>
    </font>
    <font>
      <sz val="8"/>
      <color rgb="FFFF0000"/>
      <name val="Marianne"/>
      <family val="3"/>
    </font>
    <font>
      <b/>
      <sz val="8"/>
      <color theme="1"/>
      <name val="Marianne"/>
      <family val="3"/>
    </font>
    <font>
      <sz val="8"/>
      <name val="Marianne"/>
      <family val="3"/>
    </font>
    <font>
      <sz val="8"/>
      <color rgb="FFFF0000"/>
      <name val="Arial"/>
      <family val="2"/>
    </font>
    <font>
      <sz val="11"/>
      <color rgb="FF000000"/>
      <name val="Aptos Narrow"/>
      <family val="2"/>
      <scheme val="minor"/>
    </font>
    <font>
      <sz val="8"/>
      <color rgb="FF000000"/>
      <name val="Arial"/>
      <family val="2"/>
    </font>
    <font>
      <b/>
      <sz val="8"/>
      <color rgb="FF000000"/>
      <name val="Arial"/>
      <family val="2"/>
    </font>
    <font>
      <sz val="11"/>
      <color theme="1"/>
      <name val="Arial"/>
      <family val="2"/>
    </font>
    <font>
      <sz val="11"/>
      <color rgb="FFFF0000"/>
      <name val="Arial"/>
      <family val="2"/>
    </font>
    <font>
      <b/>
      <vertAlign val="superscript"/>
      <sz val="8"/>
      <name val="Arial"/>
      <family val="2"/>
    </font>
    <font>
      <sz val="11"/>
      <name val="Aptos Narrow"/>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s>
  <cellStyleXfs count="7">
    <xf numFmtId="0" fontId="0" fillId="0" borderId="0"/>
    <xf numFmtId="9" fontId="2" fillId="0" borderId="0" applyFont="0" applyFill="0" applyBorder="0" applyAlignment="0" applyProtection="0"/>
    <xf numFmtId="0" fontId="5" fillId="0" borderId="0"/>
    <xf numFmtId="0" fontId="13" fillId="0" borderId="0"/>
    <xf numFmtId="0" fontId="5" fillId="0" borderId="0"/>
    <xf numFmtId="0" fontId="5" fillId="0" borderId="0"/>
    <xf numFmtId="9" fontId="18" fillId="0" borderId="0" applyFont="0" applyFill="0" applyBorder="0" applyAlignment="0" applyProtection="0"/>
  </cellStyleXfs>
  <cellXfs count="191">
    <xf numFmtId="0" fontId="0" fillId="0" borderId="0" xfId="0"/>
    <xf numFmtId="0" fontId="3" fillId="0" borderId="0" xfId="0" applyFont="1"/>
    <xf numFmtId="0" fontId="4" fillId="0" borderId="0" xfId="0" applyFont="1"/>
    <xf numFmtId="0" fontId="4" fillId="0" borderId="0" xfId="0" applyFont="1" applyAlignment="1">
      <alignment vertical="center"/>
    </xf>
    <xf numFmtId="0" fontId="7" fillId="2" borderId="0" xfId="2" applyFont="1" applyFill="1" applyAlignment="1">
      <alignment horizontal="left" vertical="top" wrapText="1"/>
    </xf>
    <xf numFmtId="0" fontId="7" fillId="2" borderId="0" xfId="0" applyFont="1" applyFill="1" applyAlignment="1">
      <alignment vertical="top" wrapText="1"/>
    </xf>
    <xf numFmtId="0" fontId="9" fillId="2" borderId="0" xfId="2" applyFont="1" applyFill="1" applyAlignment="1">
      <alignment horizontal="center" vertical="center"/>
    </xf>
    <xf numFmtId="3" fontId="6" fillId="2" borderId="1" xfId="2" applyNumberFormat="1" applyFont="1" applyFill="1" applyBorder="1" applyAlignment="1">
      <alignment horizontal="center" vertical="center" wrapText="1"/>
    </xf>
    <xf numFmtId="9" fontId="4" fillId="0" borderId="0" xfId="1" applyFont="1" applyBorder="1"/>
    <xf numFmtId="0" fontId="6" fillId="2" borderId="2" xfId="2" applyFont="1" applyFill="1" applyBorder="1" applyAlignment="1">
      <alignment horizontal="left" vertical="center"/>
    </xf>
    <xf numFmtId="0" fontId="3" fillId="0" borderId="2" xfId="0" applyFont="1" applyBorder="1" applyAlignment="1">
      <alignment horizontal="right" indent="5"/>
    </xf>
    <xf numFmtId="0" fontId="7" fillId="2" borderId="3" xfId="2" applyFont="1" applyFill="1" applyBorder="1" applyAlignment="1">
      <alignment horizontal="left" vertical="center"/>
    </xf>
    <xf numFmtId="0" fontId="3" fillId="0" borderId="3" xfId="0" applyFont="1" applyBorder="1" applyAlignment="1">
      <alignment horizontal="right" indent="5"/>
    </xf>
    <xf numFmtId="0" fontId="6" fillId="2" borderId="4" xfId="2" applyFont="1" applyFill="1" applyBorder="1" applyAlignment="1">
      <alignment horizontal="left" vertical="center"/>
    </xf>
    <xf numFmtId="0" fontId="12" fillId="0" borderId="3" xfId="0" applyFont="1" applyBorder="1" applyAlignment="1">
      <alignment horizontal="right" indent="5"/>
    </xf>
    <xf numFmtId="0" fontId="6" fillId="0" borderId="5" xfId="2" applyFont="1" applyBorder="1" applyAlignment="1">
      <alignment horizontal="left" vertical="center"/>
    </xf>
    <xf numFmtId="0" fontId="7" fillId="0" borderId="6" xfId="2" applyFont="1" applyBorder="1" applyAlignment="1">
      <alignment horizontal="left" vertical="center"/>
    </xf>
    <xf numFmtId="0" fontId="6" fillId="0" borderId="7" xfId="2" applyFont="1" applyBorder="1" applyAlignment="1">
      <alignment horizontal="left" vertical="center"/>
    </xf>
    <xf numFmtId="0" fontId="6" fillId="2" borderId="1" xfId="2" applyFont="1" applyFill="1" applyBorder="1" applyAlignment="1">
      <alignment horizontal="left" vertical="center"/>
    </xf>
    <xf numFmtId="0" fontId="12" fillId="0" borderId="1" xfId="0" applyFont="1" applyBorder="1" applyAlignment="1">
      <alignment horizontal="right" indent="5"/>
    </xf>
    <xf numFmtId="0" fontId="3" fillId="2" borderId="0" xfId="2" applyFont="1" applyFill="1" applyAlignment="1">
      <alignment horizontal="left" vertical="top" wrapText="1"/>
    </xf>
    <xf numFmtId="0" fontId="3" fillId="2" borderId="0" xfId="0" applyFont="1" applyFill="1" applyAlignment="1">
      <alignment vertical="top" wrapText="1"/>
    </xf>
    <xf numFmtId="0" fontId="6" fillId="2" borderId="0" xfId="2" applyFont="1" applyFill="1" applyAlignment="1">
      <alignment horizontal="left" vertical="center"/>
    </xf>
    <xf numFmtId="0" fontId="12" fillId="2" borderId="0" xfId="2" applyFont="1" applyFill="1" applyAlignment="1">
      <alignment horizontal="right" wrapText="1" indent="7"/>
    </xf>
    <xf numFmtId="0" fontId="12" fillId="2" borderId="0" xfId="2" applyFont="1" applyFill="1" applyAlignment="1">
      <alignment horizontal="right" wrapText="1" indent="5"/>
    </xf>
    <xf numFmtId="0" fontId="3" fillId="0" borderId="0" xfId="0" applyFont="1" applyAlignment="1">
      <alignment horizontal="right" indent="5"/>
    </xf>
    <xf numFmtId="0" fontId="12" fillId="0" borderId="0" xfId="0" applyFont="1" applyAlignment="1">
      <alignment horizontal="right" indent="5"/>
    </xf>
    <xf numFmtId="0" fontId="12" fillId="0" borderId="0" xfId="0" applyFont="1" applyAlignment="1">
      <alignment horizontal="right" indent="6"/>
    </xf>
    <xf numFmtId="0" fontId="10" fillId="0" borderId="0" xfId="0" applyFont="1"/>
    <xf numFmtId="0" fontId="6" fillId="2" borderId="0" xfId="3" applyFont="1" applyFill="1" applyAlignment="1">
      <alignment vertical="center"/>
    </xf>
    <xf numFmtId="0" fontId="7" fillId="2" borderId="0" xfId="0" applyFont="1" applyFill="1"/>
    <xf numFmtId="0" fontId="7" fillId="2" borderId="0" xfId="4" applyFont="1" applyFill="1" applyAlignment="1">
      <alignment horizontal="left" vertical="center"/>
    </xf>
    <xf numFmtId="3" fontId="12" fillId="0" borderId="0" xfId="0" applyNumberFormat="1" applyFont="1" applyAlignment="1">
      <alignment horizontal="center" vertical="center"/>
    </xf>
    <xf numFmtId="164" fontId="12" fillId="0" borderId="2" xfId="0" applyNumberFormat="1" applyFont="1" applyBorder="1" applyAlignment="1">
      <alignment horizontal="center" vertical="center"/>
    </xf>
    <xf numFmtId="3" fontId="12" fillId="0" borderId="2" xfId="0" applyNumberFormat="1" applyFont="1" applyBorder="1" applyAlignment="1">
      <alignment horizontal="center" vertical="center"/>
    </xf>
    <xf numFmtId="3" fontId="12" fillId="0" borderId="1" xfId="0" applyNumberFormat="1" applyFont="1" applyBorder="1" applyAlignment="1">
      <alignment horizontal="center" vertical="center"/>
    </xf>
    <xf numFmtId="164" fontId="12" fillId="0" borderId="1" xfId="0" applyNumberFormat="1" applyFont="1" applyBorder="1" applyAlignment="1">
      <alignment horizontal="center" vertical="center"/>
    </xf>
    <xf numFmtId="0" fontId="6" fillId="2" borderId="3" xfId="4" applyFont="1" applyFill="1" applyBorder="1" applyAlignment="1">
      <alignment horizontal="left" vertical="center"/>
    </xf>
    <xf numFmtId="3" fontId="12" fillId="0" borderId="3" xfId="0" applyNumberFormat="1" applyFont="1" applyBorder="1" applyAlignment="1">
      <alignment horizontal="center" vertical="center"/>
    </xf>
    <xf numFmtId="0" fontId="15" fillId="0" borderId="0" xfId="0" applyFont="1"/>
    <xf numFmtId="0" fontId="7" fillId="2" borderId="3" xfId="4" applyFont="1" applyFill="1" applyBorder="1" applyAlignment="1">
      <alignment horizontal="left" vertical="center"/>
    </xf>
    <xf numFmtId="3" fontId="3" fillId="0" borderId="3" xfId="0" applyNumberFormat="1" applyFont="1" applyBorder="1" applyAlignment="1">
      <alignment horizontal="center" vertical="center"/>
    </xf>
    <xf numFmtId="164" fontId="3" fillId="0" borderId="3" xfId="0" applyNumberFormat="1" applyFont="1" applyBorder="1" applyAlignment="1">
      <alignment horizontal="center" vertical="center"/>
    </xf>
    <xf numFmtId="0" fontId="7" fillId="2" borderId="4" xfId="4" applyFont="1" applyFill="1" applyBorder="1" applyAlignment="1">
      <alignment horizontal="left" vertical="center"/>
    </xf>
    <xf numFmtId="164" fontId="3" fillId="0" borderId="4" xfId="0" applyNumberFormat="1" applyFont="1" applyBorder="1" applyAlignment="1">
      <alignment horizontal="center" vertical="center"/>
    </xf>
    <xf numFmtId="0" fontId="6" fillId="2" borderId="4" xfId="4" applyFont="1" applyFill="1" applyBorder="1" applyAlignment="1">
      <alignment horizontal="left" vertical="center"/>
    </xf>
    <xf numFmtId="3" fontId="3" fillId="0" borderId="0" xfId="0" applyNumberFormat="1" applyFont="1"/>
    <xf numFmtId="3" fontId="0" fillId="0" borderId="0" xfId="0" applyNumberFormat="1"/>
    <xf numFmtId="164" fontId="12" fillId="0" borderId="0" xfId="0" applyNumberFormat="1" applyFont="1" applyAlignment="1">
      <alignment horizontal="center" vertical="center"/>
    </xf>
    <xf numFmtId="166" fontId="12" fillId="0" borderId="0" xfId="0" applyNumberFormat="1" applyFont="1" applyAlignment="1">
      <alignment horizontal="center" vertical="center"/>
    </xf>
    <xf numFmtId="164" fontId="3" fillId="0" borderId="0" xfId="0" applyNumberFormat="1" applyFont="1" applyAlignment="1">
      <alignment horizontal="center" vertical="center"/>
    </xf>
    <xf numFmtId="3" fontId="15" fillId="0" borderId="0" xfId="0" applyNumberFormat="1" applyFont="1" applyAlignment="1">
      <alignment horizontal="center" vertical="center"/>
    </xf>
    <xf numFmtId="0" fontId="14" fillId="0" borderId="0" xfId="0" applyFont="1"/>
    <xf numFmtId="165" fontId="4" fillId="0" borderId="0" xfId="1" applyNumberFormat="1" applyFont="1" applyFill="1" applyBorder="1"/>
    <xf numFmtId="0" fontId="6" fillId="2" borderId="5" xfId="4" applyFont="1" applyFill="1" applyBorder="1" applyAlignment="1">
      <alignment horizontal="left" vertical="center"/>
    </xf>
    <xf numFmtId="0" fontId="6" fillId="2" borderId="8" xfId="4" applyFont="1" applyFill="1" applyBorder="1" applyAlignment="1">
      <alignment horizontal="left" vertical="center"/>
    </xf>
    <xf numFmtId="0" fontId="6" fillId="2" borderId="2" xfId="0" applyFont="1" applyFill="1" applyBorder="1" applyAlignment="1">
      <alignment horizontal="center" vertical="center"/>
    </xf>
    <xf numFmtId="0" fontId="6" fillId="2" borderId="2" xfId="4" applyFont="1" applyFill="1" applyBorder="1" applyAlignment="1">
      <alignment horizontal="center" vertical="center" wrapText="1"/>
    </xf>
    <xf numFmtId="166" fontId="12" fillId="0" borderId="1" xfId="0" applyNumberFormat="1" applyFont="1" applyBorder="1" applyAlignment="1">
      <alignment horizontal="center" vertical="center"/>
    </xf>
    <xf numFmtId="166" fontId="12" fillId="0" borderId="2" xfId="0" applyNumberFormat="1" applyFont="1" applyBorder="1" applyAlignment="1">
      <alignment horizontal="center" vertical="center"/>
    </xf>
    <xf numFmtId="166" fontId="12" fillId="0" borderId="3" xfId="0" applyNumberFormat="1" applyFont="1" applyBorder="1" applyAlignment="1">
      <alignment horizontal="center" vertical="center"/>
    </xf>
    <xf numFmtId="0" fontId="7" fillId="2" borderId="0" xfId="2" applyFont="1" applyFill="1"/>
    <xf numFmtId="0" fontId="16" fillId="2" borderId="0" xfId="2" applyFont="1" applyFill="1"/>
    <xf numFmtId="0" fontId="6" fillId="2" borderId="0" xfId="2" applyFont="1" applyFill="1" applyAlignment="1">
      <alignment vertical="top"/>
    </xf>
    <xf numFmtId="0" fontId="7" fillId="2" borderId="0" xfId="2" applyFont="1" applyFill="1" applyAlignment="1">
      <alignment vertical="top"/>
    </xf>
    <xf numFmtId="0" fontId="17" fillId="2" borderId="0" xfId="2" applyFont="1" applyFill="1" applyAlignment="1">
      <alignment vertical="top"/>
    </xf>
    <xf numFmtId="0" fontId="16" fillId="2" borderId="0" xfId="2" applyFont="1" applyFill="1" applyAlignment="1">
      <alignment vertical="top"/>
    </xf>
    <xf numFmtId="0" fontId="6" fillId="2" borderId="0" xfId="2" applyFont="1" applyFill="1" applyAlignment="1">
      <alignment vertical="center"/>
    </xf>
    <xf numFmtId="0" fontId="6" fillId="2" borderId="1" xfId="2" quotePrefix="1" applyFont="1" applyFill="1" applyBorder="1" applyAlignment="1">
      <alignment horizontal="center" vertical="center"/>
    </xf>
    <xf numFmtId="1" fontId="6" fillId="2" borderId="1" xfId="2" quotePrefix="1" applyNumberFormat="1" applyFont="1" applyFill="1" applyBorder="1" applyAlignment="1">
      <alignment horizontal="center" vertical="center"/>
    </xf>
    <xf numFmtId="0" fontId="6" fillId="2" borderId="1" xfId="2" applyFont="1" applyFill="1" applyBorder="1" applyAlignment="1">
      <alignment vertical="center"/>
    </xf>
    <xf numFmtId="0" fontId="16" fillId="2" borderId="0" xfId="2" quotePrefix="1" applyFont="1" applyFill="1"/>
    <xf numFmtId="164" fontId="7" fillId="2" borderId="1" xfId="2" applyNumberFormat="1" applyFont="1" applyFill="1" applyBorder="1" applyAlignment="1">
      <alignment horizontal="right" vertical="center" indent="1"/>
    </xf>
    <xf numFmtId="164" fontId="3" fillId="2" borderId="1" xfId="2" applyNumberFormat="1" applyFont="1" applyFill="1" applyBorder="1" applyAlignment="1">
      <alignment horizontal="right" vertical="center" indent="1"/>
    </xf>
    <xf numFmtId="165" fontId="16" fillId="2" borderId="0" xfId="1" applyNumberFormat="1" applyFont="1" applyFill="1"/>
    <xf numFmtId="9" fontId="16" fillId="2" borderId="0" xfId="2" applyNumberFormat="1" applyFont="1" applyFill="1"/>
    <xf numFmtId="9" fontId="16" fillId="2" borderId="0" xfId="1" applyFont="1" applyFill="1"/>
    <xf numFmtId="0" fontId="7" fillId="0" borderId="0" xfId="2" applyFont="1"/>
    <xf numFmtId="165" fontId="7" fillId="0" borderId="0" xfId="1" applyNumberFormat="1" applyFont="1" applyFill="1"/>
    <xf numFmtId="1" fontId="7" fillId="0" borderId="0" xfId="2" applyNumberFormat="1" applyFont="1"/>
    <xf numFmtId="164" fontId="7" fillId="0" borderId="0" xfId="2" applyNumberFormat="1" applyFont="1"/>
    <xf numFmtId="0" fontId="16" fillId="0" borderId="0" xfId="2" applyFont="1"/>
    <xf numFmtId="164" fontId="16" fillId="0" borderId="0" xfId="2" applyNumberFormat="1" applyFont="1"/>
    <xf numFmtId="0" fontId="6" fillId="0" borderId="0" xfId="0" applyFont="1"/>
    <xf numFmtId="0" fontId="17" fillId="0" borderId="0" xfId="0" applyFont="1"/>
    <xf numFmtId="0" fontId="12" fillId="0" borderId="2" xfId="0" applyFont="1" applyBorder="1" applyAlignment="1">
      <alignment horizontal="center" vertical="center"/>
    </xf>
    <xf numFmtId="0" fontId="6" fillId="0" borderId="2" xfId="2" applyFont="1" applyBorder="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7" fillId="0" borderId="4" xfId="0" applyFont="1" applyBorder="1" applyAlignment="1">
      <alignment horizontal="left" vertical="center" wrapText="1" indent="1"/>
    </xf>
    <xf numFmtId="9" fontId="3" fillId="0" borderId="0" xfId="1" applyFont="1" applyFill="1"/>
    <xf numFmtId="165" fontId="3" fillId="0" borderId="0" xfId="1" applyNumberFormat="1" applyFont="1" applyFill="1" applyBorder="1"/>
    <xf numFmtId="9" fontId="4" fillId="0" borderId="0" xfId="1" applyFont="1" applyFill="1" applyBorder="1"/>
    <xf numFmtId="3" fontId="7" fillId="0" borderId="0" xfId="0" applyNumberFormat="1" applyFont="1" applyAlignment="1">
      <alignment horizontal="right" vertical="center" indent="1"/>
    </xf>
    <xf numFmtId="3" fontId="15" fillId="0" borderId="0" xfId="0" applyNumberFormat="1" applyFont="1"/>
    <xf numFmtId="0" fontId="12" fillId="0" borderId="0" xfId="5" applyFont="1" applyAlignment="1">
      <alignment vertical="top"/>
    </xf>
    <xf numFmtId="0" fontId="3" fillId="0" borderId="0" xfId="5" applyFont="1"/>
    <xf numFmtId="0" fontId="21" fillId="0" borderId="0" xfId="0" applyFont="1"/>
    <xf numFmtId="0" fontId="22" fillId="0" borderId="0" xfId="5" applyFont="1"/>
    <xf numFmtId="3" fontId="17" fillId="0" borderId="0" xfId="0" applyNumberFormat="1" applyFont="1"/>
    <xf numFmtId="164" fontId="4" fillId="0" borderId="0" xfId="0" applyNumberFormat="1" applyFont="1" applyAlignment="1">
      <alignment horizontal="left" vertical="center"/>
    </xf>
    <xf numFmtId="3" fontId="0" fillId="0" borderId="0" xfId="0" applyNumberFormat="1" applyAlignment="1">
      <alignment vertical="top"/>
    </xf>
    <xf numFmtId="0" fontId="22" fillId="0" borderId="0" xfId="0" applyFont="1" applyAlignment="1">
      <alignment vertical="top" wrapText="1"/>
    </xf>
    <xf numFmtId="0" fontId="1" fillId="0" borderId="0" xfId="0" applyFont="1" applyAlignment="1">
      <alignment vertical="top"/>
    </xf>
    <xf numFmtId="3" fontId="1" fillId="0" borderId="0" xfId="0" applyNumberFormat="1" applyFont="1" applyAlignment="1">
      <alignment vertical="top"/>
    </xf>
    <xf numFmtId="164" fontId="4" fillId="0" borderId="0" xfId="0" applyNumberFormat="1" applyFont="1"/>
    <xf numFmtId="3" fontId="4" fillId="0" borderId="0" xfId="0" applyNumberFormat="1" applyFont="1"/>
    <xf numFmtId="165" fontId="3" fillId="0" borderId="0" xfId="1" applyNumberFormat="1" applyFont="1"/>
    <xf numFmtId="3" fontId="3" fillId="0" borderId="0" xfId="0" applyNumberFormat="1" applyFont="1" applyAlignment="1">
      <alignment horizontal="right" vertical="center" indent="1"/>
    </xf>
    <xf numFmtId="165" fontId="7" fillId="2" borderId="0" xfId="1" applyNumberFormat="1" applyFont="1" applyFill="1"/>
    <xf numFmtId="9" fontId="3" fillId="0" borderId="0" xfId="1" applyFont="1" applyBorder="1" applyAlignment="1">
      <alignment horizontal="right" indent="5"/>
    </xf>
    <xf numFmtId="165" fontId="0" fillId="0" borderId="0" xfId="1" applyNumberFormat="1" applyFont="1"/>
    <xf numFmtId="9" fontId="3" fillId="0" borderId="0" xfId="1" applyFont="1" applyFill="1" applyBorder="1"/>
    <xf numFmtId="3" fontId="3" fillId="0" borderId="0" xfId="0" quotePrefix="1" applyNumberFormat="1" applyFont="1"/>
    <xf numFmtId="0" fontId="3" fillId="0" borderId="0" xfId="0" applyFont="1" applyAlignment="1">
      <alignment vertical="center"/>
    </xf>
    <xf numFmtId="3" fontId="8" fillId="2" borderId="0" xfId="2" applyNumberFormat="1" applyFont="1" applyFill="1" applyAlignment="1">
      <alignment horizontal="center" vertical="center" wrapText="1"/>
    </xf>
    <xf numFmtId="3" fontId="8" fillId="2" borderId="0" xfId="2" applyNumberFormat="1" applyFont="1" applyFill="1" applyAlignment="1">
      <alignment horizontal="center" vertical="center"/>
    </xf>
    <xf numFmtId="3" fontId="10" fillId="0" borderId="0" xfId="0" applyNumberFormat="1" applyFont="1" applyAlignment="1">
      <alignment vertical="top" wrapText="1"/>
    </xf>
    <xf numFmtId="0" fontId="4" fillId="0" borderId="0" xfId="0" applyFont="1" applyAlignment="1">
      <alignment horizontal="right"/>
    </xf>
    <xf numFmtId="10" fontId="4" fillId="0" borderId="0" xfId="1" applyNumberFormat="1" applyFont="1" applyBorder="1"/>
    <xf numFmtId="10" fontId="14" fillId="0" borderId="0" xfId="1" applyNumberFormat="1" applyFont="1" applyBorder="1"/>
    <xf numFmtId="165" fontId="14" fillId="0" borderId="0" xfId="1" applyNumberFormat="1" applyFont="1" applyBorder="1"/>
    <xf numFmtId="165" fontId="4" fillId="0" borderId="0" xfId="1" applyNumberFormat="1" applyFont="1" applyBorder="1"/>
    <xf numFmtId="3" fontId="10" fillId="0" borderId="0" xfId="0" applyNumberFormat="1" applyFont="1"/>
    <xf numFmtId="9" fontId="3" fillId="0" borderId="0" xfId="1" applyFont="1" applyBorder="1"/>
    <xf numFmtId="0" fontId="7" fillId="0" borderId="0" xfId="0" applyFont="1"/>
    <xf numFmtId="0" fontId="7" fillId="0" borderId="0" xfId="2" applyFont="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3" fontId="3" fillId="0" borderId="0" xfId="0" applyNumberFormat="1" applyFont="1" applyAlignment="1">
      <alignment horizontal="center" vertical="center"/>
    </xf>
    <xf numFmtId="3" fontId="3" fillId="0" borderId="0" xfId="0" applyNumberFormat="1" applyFont="1" applyAlignment="1">
      <alignment horizontal="center"/>
    </xf>
    <xf numFmtId="164" fontId="3" fillId="0" borderId="1" xfId="0" applyNumberFormat="1" applyFont="1" applyBorder="1" applyAlignment="1">
      <alignment horizontal="center" vertical="center"/>
    </xf>
    <xf numFmtId="0" fontId="12" fillId="0" borderId="0" xfId="0" applyFont="1" applyAlignment="1">
      <alignment vertical="top"/>
    </xf>
    <xf numFmtId="9" fontId="0" fillId="0" borderId="0" xfId="0" applyNumberFormat="1"/>
    <xf numFmtId="164" fontId="3" fillId="0" borderId="0" xfId="1" applyNumberFormat="1" applyFont="1" applyBorder="1"/>
    <xf numFmtId="0" fontId="21" fillId="0" borderId="0" xfId="0" applyFont="1" applyAlignment="1">
      <alignment vertical="top" wrapText="1"/>
    </xf>
    <xf numFmtId="0" fontId="12" fillId="0" borderId="2" xfId="0" applyFont="1" applyBorder="1" applyAlignment="1">
      <alignment vertical="center"/>
    </xf>
    <xf numFmtId="164" fontId="3" fillId="0" borderId="2" xfId="0" applyNumberFormat="1" applyFont="1" applyBorder="1" applyAlignment="1">
      <alignment horizontal="center" vertical="center"/>
    </xf>
    <xf numFmtId="3" fontId="3" fillId="0" borderId="2" xfId="0" applyNumberFormat="1" applyFont="1" applyBorder="1" applyAlignment="1">
      <alignment horizontal="center" vertical="center"/>
    </xf>
    <xf numFmtId="3" fontId="3" fillId="0" borderId="4" xfId="0" applyNumberFormat="1" applyFont="1" applyBorder="1" applyAlignment="1">
      <alignment horizontal="center" vertical="center"/>
    </xf>
    <xf numFmtId="3" fontId="6" fillId="2" borderId="1" xfId="2" applyNumberFormat="1" applyFont="1" applyFill="1" applyBorder="1" applyAlignment="1">
      <alignment horizontal="center" vertical="center"/>
    </xf>
    <xf numFmtId="0" fontId="3" fillId="0" borderId="2" xfId="0" applyFont="1" applyBorder="1" applyAlignment="1">
      <alignment horizontal="right" indent="6"/>
    </xf>
    <xf numFmtId="0" fontId="3" fillId="0" borderId="3" xfId="0" applyFont="1" applyBorder="1" applyAlignment="1">
      <alignment horizontal="center"/>
    </xf>
    <xf numFmtId="0" fontId="12" fillId="0" borderId="3" xfId="0" applyFont="1" applyBorder="1" applyAlignment="1">
      <alignment horizont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3" fontId="12" fillId="0" borderId="12" xfId="0" applyNumberFormat="1" applyFont="1" applyBorder="1" applyAlignment="1">
      <alignment horizontal="center" vertical="center"/>
    </xf>
    <xf numFmtId="3" fontId="3" fillId="0" borderId="13" xfId="0" applyNumberFormat="1" applyFont="1" applyBorder="1" applyAlignment="1">
      <alignment horizontal="center" vertical="center"/>
    </xf>
    <xf numFmtId="3" fontId="3" fillId="0" borderId="12" xfId="0" applyNumberFormat="1" applyFont="1" applyBorder="1" applyAlignment="1">
      <alignment horizontal="center" vertical="center"/>
    </xf>
    <xf numFmtId="3" fontId="3" fillId="0" borderId="1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right" indent="7"/>
    </xf>
    <xf numFmtId="166" fontId="12" fillId="0" borderId="4" xfId="0" applyNumberFormat="1" applyFont="1" applyBorder="1" applyAlignment="1">
      <alignment horizontal="center" vertical="center"/>
    </xf>
    <xf numFmtId="166" fontId="3" fillId="0" borderId="3" xfId="0" applyNumberFormat="1" applyFont="1" applyBorder="1" applyAlignment="1">
      <alignment horizontal="center" vertical="center"/>
    </xf>
    <xf numFmtId="0" fontId="7" fillId="0" borderId="3" xfId="0" applyFont="1" applyBorder="1" applyAlignment="1">
      <alignment horizontal="left" vertical="center" wrapText="1"/>
    </xf>
    <xf numFmtId="3" fontId="7" fillId="0" borderId="7" xfId="0" applyNumberFormat="1" applyFont="1" applyBorder="1" applyAlignment="1">
      <alignment horizontal="left" vertical="center" wrapText="1" indent="1"/>
    </xf>
    <xf numFmtId="1" fontId="3" fillId="0" borderId="3" xfId="0" applyNumberFormat="1" applyFont="1" applyBorder="1" applyAlignment="1">
      <alignment horizontal="center" vertical="center"/>
    </xf>
    <xf numFmtId="0" fontId="12" fillId="0" borderId="11" xfId="5" applyFont="1" applyBorder="1"/>
    <xf numFmtId="0" fontId="12" fillId="0" borderId="5" xfId="5" applyFont="1" applyBorder="1" applyAlignment="1">
      <alignment horizontal="center" vertical="center"/>
    </xf>
    <xf numFmtId="0" fontId="12" fillId="0" borderId="2" xfId="5" applyFont="1" applyBorder="1" applyAlignment="1">
      <alignment horizontal="center" vertical="center"/>
    </xf>
    <xf numFmtId="3" fontId="3" fillId="0" borderId="1" xfId="0" applyNumberFormat="1"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horizontal="left" vertical="center" wrapText="1" indent="1"/>
    </xf>
    <xf numFmtId="0" fontId="6" fillId="0" borderId="3"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left" vertical="center"/>
    </xf>
    <xf numFmtId="0" fontId="7" fillId="0" borderId="0" xfId="2" applyFont="1" applyAlignment="1">
      <alignment horizontal="left" vertical="center" wrapText="1"/>
    </xf>
    <xf numFmtId="0" fontId="3" fillId="0" borderId="0" xfId="0" applyFont="1" applyAlignment="1">
      <alignment horizontal="left" vertical="center" wrapText="1"/>
    </xf>
    <xf numFmtId="0" fontId="6" fillId="2" borderId="0" xfId="2" applyFont="1" applyFill="1" applyAlignment="1">
      <alignment horizontal="left" vertical="center" wrapText="1"/>
    </xf>
    <xf numFmtId="0" fontId="6" fillId="2" borderId="0" xfId="0" applyFont="1" applyFill="1" applyAlignment="1">
      <alignment vertical="center" wrapText="1"/>
    </xf>
    <xf numFmtId="0" fontId="7" fillId="2" borderId="0" xfId="2" applyFont="1" applyFill="1" applyAlignment="1">
      <alignment horizontal="left" wrapText="1"/>
    </xf>
    <xf numFmtId="0" fontId="7" fillId="2" borderId="0" xfId="0" applyFont="1" applyFill="1" applyAlignment="1">
      <alignment wrapText="1"/>
    </xf>
    <xf numFmtId="0" fontId="6" fillId="2" borderId="8" xfId="4" applyFont="1" applyFill="1" applyBorder="1" applyAlignment="1">
      <alignment horizontal="center" vertical="center" wrapText="1"/>
    </xf>
    <xf numFmtId="0" fontId="7" fillId="0" borderId="9" xfId="0" applyFont="1" applyBorder="1" applyAlignment="1">
      <alignment horizontal="center" vertical="center" wrapText="1"/>
    </xf>
    <xf numFmtId="0" fontId="7" fillId="2" borderId="10" xfId="3" applyFont="1" applyFill="1" applyBorder="1" applyAlignment="1">
      <alignment wrapText="1"/>
    </xf>
    <xf numFmtId="0" fontId="7" fillId="2" borderId="10" xfId="3" applyFont="1" applyFill="1" applyBorder="1"/>
    <xf numFmtId="0" fontId="7" fillId="2" borderId="10" xfId="2" applyFont="1" applyFill="1" applyBorder="1" applyAlignment="1">
      <alignment horizontal="left" wrapText="1"/>
    </xf>
    <xf numFmtId="0" fontId="24" fillId="0" borderId="10" xfId="0" applyFont="1" applyBorder="1" applyAlignment="1">
      <alignment wrapText="1"/>
    </xf>
    <xf numFmtId="0" fontId="16" fillId="2" borderId="0" xfId="2" applyFont="1" applyFill="1" applyAlignment="1">
      <alignment vertical="center" wrapText="1"/>
    </xf>
    <xf numFmtId="0" fontId="4" fillId="0" borderId="0" xfId="0" applyFont="1" applyAlignment="1">
      <alignment vertical="center" wrapText="1"/>
    </xf>
    <xf numFmtId="0" fontId="19" fillId="0" borderId="0" xfId="2" applyFont="1" applyAlignment="1">
      <alignment horizontal="left" vertical="center" wrapText="1"/>
    </xf>
    <xf numFmtId="0" fontId="19" fillId="0" borderId="0" xfId="2" applyFont="1" applyAlignment="1">
      <alignment horizontal="left" vertical="center"/>
    </xf>
    <xf numFmtId="1" fontId="12" fillId="0" borderId="1" xfId="2" applyNumberFormat="1" applyFont="1" applyBorder="1" applyAlignment="1">
      <alignment horizontal="center" vertical="center" wrapText="1"/>
    </xf>
    <xf numFmtId="1" fontId="12" fillId="0" borderId="8" xfId="2" applyNumberFormat="1" applyFont="1" applyBorder="1" applyAlignment="1">
      <alignment horizontal="center" vertical="center" wrapText="1"/>
    </xf>
    <xf numFmtId="0" fontId="0" fillId="0" borderId="9" xfId="0" applyBorder="1" applyAlignment="1">
      <alignment horizontal="center" vertical="center" wrapText="1"/>
    </xf>
    <xf numFmtId="0" fontId="3" fillId="0" borderId="0" xfId="2" applyFont="1" applyAlignment="1">
      <alignment horizontal="left" vertical="center" wrapText="1"/>
    </xf>
    <xf numFmtId="0" fontId="3" fillId="0" borderId="0" xfId="0" applyFont="1" applyAlignment="1">
      <alignment vertical="center" wrapText="1"/>
    </xf>
    <xf numFmtId="0" fontId="12" fillId="0" borderId="1" xfId="5" applyFont="1" applyBorder="1" applyAlignment="1">
      <alignment vertical="center"/>
    </xf>
    <xf numFmtId="0" fontId="12" fillId="0" borderId="1" xfId="2" applyFont="1" applyBorder="1" applyAlignment="1">
      <alignment vertical="center"/>
    </xf>
  </cellXfs>
  <cellStyles count="7">
    <cellStyle name="Normal" xfId="0" builtinId="0"/>
    <cellStyle name="Normal 2" xfId="2" xr:uid="{6BE97F92-B38B-4E1A-8BBA-A2CA95F2D35C}"/>
    <cellStyle name="Normal 2_aspects-medecine-urgence" xfId="4" xr:uid="{9D949808-0397-4C9D-9815-9C72F610CA5F}"/>
    <cellStyle name="Normal 5" xfId="5" xr:uid="{D32EBAC4-EF2F-452E-93C9-69FE23497650}"/>
    <cellStyle name="Normal_aspects-medecine-urgence" xfId="3" xr:uid="{17E2FA46-D0AD-42F6-9683-D040DF1D35FF}"/>
    <cellStyle name="Pourcentage" xfId="1" builtinId="5"/>
    <cellStyle name="Pourcentage 4" xfId="6" xr:uid="{810ECE8D-AEB5-490A-BC34-2D4179E815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97A3F-6807-403E-8869-F89D04F3973D}">
  <dimension ref="B1:O21"/>
  <sheetViews>
    <sheetView showGridLines="0" zoomScaleNormal="100" workbookViewId="0">
      <selection activeCell="G31" sqref="G31"/>
    </sheetView>
  </sheetViews>
  <sheetFormatPr baseColWidth="10" defaultColWidth="11.44140625" defaultRowHeight="10.199999999999999" x14ac:dyDescent="0.2"/>
  <cols>
    <col min="1" max="1" width="1.77734375" style="2" customWidth="1"/>
    <col min="2" max="2" width="28.6640625" style="1" customWidth="1"/>
    <col min="3" max="5" width="16.6640625" style="1" customWidth="1"/>
    <col min="6" max="6" width="17" style="1" customWidth="1"/>
    <col min="7" max="7" width="11.44140625" style="2"/>
    <col min="8" max="8" width="9.6640625" style="2" customWidth="1"/>
    <col min="9" max="9" width="7.6640625" style="2" customWidth="1"/>
    <col min="10" max="11" width="10.44140625" style="2" customWidth="1"/>
    <col min="12" max="12" width="11.44140625" style="2"/>
    <col min="13" max="13" width="17" style="2" bestFit="1" customWidth="1"/>
    <col min="14" max="16384" width="11.44140625" style="2"/>
  </cols>
  <sheetData>
    <row r="1" spans="2:15" x14ac:dyDescent="0.2">
      <c r="G1" s="1"/>
    </row>
    <row r="2" spans="2:15" s="3" customFormat="1" ht="21.75" customHeight="1" x14ac:dyDescent="0.3">
      <c r="B2" s="170" t="s">
        <v>13</v>
      </c>
      <c r="C2" s="171"/>
      <c r="D2" s="171"/>
      <c r="E2" s="171"/>
      <c r="F2" s="171"/>
      <c r="G2" s="114"/>
    </row>
    <row r="3" spans="2:15" x14ac:dyDescent="0.2">
      <c r="B3" s="4"/>
      <c r="C3" s="5"/>
      <c r="D3" s="5"/>
      <c r="E3" s="5"/>
      <c r="F3" s="5"/>
      <c r="G3" s="1"/>
      <c r="H3" s="115"/>
      <c r="J3" s="115"/>
      <c r="L3" s="115"/>
      <c r="N3" s="116"/>
    </row>
    <row r="4" spans="2:15" ht="20.399999999999999" x14ac:dyDescent="0.2">
      <c r="B4" s="6"/>
      <c r="C4" s="7" t="s">
        <v>2</v>
      </c>
      <c r="D4" s="7" t="s">
        <v>3</v>
      </c>
      <c r="E4" s="7" t="s">
        <v>4</v>
      </c>
      <c r="F4" s="141" t="s">
        <v>5</v>
      </c>
      <c r="G4" s="1"/>
      <c r="H4" s="117"/>
      <c r="I4" s="8"/>
      <c r="N4" s="117"/>
    </row>
    <row r="5" spans="2:15" ht="15" customHeight="1" x14ac:dyDescent="0.2">
      <c r="B5" s="9" t="s">
        <v>6</v>
      </c>
      <c r="C5" s="10"/>
      <c r="D5" s="10"/>
      <c r="E5" s="10"/>
      <c r="F5" s="142"/>
      <c r="G5" s="1"/>
      <c r="N5" s="28"/>
    </row>
    <row r="6" spans="2:15" ht="15" customHeight="1" x14ac:dyDescent="0.2">
      <c r="B6" s="11" t="s">
        <v>7</v>
      </c>
      <c r="C6" s="12">
        <v>376</v>
      </c>
      <c r="D6" s="12">
        <v>32</v>
      </c>
      <c r="E6" s="12">
        <v>119</v>
      </c>
      <c r="F6" s="143">
        <v>527</v>
      </c>
      <c r="G6" s="46"/>
      <c r="K6" s="25"/>
      <c r="L6" s="25"/>
      <c r="M6" s="25"/>
      <c r="N6" s="25"/>
      <c r="O6" s="118"/>
    </row>
    <row r="7" spans="2:15" ht="15" customHeight="1" x14ac:dyDescent="0.2">
      <c r="B7" s="11" t="s">
        <v>8</v>
      </c>
      <c r="C7" s="12">
        <v>69</v>
      </c>
      <c r="D7" s="12">
        <v>1</v>
      </c>
      <c r="E7" s="12">
        <v>0</v>
      </c>
      <c r="F7" s="143">
        <v>70</v>
      </c>
      <c r="K7" s="25"/>
      <c r="L7" s="25"/>
      <c r="M7" s="25"/>
      <c r="N7" s="25"/>
      <c r="O7" s="25"/>
    </row>
    <row r="8" spans="2:15" ht="15" customHeight="1" x14ac:dyDescent="0.2">
      <c r="B8" s="11" t="s">
        <v>9</v>
      </c>
      <c r="C8" s="12">
        <v>14</v>
      </c>
      <c r="D8" s="12">
        <v>1</v>
      </c>
      <c r="E8" s="12">
        <v>0</v>
      </c>
      <c r="F8" s="143">
        <v>15</v>
      </c>
      <c r="G8" s="46"/>
      <c r="L8" s="25"/>
      <c r="M8" s="110"/>
      <c r="N8" s="25"/>
      <c r="O8" s="119"/>
    </row>
    <row r="9" spans="2:15" ht="15" customHeight="1" x14ac:dyDescent="0.2">
      <c r="B9" s="13" t="s">
        <v>5</v>
      </c>
      <c r="C9" s="14">
        <v>459</v>
      </c>
      <c r="D9" s="14">
        <v>34</v>
      </c>
      <c r="E9" s="14">
        <v>119</v>
      </c>
      <c r="F9" s="144">
        <v>612</v>
      </c>
      <c r="H9" s="119"/>
      <c r="I9" s="119"/>
      <c r="J9" s="119"/>
      <c r="L9" s="26"/>
      <c r="M9" s="26"/>
      <c r="N9" s="27"/>
    </row>
    <row r="10" spans="2:15" ht="15" customHeight="1" x14ac:dyDescent="0.2">
      <c r="B10" s="15" t="s">
        <v>50</v>
      </c>
      <c r="C10" s="10"/>
      <c r="D10" s="10"/>
      <c r="E10" s="10"/>
      <c r="F10" s="142"/>
      <c r="G10" s="1"/>
      <c r="N10" s="28"/>
    </row>
    <row r="11" spans="2:15" ht="15" customHeight="1" x14ac:dyDescent="0.2">
      <c r="B11" s="16" t="s">
        <v>10</v>
      </c>
      <c r="C11" s="12">
        <v>356</v>
      </c>
      <c r="D11" s="12">
        <v>5</v>
      </c>
      <c r="E11" s="12">
        <v>1</v>
      </c>
      <c r="F11" s="143">
        <f>SUM(C11:E11)</f>
        <v>362</v>
      </c>
      <c r="G11" s="1"/>
      <c r="H11" s="119"/>
      <c r="I11" s="120"/>
      <c r="J11" s="121"/>
      <c r="K11" s="122"/>
    </row>
    <row r="12" spans="2:15" ht="15" customHeight="1" x14ac:dyDescent="0.2">
      <c r="B12" s="16" t="s">
        <v>49</v>
      </c>
      <c r="C12" s="12">
        <v>18</v>
      </c>
      <c r="D12" s="12">
        <v>0</v>
      </c>
      <c r="E12" s="12">
        <v>0</v>
      </c>
      <c r="F12" s="143">
        <f t="shared" ref="F12:F14" si="0">SUM(C12:E12)</f>
        <v>18</v>
      </c>
      <c r="G12" s="1"/>
      <c r="N12" s="28"/>
      <c r="O12" s="8"/>
    </row>
    <row r="13" spans="2:15" ht="15" customHeight="1" x14ac:dyDescent="0.2">
      <c r="B13" s="16" t="s">
        <v>11</v>
      </c>
      <c r="C13" s="12">
        <v>9</v>
      </c>
      <c r="D13" s="12">
        <v>0</v>
      </c>
      <c r="E13" s="12">
        <v>0</v>
      </c>
      <c r="F13" s="143">
        <f t="shared" si="0"/>
        <v>9</v>
      </c>
      <c r="G13" s="1"/>
      <c r="N13" s="28"/>
    </row>
    <row r="14" spans="2:15" ht="15" customHeight="1" x14ac:dyDescent="0.2">
      <c r="B14" s="17" t="s">
        <v>48</v>
      </c>
      <c r="C14" s="14">
        <f>SUM(C11:C13)</f>
        <v>383</v>
      </c>
      <c r="D14" s="14">
        <f t="shared" ref="D14:E14" si="1">SUM(D11:D13)</f>
        <v>5</v>
      </c>
      <c r="E14" s="14">
        <f t="shared" si="1"/>
        <v>1</v>
      </c>
      <c r="F14" s="144">
        <f t="shared" si="0"/>
        <v>389</v>
      </c>
      <c r="G14" s="1"/>
      <c r="H14" s="119"/>
      <c r="I14" s="119"/>
      <c r="J14" s="119"/>
      <c r="N14" s="123"/>
    </row>
    <row r="15" spans="2:15" ht="15" customHeight="1" x14ac:dyDescent="0.2">
      <c r="B15" s="18" t="s">
        <v>12</v>
      </c>
      <c r="C15" s="19">
        <v>100</v>
      </c>
      <c r="D15" s="19">
        <v>0</v>
      </c>
      <c r="E15" s="19">
        <v>0</v>
      </c>
      <c r="F15" s="153">
        <v>100</v>
      </c>
      <c r="G15" s="1"/>
      <c r="J15" s="8"/>
      <c r="N15" s="123"/>
    </row>
    <row r="16" spans="2:15" ht="113.25" customHeight="1" x14ac:dyDescent="0.2">
      <c r="B16" s="172" t="s">
        <v>65</v>
      </c>
      <c r="C16" s="173"/>
      <c r="D16" s="173"/>
      <c r="E16" s="173"/>
      <c r="F16" s="173"/>
      <c r="G16" s="124"/>
      <c r="H16" s="8"/>
      <c r="I16" s="8"/>
    </row>
    <row r="17" spans="2:7" x14ac:dyDescent="0.2">
      <c r="B17" s="20"/>
      <c r="C17" s="21"/>
      <c r="D17" s="21"/>
      <c r="E17" s="21"/>
      <c r="F17" s="21"/>
      <c r="G17" s="1"/>
    </row>
    <row r="18" spans="2:7" x14ac:dyDescent="0.2">
      <c r="B18" s="22"/>
      <c r="C18" s="23"/>
      <c r="D18" s="23"/>
      <c r="E18" s="23"/>
      <c r="F18" s="24"/>
      <c r="G18" s="1"/>
    </row>
    <row r="20" spans="2:7" ht="3" customHeight="1" x14ac:dyDescent="0.2"/>
    <row r="21" spans="2:7" hidden="1" x14ac:dyDescent="0.2"/>
  </sheetData>
  <mergeCells count="2">
    <mergeCell ref="B2:F2"/>
    <mergeCell ref="B16:F16"/>
  </mergeCells>
  <pageMargins left="0.78740157499999996" right="0.78740157499999996" top="0.984251969" bottom="0.984251969" header="0.3" footer="0.3"/>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27B4D-C82B-4317-8D1C-7238E46EEDC1}">
  <dimension ref="B2:T15"/>
  <sheetViews>
    <sheetView showGridLines="0" zoomScaleNormal="100" workbookViewId="0">
      <selection activeCell="C26" sqref="C26"/>
    </sheetView>
  </sheetViews>
  <sheetFormatPr baseColWidth="10" defaultColWidth="11.44140625" defaultRowHeight="10.199999999999999" x14ac:dyDescent="0.2"/>
  <cols>
    <col min="1" max="1" width="2.33203125" style="2" customWidth="1"/>
    <col min="2" max="2" width="37.6640625" style="1" customWidth="1"/>
    <col min="3" max="3" width="13.44140625" style="1" customWidth="1"/>
    <col min="4" max="4" width="12.6640625" style="1" customWidth="1"/>
    <col min="5" max="5" width="13.44140625" style="1" customWidth="1"/>
    <col min="6" max="8" width="12.6640625" style="1" customWidth="1"/>
    <col min="9" max="9" width="14.33203125" style="1" customWidth="1"/>
    <col min="10" max="10" width="12.33203125" style="1" customWidth="1"/>
    <col min="11" max="11" width="11.44140625" style="2"/>
    <col min="12" max="12" width="18" style="2" customWidth="1"/>
    <col min="13" max="13" width="20" style="2" customWidth="1"/>
    <col min="14" max="14" width="13.6640625" style="2" customWidth="1"/>
    <col min="15" max="16384" width="11.44140625" style="2"/>
  </cols>
  <sheetData>
    <row r="2" spans="2:20" x14ac:dyDescent="0.2">
      <c r="B2" s="29" t="s">
        <v>19</v>
      </c>
      <c r="C2" s="30"/>
      <c r="D2" s="30"/>
      <c r="E2" s="30"/>
      <c r="F2" s="30"/>
      <c r="G2" s="30"/>
      <c r="H2" s="30"/>
      <c r="I2" s="30"/>
      <c r="J2" s="30"/>
    </row>
    <row r="3" spans="2:20" x14ac:dyDescent="0.2">
      <c r="B3" s="29"/>
      <c r="C3" s="30"/>
      <c r="D3" s="30"/>
      <c r="E3" s="30"/>
      <c r="F3" s="30"/>
      <c r="G3" s="30"/>
      <c r="H3" s="30"/>
      <c r="I3" s="30"/>
      <c r="J3" s="30"/>
    </row>
    <row r="4" spans="2:20" ht="24.75" customHeight="1" x14ac:dyDescent="0.2">
      <c r="B4" s="31"/>
      <c r="C4" s="174" t="s">
        <v>2</v>
      </c>
      <c r="D4" s="175"/>
      <c r="E4" s="174" t="s">
        <v>3</v>
      </c>
      <c r="F4" s="175"/>
      <c r="G4" s="174" t="s">
        <v>14</v>
      </c>
      <c r="H4" s="175"/>
      <c r="I4" s="174" t="s">
        <v>5</v>
      </c>
      <c r="J4" s="175"/>
    </row>
    <row r="5" spans="2:20" ht="20.399999999999999" x14ac:dyDescent="0.2">
      <c r="B5" s="31"/>
      <c r="C5" s="56">
        <v>2024</v>
      </c>
      <c r="D5" s="57" t="s">
        <v>18</v>
      </c>
      <c r="E5" s="56">
        <v>2024</v>
      </c>
      <c r="F5" s="57" t="s">
        <v>18</v>
      </c>
      <c r="G5" s="56">
        <v>2024</v>
      </c>
      <c r="H5" s="57" t="s">
        <v>18</v>
      </c>
      <c r="I5" s="56">
        <v>2024</v>
      </c>
      <c r="J5" s="57" t="s">
        <v>18</v>
      </c>
    </row>
    <row r="6" spans="2:20" ht="18" customHeight="1" x14ac:dyDescent="0.2">
      <c r="B6" s="54" t="s">
        <v>7</v>
      </c>
      <c r="C6" s="35">
        <v>11524283</v>
      </c>
      <c r="D6" s="58">
        <v>1.6924350592738335</v>
      </c>
      <c r="E6" s="35">
        <v>958722</v>
      </c>
      <c r="F6" s="58">
        <v>12.569657261615408</v>
      </c>
      <c r="G6" s="35">
        <v>2911979</v>
      </c>
      <c r="H6" s="58">
        <v>2.3294166513511128</v>
      </c>
      <c r="I6" s="35">
        <v>15394984</v>
      </c>
      <c r="J6" s="58">
        <v>2.4293989913005687</v>
      </c>
      <c r="L6" s="48"/>
      <c r="M6" s="32"/>
      <c r="N6" s="49"/>
      <c r="O6" s="32"/>
      <c r="P6" s="49"/>
      <c r="Q6" s="32"/>
      <c r="R6" s="49"/>
      <c r="S6" s="32"/>
      <c r="T6" s="49"/>
    </row>
    <row r="7" spans="2:20" ht="18" customHeight="1" x14ac:dyDescent="0.2">
      <c r="B7" s="55" t="s">
        <v>9</v>
      </c>
      <c r="C7" s="35">
        <v>603835</v>
      </c>
      <c r="D7" s="36">
        <v>1.9567882265139724</v>
      </c>
      <c r="E7" s="35">
        <v>50880</v>
      </c>
      <c r="F7" s="58">
        <v>0.80237741456166134</v>
      </c>
      <c r="G7" s="35">
        <v>0</v>
      </c>
      <c r="H7" s="59" t="s">
        <v>15</v>
      </c>
      <c r="I7" s="35">
        <v>654715</v>
      </c>
      <c r="J7" s="58">
        <v>1.8661285378881454</v>
      </c>
      <c r="L7" s="48"/>
      <c r="M7" s="32"/>
      <c r="N7" s="48"/>
      <c r="O7" s="32"/>
      <c r="P7" s="49"/>
      <c r="Q7" s="32"/>
      <c r="R7" s="49"/>
      <c r="S7" s="32"/>
      <c r="T7" s="49"/>
    </row>
    <row r="8" spans="2:20" ht="18" customHeight="1" x14ac:dyDescent="0.2">
      <c r="B8" s="37" t="s">
        <v>16</v>
      </c>
      <c r="C8" s="34">
        <v>5191391</v>
      </c>
      <c r="D8" s="33">
        <v>4.1132777850309887</v>
      </c>
      <c r="E8" s="34">
        <v>90977</v>
      </c>
      <c r="F8" s="59">
        <v>-40.630261423406722</v>
      </c>
      <c r="G8" s="34">
        <v>0</v>
      </c>
      <c r="H8" s="59" t="s">
        <v>15</v>
      </c>
      <c r="I8" s="34">
        <v>5282368</v>
      </c>
      <c r="J8" s="59">
        <v>2.7792235436360002</v>
      </c>
      <c r="K8" s="39"/>
      <c r="L8" s="48"/>
      <c r="M8" s="32"/>
      <c r="N8" s="48"/>
      <c r="O8" s="32"/>
      <c r="P8" s="49"/>
      <c r="Q8" s="32"/>
      <c r="R8" s="49"/>
      <c r="S8" s="32"/>
      <c r="T8" s="49"/>
    </row>
    <row r="9" spans="2:20" ht="18" customHeight="1" x14ac:dyDescent="0.2">
      <c r="B9" s="40" t="s">
        <v>0</v>
      </c>
      <c r="C9" s="41">
        <v>3575530</v>
      </c>
      <c r="D9" s="42">
        <v>3.8469972335775537</v>
      </c>
      <c r="E9" s="41">
        <v>50044</v>
      </c>
      <c r="F9" s="155">
        <v>-45.812850553305765</v>
      </c>
      <c r="G9" s="38">
        <v>0</v>
      </c>
      <c r="H9" s="60" t="s">
        <v>15</v>
      </c>
      <c r="I9" s="41">
        <v>3625574</v>
      </c>
      <c r="J9" s="155">
        <v>2.5497612878097708</v>
      </c>
      <c r="K9" s="94"/>
      <c r="L9" s="94"/>
      <c r="M9" s="32"/>
      <c r="N9" s="50"/>
      <c r="O9" s="32"/>
      <c r="P9" s="49"/>
      <c r="Q9" s="32"/>
      <c r="R9" s="49"/>
      <c r="S9" s="32"/>
      <c r="T9" s="49"/>
    </row>
    <row r="10" spans="2:20" ht="18" customHeight="1" x14ac:dyDescent="0.2">
      <c r="B10" s="43" t="s">
        <v>1</v>
      </c>
      <c r="C10" s="140">
        <v>1615861</v>
      </c>
      <c r="D10" s="42">
        <v>4.7073773211267822</v>
      </c>
      <c r="E10" s="41">
        <v>40933</v>
      </c>
      <c r="F10" s="155">
        <v>-32.768871953222522</v>
      </c>
      <c r="G10" s="38">
        <v>0</v>
      </c>
      <c r="H10" s="154" t="s">
        <v>15</v>
      </c>
      <c r="I10" s="41">
        <v>1656794</v>
      </c>
      <c r="J10" s="155">
        <v>3.2849572969266161</v>
      </c>
      <c r="L10" s="48"/>
      <c r="M10" s="32"/>
      <c r="N10" s="50"/>
      <c r="O10" s="32"/>
      <c r="P10" s="49"/>
      <c r="Q10" s="32"/>
      <c r="R10" s="49"/>
      <c r="S10" s="32"/>
      <c r="T10" s="49"/>
    </row>
    <row r="11" spans="2:20" ht="18" customHeight="1" x14ac:dyDescent="0.2">
      <c r="B11" s="45" t="s">
        <v>17</v>
      </c>
      <c r="C11" s="32">
        <v>17319509</v>
      </c>
      <c r="D11" s="36">
        <v>2.4154893035756242</v>
      </c>
      <c r="E11" s="35">
        <v>1100579</v>
      </c>
      <c r="F11" s="58">
        <v>4.282426379807136</v>
      </c>
      <c r="G11" s="35">
        <v>2911979</v>
      </c>
      <c r="H11" s="58">
        <v>2.3294166513511128</v>
      </c>
      <c r="I11" s="35">
        <v>21332067</v>
      </c>
      <c r="J11" s="58">
        <v>2.4983928819481305</v>
      </c>
      <c r="L11" s="48"/>
      <c r="M11" s="32"/>
      <c r="N11" s="48"/>
      <c r="O11" s="32"/>
      <c r="P11" s="49"/>
      <c r="Q11" s="32"/>
      <c r="R11" s="49"/>
      <c r="S11" s="32"/>
      <c r="T11" s="49"/>
    </row>
    <row r="12" spans="2:20" ht="27.45" customHeight="1" x14ac:dyDescent="0.2">
      <c r="B12" s="176" t="s">
        <v>53</v>
      </c>
      <c r="C12" s="177"/>
      <c r="D12" s="177"/>
      <c r="E12" s="177"/>
      <c r="F12" s="177"/>
      <c r="G12" s="177"/>
      <c r="H12" s="177"/>
      <c r="I12" s="177"/>
      <c r="J12" s="177"/>
      <c r="L12" s="51"/>
      <c r="M12" s="51"/>
      <c r="N12" s="52"/>
      <c r="O12" s="52"/>
    </row>
    <row r="13" spans="2:20" x14ac:dyDescent="0.2">
      <c r="B13" s="46"/>
      <c r="C13" s="46"/>
      <c r="E13" s="46"/>
      <c r="G13" s="46"/>
      <c r="I13" s="46"/>
    </row>
    <row r="14" spans="2:20" x14ac:dyDescent="0.2">
      <c r="C14" s="46"/>
      <c r="E14" s="46"/>
      <c r="G14" s="46"/>
      <c r="I14" s="46"/>
    </row>
    <row r="15" spans="2:20" x14ac:dyDescent="0.2">
      <c r="C15" s="46"/>
      <c r="I15" s="46"/>
    </row>
  </sheetData>
  <mergeCells count="5">
    <mergeCell ref="C4:D4"/>
    <mergeCell ref="E4:F4"/>
    <mergeCell ref="G4:H4"/>
    <mergeCell ref="I4:J4"/>
    <mergeCell ref="B12:J12"/>
  </mergeCells>
  <pageMargins left="0.78740157499999996" right="0.78740157499999996" top="0.984251969" bottom="0.984251969"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70613-F4D6-4E0E-A015-E048D02BA0BB}">
  <sheetPr>
    <pageSetUpPr fitToPage="1"/>
  </sheetPr>
  <dimension ref="B1:AL42"/>
  <sheetViews>
    <sheetView showGridLines="0" tabSelected="1" zoomScaleNormal="100" workbookViewId="0">
      <selection activeCell="C18" sqref="C18"/>
    </sheetView>
  </sheetViews>
  <sheetFormatPr baseColWidth="10" defaultColWidth="10.6640625" defaultRowHeight="10.199999999999999" x14ac:dyDescent="0.2"/>
  <cols>
    <col min="1" max="1" width="2.109375" style="62" customWidth="1"/>
    <col min="2" max="2" width="25.44140625" style="61" customWidth="1"/>
    <col min="3" max="6" width="6.6640625" style="61" customWidth="1"/>
    <col min="7" max="29" width="6.6640625" style="62" customWidth="1"/>
    <col min="30" max="30" width="7.44140625" style="62" customWidth="1"/>
    <col min="31" max="31" width="8" style="62" customWidth="1"/>
    <col min="32" max="16384" width="10.6640625" style="62"/>
  </cols>
  <sheetData>
    <row r="1" spans="2:38" ht="9.4499999999999993" customHeight="1" x14ac:dyDescent="0.2">
      <c r="G1" s="61"/>
      <c r="H1" s="61"/>
      <c r="I1" s="61"/>
      <c r="J1" s="61"/>
      <c r="K1" s="61"/>
      <c r="L1" s="61"/>
      <c r="M1" s="61"/>
      <c r="N1" s="61"/>
      <c r="O1" s="61"/>
      <c r="P1" s="61"/>
      <c r="Q1" s="61"/>
      <c r="R1" s="61"/>
      <c r="S1" s="61"/>
      <c r="T1" s="61"/>
      <c r="U1" s="61"/>
      <c r="V1" s="61"/>
      <c r="W1" s="61"/>
      <c r="X1" s="61"/>
      <c r="Y1" s="61"/>
      <c r="Z1" s="61"/>
      <c r="AA1" s="61"/>
      <c r="AB1" s="61"/>
      <c r="AC1" s="61"/>
      <c r="AD1" s="61"/>
      <c r="AE1" s="61"/>
    </row>
    <row r="2" spans="2:38" s="66" customFormat="1" ht="16.2" customHeight="1" x14ac:dyDescent="0.3">
      <c r="B2" s="63" t="s">
        <v>20</v>
      </c>
      <c r="C2" s="64"/>
      <c r="D2" s="64"/>
      <c r="E2" s="64"/>
      <c r="F2" s="64"/>
      <c r="G2" s="64"/>
      <c r="H2" s="64"/>
      <c r="I2" s="64"/>
      <c r="J2" s="64"/>
      <c r="K2" s="64"/>
      <c r="L2" s="65"/>
      <c r="M2" s="64"/>
      <c r="N2" s="64"/>
      <c r="O2" s="64"/>
      <c r="P2" s="64"/>
      <c r="Q2" s="64"/>
      <c r="R2" s="64"/>
      <c r="S2" s="64"/>
      <c r="T2" s="64"/>
      <c r="U2" s="64"/>
      <c r="V2" s="64"/>
      <c r="W2" s="64"/>
      <c r="X2" s="64"/>
      <c r="Y2" s="64"/>
      <c r="Z2" s="64"/>
      <c r="AA2" s="65"/>
      <c r="AB2" s="64"/>
      <c r="AC2" s="64"/>
      <c r="AE2" s="64" t="s">
        <v>21</v>
      </c>
    </row>
    <row r="3" spans="2:38" ht="13.95" customHeight="1" x14ac:dyDescent="0.2">
      <c r="B3" s="67"/>
      <c r="C3" s="68">
        <v>1996</v>
      </c>
      <c r="D3" s="68">
        <v>1997</v>
      </c>
      <c r="E3" s="68">
        <v>1998</v>
      </c>
      <c r="F3" s="69">
        <v>1999</v>
      </c>
      <c r="G3" s="69">
        <v>2000</v>
      </c>
      <c r="H3" s="69">
        <v>2001</v>
      </c>
      <c r="I3" s="69">
        <v>2002</v>
      </c>
      <c r="J3" s="69">
        <v>2003</v>
      </c>
      <c r="K3" s="69">
        <v>2004</v>
      </c>
      <c r="L3" s="69">
        <v>2005</v>
      </c>
      <c r="M3" s="69">
        <v>2006</v>
      </c>
      <c r="N3" s="69">
        <v>2007</v>
      </c>
      <c r="O3" s="69">
        <v>2008</v>
      </c>
      <c r="P3" s="69">
        <v>2009</v>
      </c>
      <c r="Q3" s="69">
        <v>2010</v>
      </c>
      <c r="R3" s="70">
        <v>2011</v>
      </c>
      <c r="S3" s="70">
        <v>2012</v>
      </c>
      <c r="T3" s="70">
        <v>2013</v>
      </c>
      <c r="U3" s="70">
        <v>2014</v>
      </c>
      <c r="V3" s="70">
        <v>2015</v>
      </c>
      <c r="W3" s="70">
        <v>2016</v>
      </c>
      <c r="X3" s="70">
        <v>2017</v>
      </c>
      <c r="Y3" s="70">
        <v>2018</v>
      </c>
      <c r="Z3" s="70">
        <v>2019</v>
      </c>
      <c r="AA3" s="70">
        <v>2020</v>
      </c>
      <c r="AB3" s="70">
        <v>2021</v>
      </c>
      <c r="AC3" s="70">
        <v>2022</v>
      </c>
      <c r="AD3" s="70">
        <v>2023</v>
      </c>
      <c r="AE3" s="70">
        <v>2024</v>
      </c>
      <c r="AH3" s="71"/>
      <c r="AI3" s="71"/>
      <c r="AJ3" s="71"/>
      <c r="AK3" s="71"/>
      <c r="AL3" s="71"/>
    </row>
    <row r="4" spans="2:38" ht="18" customHeight="1" x14ac:dyDescent="0.2">
      <c r="B4" s="70" t="s">
        <v>22</v>
      </c>
      <c r="C4" s="72">
        <v>10.143207894736843</v>
      </c>
      <c r="D4" s="72">
        <v>10.791395477082599</v>
      </c>
      <c r="E4" s="72">
        <v>11.346267860891228</v>
      </c>
      <c r="F4" s="72">
        <v>12.007081505987916</v>
      </c>
      <c r="G4" s="72">
        <v>12.445432710327312</v>
      </c>
      <c r="H4" s="72">
        <v>13.141425033628289</v>
      </c>
      <c r="I4" s="72">
        <v>13.757896874863102</v>
      </c>
      <c r="J4" s="72">
        <v>14.140315791870762</v>
      </c>
      <c r="K4" s="72">
        <v>14.202467558246813</v>
      </c>
      <c r="L4" s="72">
        <v>14.676407670264155</v>
      </c>
      <c r="M4" s="72">
        <v>15.42630514696128</v>
      </c>
      <c r="N4" s="72">
        <v>16.431996789473686</v>
      </c>
      <c r="O4" s="72">
        <v>16.736293026315789</v>
      </c>
      <c r="P4" s="72">
        <v>16.927378999999998</v>
      </c>
      <c r="Q4" s="72">
        <v>16.825475999999998</v>
      </c>
      <c r="R4" s="72">
        <v>17.750613815789475</v>
      </c>
      <c r="S4" s="72">
        <v>17.902125000000002</v>
      </c>
      <c r="T4" s="73">
        <v>18.036542000000001</v>
      </c>
      <c r="U4" s="73">
        <v>18.808571000000001</v>
      </c>
      <c r="V4" s="73">
        <v>19.374880000000001</v>
      </c>
      <c r="W4" s="73">
        <v>20.098393000000002</v>
      </c>
      <c r="X4" s="73">
        <v>20.459913</v>
      </c>
      <c r="Y4" s="73">
        <v>20.908612999999999</v>
      </c>
      <c r="Z4" s="73">
        <v>21.094144</v>
      </c>
      <c r="AA4" s="72">
        <v>17.422642</v>
      </c>
      <c r="AB4" s="72">
        <v>19.582294999999998</v>
      </c>
      <c r="AC4" s="72">
        <v>20.801288</v>
      </c>
      <c r="AD4" s="72">
        <v>20.049378000000001</v>
      </c>
      <c r="AE4" s="72">
        <v>20.580672</v>
      </c>
      <c r="AK4" s="74"/>
    </row>
    <row r="5" spans="2:38" ht="18" customHeight="1" x14ac:dyDescent="0.2">
      <c r="B5" s="70" t="s">
        <v>23</v>
      </c>
      <c r="C5" s="72"/>
      <c r="D5" s="72"/>
      <c r="E5" s="72"/>
      <c r="F5" s="72"/>
      <c r="G5" s="72"/>
      <c r="H5" s="72"/>
      <c r="I5" s="72"/>
      <c r="J5" s="72"/>
      <c r="K5" s="72"/>
      <c r="L5" s="72"/>
      <c r="M5" s="72"/>
      <c r="N5" s="72"/>
      <c r="O5" s="72"/>
      <c r="P5" s="72"/>
      <c r="Q5" s="72"/>
      <c r="R5" s="72"/>
      <c r="S5" s="72"/>
      <c r="T5" s="73">
        <v>18.760954000000002</v>
      </c>
      <c r="U5" s="73">
        <v>19.562531</v>
      </c>
      <c r="V5" s="73">
        <v>20.133198</v>
      </c>
      <c r="W5" s="73">
        <v>20.879678999999999</v>
      </c>
      <c r="X5" s="73">
        <v>21.238372999999999</v>
      </c>
      <c r="Y5" s="73">
        <v>21.67672</v>
      </c>
      <c r="Z5" s="73">
        <v>21.881995</v>
      </c>
      <c r="AA5" s="72">
        <v>18.085736000000001</v>
      </c>
      <c r="AB5" s="72">
        <v>20.286322999999999</v>
      </c>
      <c r="AC5" s="72">
        <v>21.551797000000001</v>
      </c>
      <c r="AD5" s="72">
        <v>20.812099</v>
      </c>
      <c r="AE5" s="72">
        <v>21.332066999999999</v>
      </c>
      <c r="AF5" s="75"/>
      <c r="AH5" s="76"/>
      <c r="AI5" s="76"/>
      <c r="AJ5" s="76"/>
      <c r="AK5" s="74"/>
    </row>
    <row r="6" spans="2:38" ht="45.45" customHeight="1" x14ac:dyDescent="0.3">
      <c r="B6" s="178" t="s">
        <v>62</v>
      </c>
      <c r="C6" s="178"/>
      <c r="D6" s="178"/>
      <c r="E6" s="178"/>
      <c r="F6" s="178"/>
      <c r="G6" s="178"/>
      <c r="H6" s="178"/>
      <c r="I6" s="178"/>
      <c r="J6" s="178"/>
      <c r="K6" s="178"/>
      <c r="L6" s="178"/>
      <c r="M6" s="178"/>
      <c r="N6" s="178"/>
      <c r="O6" s="178"/>
      <c r="P6" s="178"/>
      <c r="Q6" s="179"/>
      <c r="R6" s="179"/>
      <c r="S6" s="179"/>
      <c r="T6" s="179"/>
      <c r="U6" s="179"/>
      <c r="V6" s="61"/>
      <c r="W6" s="61"/>
      <c r="X6" s="77"/>
      <c r="Y6" s="77"/>
      <c r="Z6" s="77"/>
      <c r="AA6" s="77"/>
      <c r="AB6" s="77"/>
      <c r="AC6" s="77"/>
      <c r="AD6" s="109"/>
      <c r="AE6" s="109"/>
    </row>
    <row r="7" spans="2:38" x14ac:dyDescent="0.2">
      <c r="G7" s="61"/>
      <c r="H7" s="61"/>
      <c r="I7" s="61"/>
      <c r="J7" s="61"/>
      <c r="K7" s="61"/>
      <c r="L7" s="61"/>
      <c r="M7" s="61"/>
      <c r="N7" s="61"/>
      <c r="O7" s="61"/>
      <c r="P7" s="61"/>
      <c r="Q7" s="61"/>
      <c r="R7" s="61"/>
      <c r="S7" s="61"/>
      <c r="T7" s="61"/>
      <c r="U7" s="61"/>
      <c r="V7" s="61"/>
      <c r="W7" s="61"/>
      <c r="X7" s="78"/>
      <c r="Y7" s="78"/>
      <c r="Z7" s="78"/>
      <c r="AA7" s="78"/>
      <c r="AB7" s="78"/>
      <c r="AC7" s="78"/>
      <c r="AD7" s="78"/>
      <c r="AE7" s="109"/>
    </row>
    <row r="8" spans="2:38" x14ac:dyDescent="0.2">
      <c r="G8" s="61"/>
      <c r="H8" s="61"/>
      <c r="I8" s="61"/>
      <c r="J8" s="61"/>
      <c r="K8" s="61"/>
      <c r="L8" s="61"/>
      <c r="M8" s="61"/>
      <c r="N8" s="61"/>
      <c r="O8" s="61"/>
      <c r="P8" s="61"/>
      <c r="Q8" s="61"/>
      <c r="R8" s="61"/>
      <c r="S8" s="61"/>
      <c r="T8" s="61"/>
      <c r="U8" s="61"/>
      <c r="V8" s="61"/>
      <c r="W8" s="61"/>
      <c r="X8" s="78"/>
      <c r="Y8" s="78"/>
      <c r="Z8" s="78"/>
      <c r="AA8" s="78"/>
      <c r="AB8" s="78"/>
      <c r="AC8" s="78"/>
      <c r="AD8" s="78"/>
      <c r="AE8" s="109"/>
    </row>
    <row r="9" spans="2:38" x14ac:dyDescent="0.2">
      <c r="G9" s="61"/>
      <c r="H9" s="61"/>
      <c r="I9" s="61"/>
      <c r="J9" s="61"/>
      <c r="K9" s="61"/>
      <c r="L9" s="61"/>
      <c r="M9" s="61"/>
      <c r="N9" s="61"/>
      <c r="O9" s="61"/>
      <c r="P9" s="61"/>
      <c r="Q9" s="61"/>
      <c r="R9" s="61"/>
      <c r="S9" s="61"/>
      <c r="T9" s="61"/>
      <c r="U9" s="61"/>
      <c r="V9" s="61"/>
      <c r="W9" s="61"/>
      <c r="X9" s="77"/>
      <c r="Y9" s="80"/>
      <c r="Z9" s="79"/>
      <c r="AA9" s="77"/>
      <c r="AB9" s="77"/>
      <c r="AC9" s="77"/>
      <c r="AD9" s="77"/>
      <c r="AE9" s="109"/>
    </row>
    <row r="10" spans="2:38" x14ac:dyDescent="0.2">
      <c r="C10" s="67"/>
      <c r="G10" s="61"/>
      <c r="H10" s="61"/>
      <c r="I10" s="61"/>
      <c r="J10" s="61"/>
      <c r="K10" s="61"/>
      <c r="L10" s="61"/>
      <c r="M10" s="61"/>
      <c r="N10" s="61"/>
      <c r="O10" s="61"/>
      <c r="P10" s="61"/>
      <c r="Q10" s="61"/>
      <c r="R10" s="61"/>
      <c r="S10" s="61"/>
      <c r="T10" s="61"/>
      <c r="U10" s="61"/>
      <c r="V10" s="61"/>
      <c r="W10" s="61"/>
      <c r="X10" s="77"/>
      <c r="Y10" s="77"/>
      <c r="Z10" s="77"/>
      <c r="AA10" s="77"/>
      <c r="AB10" s="77"/>
      <c r="AC10" s="77"/>
      <c r="AD10" s="77"/>
      <c r="AE10" s="61"/>
    </row>
    <row r="11" spans="2:38" x14ac:dyDescent="0.2">
      <c r="G11" s="61"/>
      <c r="H11" s="61"/>
      <c r="I11" s="61"/>
      <c r="J11" s="61"/>
      <c r="K11" s="61"/>
      <c r="L11" s="61"/>
      <c r="M11" s="61"/>
      <c r="N11" s="61"/>
      <c r="O11" s="61"/>
      <c r="P11" s="61"/>
      <c r="Q11" s="61"/>
      <c r="R11" s="61"/>
      <c r="S11" s="61"/>
      <c r="T11" s="61"/>
      <c r="U11" s="61"/>
      <c r="V11" s="61"/>
      <c r="W11" s="61"/>
      <c r="X11" s="77"/>
      <c r="Y11" s="77"/>
      <c r="Z11" s="80"/>
      <c r="AA11" s="77"/>
      <c r="AB11" s="77"/>
      <c r="AC11" s="77"/>
      <c r="AD11" s="77"/>
      <c r="AE11" s="61"/>
    </row>
    <row r="12" spans="2:38" x14ac:dyDescent="0.2">
      <c r="X12" s="81"/>
      <c r="Y12" s="81"/>
      <c r="Z12" s="81"/>
      <c r="AA12" s="81"/>
      <c r="AB12" s="81"/>
      <c r="AC12" s="81"/>
      <c r="AD12" s="81"/>
    </row>
    <row r="13" spans="2:38" x14ac:dyDescent="0.2">
      <c r="X13" s="81"/>
      <c r="Y13" s="81"/>
      <c r="Z13" s="82"/>
      <c r="AA13" s="81"/>
      <c r="AB13" s="81"/>
      <c r="AC13" s="81"/>
      <c r="AD13" s="81"/>
    </row>
    <row r="14" spans="2:38" x14ac:dyDescent="0.2">
      <c r="X14" s="81"/>
      <c r="Y14" s="81"/>
      <c r="Z14" s="82"/>
      <c r="AA14" s="81"/>
      <c r="AB14" s="81"/>
      <c r="AC14" s="81"/>
      <c r="AD14" s="81"/>
    </row>
    <row r="15" spans="2:38" x14ac:dyDescent="0.2">
      <c r="X15" s="81"/>
      <c r="Y15" s="81"/>
      <c r="Z15" s="81"/>
      <c r="AA15" s="81"/>
      <c r="AB15" s="81"/>
      <c r="AC15" s="81"/>
      <c r="AD15" s="81"/>
    </row>
    <row r="16" spans="2:38" x14ac:dyDescent="0.2">
      <c r="X16" s="81"/>
      <c r="Y16" s="81"/>
      <c r="Z16" s="81"/>
      <c r="AA16" s="81"/>
      <c r="AB16" s="81"/>
      <c r="AC16" s="81"/>
      <c r="AD16" s="81"/>
    </row>
    <row r="17" spans="3:30" x14ac:dyDescent="0.2">
      <c r="X17" s="81"/>
      <c r="Y17" s="81"/>
      <c r="Z17" s="81"/>
      <c r="AA17" s="81"/>
      <c r="AB17" s="81"/>
      <c r="AC17" s="81"/>
      <c r="AD17" s="81"/>
    </row>
    <row r="19" spans="3:30" ht="34.5" customHeight="1" x14ac:dyDescent="0.2">
      <c r="C19" s="180"/>
      <c r="D19" s="181"/>
      <c r="E19" s="181"/>
      <c r="F19" s="181"/>
      <c r="G19" s="181"/>
      <c r="H19" s="181"/>
      <c r="I19" s="181"/>
      <c r="J19" s="181"/>
      <c r="K19" s="181"/>
      <c r="L19" s="181"/>
    </row>
    <row r="20" spans="3:30" ht="28.5" customHeight="1" x14ac:dyDescent="0.2">
      <c r="C20" s="180"/>
      <c r="D20" s="181"/>
      <c r="E20" s="181"/>
      <c r="F20" s="181"/>
      <c r="G20" s="181"/>
      <c r="H20" s="181"/>
      <c r="I20" s="181"/>
      <c r="J20" s="181"/>
      <c r="K20" s="181"/>
      <c r="L20" s="181"/>
    </row>
    <row r="40" spans="9:9" x14ac:dyDescent="0.2">
      <c r="I40" s="61"/>
    </row>
    <row r="41" spans="9:9" x14ac:dyDescent="0.2">
      <c r="I41" s="61"/>
    </row>
    <row r="42" spans="9:9" x14ac:dyDescent="0.2">
      <c r="I42" s="61"/>
    </row>
  </sheetData>
  <mergeCells count="3">
    <mergeCell ref="B6:U6"/>
    <mergeCell ref="C19:L19"/>
    <mergeCell ref="C20:L20"/>
  </mergeCells>
  <pageMargins left="0.19685039370078741" right="0.19685039370078741" top="0.39370078740157483" bottom="0.98425196850393704" header="0.6692913385826772" footer="0.51181102362204722"/>
  <pageSetup paperSize="9" scale="9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067C5-BBEA-47C4-A32A-4C9A36D61B00}">
  <dimension ref="B2:P6"/>
  <sheetViews>
    <sheetView showGridLines="0" workbookViewId="0">
      <selection activeCell="I24" sqref="I24"/>
    </sheetView>
  </sheetViews>
  <sheetFormatPr baseColWidth="10" defaultColWidth="11.44140625" defaultRowHeight="14.4" x14ac:dyDescent="0.3"/>
  <cols>
    <col min="1" max="1" width="1.6640625" customWidth="1"/>
    <col min="2" max="2" width="38.5546875" style="97" customWidth="1"/>
    <col min="3" max="12" width="11.44140625" style="97"/>
  </cols>
  <sheetData>
    <row r="2" spans="2:16" ht="19.8" customHeight="1" x14ac:dyDescent="0.3">
      <c r="B2" s="95" t="s">
        <v>56</v>
      </c>
      <c r="C2" s="96"/>
      <c r="D2" s="96"/>
      <c r="E2" s="96"/>
      <c r="F2" s="96"/>
      <c r="G2" s="96"/>
      <c r="H2" s="98"/>
      <c r="I2" s="96"/>
      <c r="J2" s="96"/>
      <c r="K2" s="96"/>
      <c r="L2" s="1"/>
      <c r="M2" s="1"/>
      <c r="N2" s="1"/>
      <c r="O2" s="1"/>
    </row>
    <row r="3" spans="2:16" ht="15" customHeight="1" x14ac:dyDescent="0.3">
      <c r="B3" s="159"/>
      <c r="C3" s="160">
        <v>2014</v>
      </c>
      <c r="D3" s="161">
        <v>2015</v>
      </c>
      <c r="E3" s="161">
        <v>2016</v>
      </c>
      <c r="F3" s="161">
        <v>2017</v>
      </c>
      <c r="G3" s="161">
        <v>2018</v>
      </c>
      <c r="H3" s="161">
        <v>2019</v>
      </c>
      <c r="I3" s="161">
        <v>2020</v>
      </c>
      <c r="J3" s="161">
        <v>2021</v>
      </c>
      <c r="K3" s="161">
        <v>2022</v>
      </c>
      <c r="L3" s="161">
        <v>2023</v>
      </c>
      <c r="M3" s="161">
        <v>2024</v>
      </c>
      <c r="N3" s="1"/>
      <c r="O3" s="113"/>
      <c r="P3" s="113"/>
    </row>
    <row r="4" spans="2:16" ht="15" customHeight="1" x14ac:dyDescent="0.3">
      <c r="B4" s="189" t="s">
        <v>47</v>
      </c>
      <c r="C4" s="162">
        <v>13992697</v>
      </c>
      <c r="D4" s="162">
        <v>14491661</v>
      </c>
      <c r="E4" s="162">
        <v>15020579</v>
      </c>
      <c r="F4" s="162">
        <v>15414062</v>
      </c>
      <c r="G4" s="162">
        <v>16044405</v>
      </c>
      <c r="H4" s="162">
        <v>16372520</v>
      </c>
      <c r="I4" s="162">
        <v>18005358</v>
      </c>
      <c r="J4" s="162">
        <v>18241999</v>
      </c>
      <c r="K4" s="162">
        <v>20732471</v>
      </c>
      <c r="L4" s="162">
        <v>20720534</v>
      </c>
      <c r="M4" s="162">
        <v>22055646</v>
      </c>
      <c r="N4" s="1"/>
      <c r="O4" s="107"/>
      <c r="P4" s="111"/>
    </row>
    <row r="5" spans="2:16" ht="15" customHeight="1" x14ac:dyDescent="0.3">
      <c r="B5" s="190" t="s">
        <v>64</v>
      </c>
      <c r="C5" s="162">
        <v>10398875</v>
      </c>
      <c r="D5" s="162">
        <v>11043386</v>
      </c>
      <c r="E5" s="162">
        <v>11558300</v>
      </c>
      <c r="F5" s="162">
        <v>12026777</v>
      </c>
      <c r="G5" s="162">
        <v>12503207</v>
      </c>
      <c r="H5" s="162">
        <v>12938879</v>
      </c>
      <c r="I5" s="162">
        <v>14448434</v>
      </c>
      <c r="J5" s="162">
        <v>14424101</v>
      </c>
      <c r="K5" s="162">
        <v>16522637</v>
      </c>
      <c r="L5" s="162">
        <v>16394072</v>
      </c>
      <c r="M5" s="162">
        <v>17260554</v>
      </c>
      <c r="N5" s="1"/>
      <c r="O5" s="107"/>
      <c r="P5" s="111"/>
    </row>
    <row r="6" spans="2:16" ht="34.5" customHeight="1" x14ac:dyDescent="0.3">
      <c r="B6" s="182" t="s">
        <v>63</v>
      </c>
      <c r="C6" s="183"/>
      <c r="D6" s="183"/>
      <c r="E6" s="183"/>
      <c r="F6" s="183"/>
      <c r="G6" s="183"/>
      <c r="H6" s="183"/>
      <c r="I6" s="183"/>
      <c r="J6" s="183"/>
      <c r="K6" s="183"/>
      <c r="L6" s="1"/>
      <c r="M6" s="1"/>
      <c r="N6" s="1"/>
      <c r="O6" s="1"/>
    </row>
  </sheetData>
  <mergeCells count="1">
    <mergeCell ref="B6:K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F5A13-8028-4AE4-95BB-18A97022D944}">
  <dimension ref="B2:J23"/>
  <sheetViews>
    <sheetView showGridLines="0" workbookViewId="0">
      <selection activeCell="B9" sqref="B9:B16"/>
    </sheetView>
  </sheetViews>
  <sheetFormatPr baseColWidth="10" defaultColWidth="10.6640625" defaultRowHeight="10.199999999999999" x14ac:dyDescent="0.2"/>
  <cols>
    <col min="1" max="1" width="1.6640625" style="2" customWidth="1"/>
    <col min="2" max="2" width="80.77734375" style="1" customWidth="1"/>
    <col min="3" max="3" width="13" style="1" customWidth="1"/>
    <col min="4" max="6" width="10.6640625" style="1"/>
    <col min="7" max="16384" width="10.6640625" style="2"/>
  </cols>
  <sheetData>
    <row r="2" spans="2:10" x14ac:dyDescent="0.2">
      <c r="B2" s="83" t="s">
        <v>46</v>
      </c>
    </row>
    <row r="3" spans="2:10" x14ac:dyDescent="0.2">
      <c r="C3" s="84"/>
      <c r="D3" s="84"/>
    </row>
    <row r="4" spans="2:10" x14ac:dyDescent="0.2">
      <c r="C4" s="85" t="s">
        <v>24</v>
      </c>
      <c r="D4" s="85" t="s">
        <v>25</v>
      </c>
    </row>
    <row r="5" spans="2:10" s="88" customFormat="1" ht="19.95" customHeight="1" x14ac:dyDescent="0.3">
      <c r="B5" s="86" t="s">
        <v>26</v>
      </c>
      <c r="C5" s="85">
        <v>682</v>
      </c>
      <c r="D5" s="127"/>
      <c r="E5" s="87"/>
      <c r="F5" s="87"/>
    </row>
    <row r="6" spans="2:10" s="88" customFormat="1" ht="19.95" customHeight="1" x14ac:dyDescent="0.3">
      <c r="B6" s="156" t="s">
        <v>27</v>
      </c>
      <c r="C6" s="128">
        <v>135</v>
      </c>
      <c r="D6" s="42">
        <v>19.794721407624632</v>
      </c>
      <c r="E6" s="87"/>
      <c r="F6" s="87"/>
      <c r="G6" s="93"/>
      <c r="H6" s="100"/>
    </row>
    <row r="7" spans="2:10" s="88" customFormat="1" ht="19.95" customHeight="1" x14ac:dyDescent="0.3">
      <c r="B7" s="156" t="s">
        <v>28</v>
      </c>
      <c r="C7" s="128">
        <v>260</v>
      </c>
      <c r="D7" s="42">
        <v>38.123167155425222</v>
      </c>
      <c r="E7" s="87"/>
      <c r="F7" s="87"/>
      <c r="G7" s="93"/>
      <c r="H7" s="100"/>
    </row>
    <row r="8" spans="2:10" s="88" customFormat="1" ht="19.95" customHeight="1" x14ac:dyDescent="0.2">
      <c r="B8" s="156" t="s">
        <v>29</v>
      </c>
      <c r="C8" s="128">
        <v>106</v>
      </c>
      <c r="D8" s="42">
        <v>15.542521994134898</v>
      </c>
      <c r="E8" s="87"/>
      <c r="F8" s="87"/>
      <c r="G8" s="99"/>
      <c r="H8" s="100"/>
    </row>
    <row r="9" spans="2:10" s="88" customFormat="1" ht="19.95" customHeight="1" x14ac:dyDescent="0.3">
      <c r="B9" s="156" t="s">
        <v>57</v>
      </c>
      <c r="C9" s="128">
        <v>181</v>
      </c>
      <c r="D9" s="158">
        <v>26.539589442815249</v>
      </c>
      <c r="E9" s="87"/>
      <c r="F9" s="87"/>
      <c r="G9" s="93"/>
      <c r="H9" s="100"/>
    </row>
    <row r="10" spans="2:10" s="88" customFormat="1" ht="19.95" customHeight="1" x14ac:dyDescent="0.3">
      <c r="B10" s="89" t="s">
        <v>54</v>
      </c>
      <c r="C10" s="129">
        <v>33</v>
      </c>
      <c r="D10" s="44">
        <v>4.838709677419355</v>
      </c>
      <c r="E10" s="87"/>
      <c r="F10" s="87"/>
      <c r="G10" s="93"/>
      <c r="H10" s="100"/>
    </row>
    <row r="11" spans="2:10" s="88" customFormat="1" ht="19.95" customHeight="1" x14ac:dyDescent="0.3">
      <c r="B11" s="86" t="s">
        <v>30</v>
      </c>
      <c r="C11" s="34">
        <v>21332067</v>
      </c>
      <c r="D11" s="127"/>
      <c r="E11" s="87"/>
      <c r="G11" s="93"/>
    </row>
    <row r="12" spans="2:10" s="88" customFormat="1" ht="19.95" customHeight="1" x14ac:dyDescent="0.3">
      <c r="B12" s="156" t="s">
        <v>31</v>
      </c>
      <c r="C12" s="130">
        <v>1498714</v>
      </c>
      <c r="D12" s="42">
        <v>7.0256389125348235</v>
      </c>
      <c r="E12" s="87"/>
      <c r="G12"/>
      <c r="H12"/>
      <c r="I12"/>
      <c r="J12"/>
    </row>
    <row r="13" spans="2:10" s="88" customFormat="1" ht="19.95" customHeight="1" x14ac:dyDescent="0.3">
      <c r="B13" s="156" t="s">
        <v>32</v>
      </c>
      <c r="C13" s="130">
        <v>5674026</v>
      </c>
      <c r="D13" s="42">
        <v>26.598575749832399</v>
      </c>
      <c r="E13" s="87"/>
      <c r="G13"/>
      <c r="H13" s="47"/>
      <c r="I13"/>
      <c r="J13" s="47"/>
    </row>
    <row r="14" spans="2:10" s="88" customFormat="1" ht="19.95" customHeight="1" x14ac:dyDescent="0.3">
      <c r="B14" s="156" t="s">
        <v>33</v>
      </c>
      <c r="C14" s="131">
        <v>3698693</v>
      </c>
      <c r="D14" s="42">
        <v>17.33865264908459</v>
      </c>
      <c r="E14" s="87"/>
      <c r="G14"/>
      <c r="H14" s="47"/>
      <c r="I14" s="47"/>
      <c r="J14" s="47"/>
    </row>
    <row r="15" spans="2:10" s="88" customFormat="1" ht="19.95" customHeight="1" x14ac:dyDescent="0.3">
      <c r="B15" s="156" t="s">
        <v>58</v>
      </c>
      <c r="C15" s="130">
        <v>10460634</v>
      </c>
      <c r="D15" s="42">
        <v>49.037132688548184</v>
      </c>
      <c r="E15" s="87"/>
      <c r="G15"/>
      <c r="H15" s="47"/>
      <c r="I15" s="47"/>
      <c r="J15" s="47"/>
    </row>
    <row r="16" spans="2:10" s="88" customFormat="1" ht="19.95" customHeight="1" x14ac:dyDescent="0.3">
      <c r="B16" s="157" t="s">
        <v>55</v>
      </c>
      <c r="C16" s="140">
        <v>2793145</v>
      </c>
      <c r="D16" s="44">
        <f>C16/C11*100</f>
        <v>13.093644418049127</v>
      </c>
      <c r="E16" s="87"/>
      <c r="F16" s="87"/>
      <c r="G16" s="47"/>
      <c r="H16" s="47"/>
      <c r="I16" s="47"/>
      <c r="J16" s="47"/>
    </row>
    <row r="17" spans="2:10" ht="32.549999999999997" customHeight="1" x14ac:dyDescent="0.2">
      <c r="B17" s="168" t="s">
        <v>52</v>
      </c>
      <c r="C17" s="169"/>
      <c r="D17" s="169"/>
      <c r="G17" s="101"/>
      <c r="H17" s="102"/>
      <c r="I17" s="103"/>
      <c r="J17" s="104"/>
    </row>
    <row r="19" spans="2:10" ht="14.4" x14ac:dyDescent="0.3">
      <c r="G19"/>
      <c r="H19"/>
      <c r="I19"/>
      <c r="J19"/>
    </row>
    <row r="20" spans="2:10" ht="14.4" x14ac:dyDescent="0.3">
      <c r="G20"/>
    </row>
    <row r="21" spans="2:10" ht="14.4" x14ac:dyDescent="0.3">
      <c r="G21"/>
    </row>
    <row r="22" spans="2:10" ht="14.4" x14ac:dyDescent="0.3">
      <c r="G22"/>
    </row>
    <row r="23" spans="2:10" ht="14.4" x14ac:dyDescent="0.3">
      <c r="G23"/>
    </row>
  </sheetData>
  <mergeCells count="1">
    <mergeCell ref="B17:D1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EA5AF-440F-4F87-9BF7-0E806871F61A}">
  <dimension ref="B2:M25"/>
  <sheetViews>
    <sheetView showGridLines="0" workbookViewId="0">
      <selection activeCell="B27" sqref="B27"/>
    </sheetView>
  </sheetViews>
  <sheetFormatPr baseColWidth="10" defaultColWidth="10.6640625" defaultRowHeight="10.199999999999999" x14ac:dyDescent="0.2"/>
  <cols>
    <col min="1" max="1" width="1.6640625" style="2" customWidth="1"/>
    <col min="2" max="2" width="76.109375" style="1" customWidth="1"/>
    <col min="3" max="3" width="12.33203125" style="1" bestFit="1" customWidth="1"/>
    <col min="4" max="4" width="10.6640625" style="1" bestFit="1" customWidth="1"/>
    <col min="5" max="5" width="12.33203125" style="1" bestFit="1" customWidth="1"/>
    <col min="6" max="6" width="10.6640625" style="1" bestFit="1" customWidth="1"/>
    <col min="7" max="7" width="11" style="1" bestFit="1" customWidth="1"/>
    <col min="8" max="8" width="15" style="2" customWidth="1"/>
    <col min="9" max="9" width="11" style="2" bestFit="1" customWidth="1"/>
    <col min="10" max="10" width="10.6640625" style="2" bestFit="1" customWidth="1"/>
    <col min="11" max="16384" width="10.6640625" style="2"/>
  </cols>
  <sheetData>
    <row r="2" spans="2:13" x14ac:dyDescent="0.2">
      <c r="B2" s="133" t="s">
        <v>34</v>
      </c>
      <c r="C2" s="90"/>
    </row>
    <row r="3" spans="2:13" ht="14.4" x14ac:dyDescent="0.2">
      <c r="C3" s="184">
        <v>2013</v>
      </c>
      <c r="D3" s="184"/>
      <c r="E3" s="185">
        <v>2024</v>
      </c>
      <c r="F3" s="186"/>
    </row>
    <row r="4" spans="2:13" ht="15" customHeight="1" x14ac:dyDescent="0.2">
      <c r="C4" s="85" t="s">
        <v>24</v>
      </c>
      <c r="D4" s="85" t="s">
        <v>35</v>
      </c>
      <c r="E4" s="85" t="s">
        <v>24</v>
      </c>
      <c r="F4" s="85" t="s">
        <v>35</v>
      </c>
    </row>
    <row r="5" spans="2:13" ht="15" customHeight="1" x14ac:dyDescent="0.2">
      <c r="B5" s="137" t="s">
        <v>36</v>
      </c>
      <c r="C5" s="152">
        <v>723</v>
      </c>
      <c r="D5" s="152"/>
      <c r="E5" s="35">
        <v>682</v>
      </c>
      <c r="F5" s="132"/>
      <c r="G5" s="91"/>
      <c r="H5" s="53"/>
      <c r="J5" s="92"/>
      <c r="L5" s="92"/>
      <c r="M5" s="92"/>
    </row>
    <row r="6" spans="2:13" ht="15" customHeight="1" x14ac:dyDescent="0.2">
      <c r="B6" s="163" t="s">
        <v>37</v>
      </c>
      <c r="C6" s="145">
        <v>630</v>
      </c>
      <c r="D6" s="42"/>
      <c r="E6" s="128">
        <v>597</v>
      </c>
      <c r="F6" s="42"/>
    </row>
    <row r="7" spans="2:13" ht="15" customHeight="1" x14ac:dyDescent="0.2">
      <c r="B7" s="156" t="s">
        <v>38</v>
      </c>
      <c r="C7" s="145">
        <v>163</v>
      </c>
      <c r="D7" s="42">
        <v>25.873015873015877</v>
      </c>
      <c r="E7" s="128">
        <v>120</v>
      </c>
      <c r="F7" s="42">
        <v>20.100502512562816</v>
      </c>
    </row>
    <row r="8" spans="2:13" ht="15" customHeight="1" x14ac:dyDescent="0.2">
      <c r="B8" s="156" t="s">
        <v>59</v>
      </c>
      <c r="C8" s="145">
        <v>121</v>
      </c>
      <c r="D8" s="42">
        <v>19.206349206349209</v>
      </c>
      <c r="E8" s="128">
        <v>172</v>
      </c>
      <c r="F8" s="42">
        <v>28.810720268006701</v>
      </c>
      <c r="H8" s="112"/>
    </row>
    <row r="9" spans="2:13" ht="15" customHeight="1" x14ac:dyDescent="0.2">
      <c r="B9" s="164" t="s">
        <v>54</v>
      </c>
      <c r="C9" s="145">
        <v>6</v>
      </c>
      <c r="D9" s="42">
        <v>0.95238095238095244</v>
      </c>
      <c r="E9" s="128">
        <v>31</v>
      </c>
      <c r="F9" s="42">
        <v>5.1926298157453932</v>
      </c>
      <c r="G9" s="91"/>
      <c r="J9" s="87"/>
    </row>
    <row r="10" spans="2:13" ht="15" customHeight="1" x14ac:dyDescent="0.2">
      <c r="B10" s="163" t="s">
        <v>39</v>
      </c>
      <c r="C10" s="146">
        <v>93</v>
      </c>
      <c r="D10" s="138"/>
      <c r="E10" s="127">
        <v>85</v>
      </c>
      <c r="F10" s="138"/>
    </row>
    <row r="11" spans="2:13" ht="15" customHeight="1" x14ac:dyDescent="0.2">
      <c r="B11" s="156" t="s">
        <v>40</v>
      </c>
      <c r="C11" s="145">
        <v>26</v>
      </c>
      <c r="D11" s="42">
        <v>27.956989247311824</v>
      </c>
      <c r="E11" s="128">
        <v>15</v>
      </c>
      <c r="F11" s="42">
        <v>17.647058823529413</v>
      </c>
      <c r="H11" s="92"/>
      <c r="J11" s="92"/>
    </row>
    <row r="12" spans="2:13" ht="15" customHeight="1" x14ac:dyDescent="0.2">
      <c r="B12" s="156" t="s">
        <v>60</v>
      </c>
      <c r="C12" s="145">
        <v>5</v>
      </c>
      <c r="D12" s="42">
        <v>5.376344086021505</v>
      </c>
      <c r="E12" s="128">
        <v>9</v>
      </c>
      <c r="F12" s="42">
        <v>10.588235294117647</v>
      </c>
      <c r="K12" s="92"/>
    </row>
    <row r="13" spans="2:13" ht="15" customHeight="1" x14ac:dyDescent="0.2">
      <c r="B13" s="89" t="s">
        <v>54</v>
      </c>
      <c r="C13" s="147">
        <v>2</v>
      </c>
      <c r="D13" s="44">
        <v>2.1505376344086025</v>
      </c>
      <c r="E13" s="129">
        <v>2</v>
      </c>
      <c r="F13" s="44">
        <v>2.3529411764705883</v>
      </c>
      <c r="J13" s="105"/>
    </row>
    <row r="14" spans="2:13" ht="15" customHeight="1" x14ac:dyDescent="0.2">
      <c r="B14" s="165" t="s">
        <v>41</v>
      </c>
      <c r="C14" s="148">
        <v>18760954</v>
      </c>
      <c r="D14" s="42"/>
      <c r="E14" s="38">
        <v>21332067</v>
      </c>
      <c r="F14" s="132"/>
      <c r="G14" s="91"/>
      <c r="H14" s="53"/>
      <c r="I14" s="92"/>
    </row>
    <row r="15" spans="2:13" ht="13.95" customHeight="1" x14ac:dyDescent="0.3">
      <c r="B15" s="163" t="s">
        <v>42</v>
      </c>
      <c r="C15" s="149">
        <v>16631539</v>
      </c>
      <c r="D15" s="138"/>
      <c r="E15" s="139">
        <v>19020558</v>
      </c>
      <c r="F15" s="138"/>
      <c r="K15" s="106"/>
      <c r="L15" s="92"/>
      <c r="M15" s="134"/>
    </row>
    <row r="16" spans="2:13" ht="13.95" customHeight="1" x14ac:dyDescent="0.3">
      <c r="B16" s="156" t="s">
        <v>43</v>
      </c>
      <c r="C16" s="150">
        <v>1762638</v>
      </c>
      <c r="D16" s="42">
        <v>10.598165329137609</v>
      </c>
      <c r="E16" s="41">
        <v>1334673</v>
      </c>
      <c r="F16" s="42">
        <v>7.0170023403098902</v>
      </c>
      <c r="H16" s="135"/>
      <c r="I16" s="1"/>
      <c r="J16" s="135"/>
      <c r="M16"/>
    </row>
    <row r="17" spans="2:13" ht="13.95" customHeight="1" x14ac:dyDescent="0.3">
      <c r="B17" s="156" t="s">
        <v>58</v>
      </c>
      <c r="C17" s="150">
        <v>6312645</v>
      </c>
      <c r="D17" s="42">
        <v>37.955868064885642</v>
      </c>
      <c r="E17" s="41">
        <v>9946020</v>
      </c>
      <c r="F17" s="42">
        <v>52.290894935889895</v>
      </c>
      <c r="G17" s="91"/>
      <c r="H17" s="135"/>
      <c r="I17" s="1"/>
      <c r="J17" s="135"/>
      <c r="M17"/>
    </row>
    <row r="18" spans="2:13" ht="13.95" customHeight="1" x14ac:dyDescent="0.3">
      <c r="B18" s="89" t="s">
        <v>55</v>
      </c>
      <c r="C18" s="151">
        <v>458972</v>
      </c>
      <c r="D18" s="44">
        <f>(C18/C15)*100</f>
        <v>2.7596484005478987</v>
      </c>
      <c r="E18" s="140">
        <v>2638294</v>
      </c>
      <c r="F18" s="44">
        <v>13.870749743514359</v>
      </c>
      <c r="G18" s="91"/>
      <c r="H18" s="135"/>
      <c r="I18" s="1"/>
      <c r="J18" s="135"/>
      <c r="M18"/>
    </row>
    <row r="19" spans="2:13" ht="13.95" customHeight="1" x14ac:dyDescent="0.3">
      <c r="B19" s="166" t="s">
        <v>44</v>
      </c>
      <c r="C19" s="139">
        <v>2129415</v>
      </c>
      <c r="D19" s="138"/>
      <c r="E19" s="139">
        <v>2311509</v>
      </c>
      <c r="F19" s="138"/>
      <c r="J19" s="92"/>
      <c r="K19"/>
      <c r="L19"/>
      <c r="M19"/>
    </row>
    <row r="20" spans="2:13" ht="13.95" customHeight="1" x14ac:dyDescent="0.3">
      <c r="B20" s="167" t="s">
        <v>45</v>
      </c>
      <c r="C20" s="41">
        <v>276333</v>
      </c>
      <c r="D20" s="42">
        <v>12.976944372045843</v>
      </c>
      <c r="E20" s="41">
        <v>164041</v>
      </c>
      <c r="F20" s="42">
        <v>7.0967060911292155</v>
      </c>
      <c r="H20" s="135"/>
      <c r="I20" s="108"/>
      <c r="J20" s="135"/>
      <c r="L20"/>
      <c r="M20"/>
    </row>
    <row r="21" spans="2:13" ht="13.95" customHeight="1" x14ac:dyDescent="0.3">
      <c r="B21" s="156" t="s">
        <v>61</v>
      </c>
      <c r="C21" s="41">
        <v>330449</v>
      </c>
      <c r="D21" s="42">
        <v>15.518299626892832</v>
      </c>
      <c r="E21" s="41">
        <v>514614</v>
      </c>
      <c r="F21" s="42">
        <v>22.263119027440517</v>
      </c>
      <c r="G21" s="46"/>
      <c r="H21" s="135"/>
      <c r="I21" s="108"/>
      <c r="J21" s="135"/>
      <c r="L21"/>
      <c r="M21"/>
    </row>
    <row r="22" spans="2:13" ht="13.95" customHeight="1" x14ac:dyDescent="0.3">
      <c r="B22" s="89" t="s">
        <v>55</v>
      </c>
      <c r="C22" s="140">
        <v>175668</v>
      </c>
      <c r="D22" s="44">
        <v>8.249589676037786</v>
      </c>
      <c r="E22" s="140">
        <v>154851</v>
      </c>
      <c r="F22" s="44">
        <v>6.6991303083829656</v>
      </c>
      <c r="G22" s="112"/>
      <c r="H22" s="135"/>
      <c r="I22" s="108"/>
      <c r="J22" s="135"/>
      <c r="L22"/>
    </row>
    <row r="23" spans="2:13" ht="45" customHeight="1" x14ac:dyDescent="0.2">
      <c r="B23" s="187" t="s">
        <v>51</v>
      </c>
      <c r="C23" s="188"/>
      <c r="D23" s="188"/>
      <c r="E23" s="188"/>
      <c r="F23" s="188"/>
      <c r="K23" s="136"/>
      <c r="L23" s="136"/>
    </row>
    <row r="24" spans="2:13" ht="26.25" customHeight="1" x14ac:dyDescent="0.2">
      <c r="B24" s="125"/>
      <c r="C24" s="2"/>
      <c r="D24" s="2"/>
      <c r="E24" s="2"/>
      <c r="F24" s="125"/>
    </row>
    <row r="25" spans="2:13" ht="28.5" customHeight="1" x14ac:dyDescent="0.2">
      <c r="B25" s="126"/>
      <c r="C25" s="2"/>
      <c r="D25" s="2"/>
      <c r="E25" s="2"/>
    </row>
  </sheetData>
  <mergeCells count="3">
    <mergeCell ref="C3:D3"/>
    <mergeCell ref="E3:F3"/>
    <mergeCell ref="B23:F2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ES2026_F21_Tableau1</vt:lpstr>
      <vt:lpstr>ES2026_F21_Tableau 2</vt:lpstr>
      <vt:lpstr>ES2026_F21 Graphique1 </vt:lpstr>
      <vt:lpstr>ES2026_F21_Graphique 2</vt:lpstr>
      <vt:lpstr>ES2026_F21_Tab. compl.A</vt:lpstr>
      <vt:lpstr>ES2025_F21_Tab. compl.B</vt:lpstr>
      <vt:lpstr>'ES2026_F21 Graphique1 '!Zone_d_impression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BOISGUERIN, Bénédicte (DREES/OSAM/BES)</dc:creator>
  <cp:lastModifiedBy>Mathilde Deprez</cp:lastModifiedBy>
  <dcterms:created xsi:type="dcterms:W3CDTF">2026-04-03T07:33:31Z</dcterms:created>
  <dcterms:modified xsi:type="dcterms:W3CDTF">2026-07-02T15:07:44Z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2026-04-03T07:33:50Z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32083a3c-5d65-412c-bd51-2692117283b8</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